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24226"/>
  <mc:AlternateContent xmlns:mc="http://schemas.openxmlformats.org/markup-compatibility/2006">
    <mc:Choice Requires="x15">
      <x15ac:absPath xmlns:x15ac="http://schemas.microsoft.com/office/spreadsheetml/2010/11/ac" url="C:\Users\bkristufek\Desktop\"/>
    </mc:Choice>
  </mc:AlternateContent>
  <xr:revisionPtr revIDLastSave="0" documentId="8_{1D1029A8-4B81-43C2-8919-DB1AA0A7DA57}" xr6:coauthVersionLast="36" xr6:coauthVersionMax="36" xr10:uidLastSave="{00000000-0000-0000-0000-000000000000}"/>
  <bookViews>
    <workbookView xWindow="0" yWindow="0" windowWidth="21570" windowHeight="7875"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workbook>
</file>

<file path=xl/calcChain.xml><?xml version="1.0" encoding="utf-8"?>
<calcChain xmlns="http://schemas.openxmlformats.org/spreadsheetml/2006/main">
  <c r="Q98" i="6" l="1"/>
  <c r="Q32" i="6"/>
  <c r="Q16" i="6"/>
  <c r="Q52" i="6"/>
  <c r="Q36" i="6"/>
  <c r="Q20" i="6"/>
  <c r="N98" i="6"/>
  <c r="O179" i="6"/>
  <c r="O164" i="6"/>
  <c r="O162" i="6"/>
  <c r="O150" i="6"/>
  <c r="O147" i="6"/>
  <c r="O128" i="6"/>
  <c r="O113" i="6"/>
  <c r="O111" i="6"/>
  <c r="O110" i="6"/>
  <c r="O106" i="6"/>
  <c r="O101" i="6"/>
  <c r="O98" i="6"/>
  <c r="O99" i="6"/>
  <c r="O96" i="6"/>
  <c r="O81" i="6"/>
  <c r="O67" i="6"/>
  <c r="O65" i="6"/>
  <c r="O52" i="6"/>
  <c r="O36" i="6"/>
  <c r="O33" i="6"/>
  <c r="O32" i="6"/>
  <c r="O28" i="6"/>
  <c r="O21" i="6"/>
  <c r="O20" i="6"/>
  <c r="O19" i="6"/>
  <c r="O17" i="6"/>
  <c r="O16" i="6"/>
  <c r="M110" i="6"/>
  <c r="M96" i="6"/>
  <c r="M98" i="6"/>
  <c r="M20" i="6"/>
  <c r="Q179" i="6"/>
  <c r="Q164" i="6"/>
  <c r="Q162" i="6"/>
  <c r="Q150" i="6"/>
  <c r="Q147" i="6"/>
  <c r="Q128" i="6"/>
  <c r="Q113" i="6"/>
  <c r="Q111" i="6"/>
  <c r="Q110" i="6"/>
  <c r="Q106" i="6"/>
  <c r="Q101" i="6"/>
  <c r="Q99" i="6"/>
  <c r="Q96" i="6"/>
  <c r="Q81" i="6"/>
  <c r="Q67" i="6"/>
  <c r="Q65" i="6"/>
  <c r="Q33" i="6"/>
  <c r="Q28" i="6"/>
  <c r="Q21" i="6"/>
  <c r="Q19" i="6"/>
  <c r="Q17" i="6"/>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c r="K30" i="6"/>
  <c r="P4465" i="13" s="1"/>
  <c r="K31" i="6"/>
  <c r="P4476" i="13" s="1"/>
  <c r="K32" i="6"/>
  <c r="P4487" i="13" s="1"/>
  <c r="K33" i="6"/>
  <c r="P4498" i="13" s="1"/>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c r="K67" i="6"/>
  <c r="P4872" i="13" s="1"/>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s="1"/>
  <c r="K98" i="6"/>
  <c r="P5213" i="13" s="1"/>
  <c r="K99" i="6"/>
  <c r="P5224" i="13" s="1"/>
  <c r="K100" i="6"/>
  <c r="P5235" i="13" s="1"/>
  <c r="K101" i="6"/>
  <c r="P5246" i="13" s="1"/>
  <c r="K102" i="6"/>
  <c r="P5257" i="13"/>
  <c r="K103" i="6"/>
  <c r="P5268" i="13"/>
  <c r="K104" i="6"/>
  <c r="P5279" i="13" s="1"/>
  <c r="K105" i="6"/>
  <c r="P5290" i="13"/>
  <c r="K106" i="6"/>
  <c r="P5301" i="13" s="1"/>
  <c r="K107" i="6"/>
  <c r="P5312" i="13"/>
  <c r="K108" i="6"/>
  <c r="P5323" i="13" s="1"/>
  <c r="K109" i="6"/>
  <c r="P5334" i="13" s="1"/>
  <c r="K110" i="6"/>
  <c r="P5345" i="13" s="1"/>
  <c r="K111" i="6"/>
  <c r="P5356" i="13" s="1"/>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s="1"/>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s="1"/>
  <c r="K148" i="6"/>
  <c r="P5763" i="13" s="1"/>
  <c r="K149" i="6"/>
  <c r="P5774" i="13"/>
  <c r="K150" i="6"/>
  <c r="P5785" i="13" s="1"/>
  <c r="K151" i="6"/>
  <c r="P5796" i="13"/>
  <c r="K152" i="6"/>
  <c r="P5807" i="13" s="1"/>
  <c r="K153" i="6"/>
  <c r="P5818" i="13" s="1"/>
  <c r="K154" i="6"/>
  <c r="P5829" i="13"/>
  <c r="K155" i="6"/>
  <c r="P5840" i="13"/>
  <c r="K156" i="6"/>
  <c r="P5851" i="13" s="1"/>
  <c r="K157" i="6"/>
  <c r="P5862" i="13"/>
  <c r="K158" i="6"/>
  <c r="P5873" i="13"/>
  <c r="K159" i="6"/>
  <c r="P5884" i="13"/>
  <c r="K160" i="6"/>
  <c r="P5895" i="13" s="1"/>
  <c r="K161" i="6"/>
  <c r="P5906" i="13" s="1"/>
  <c r="K162" i="6"/>
  <c r="P5917" i="13" s="1"/>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s="1"/>
  <c r="AA14" i="1"/>
  <c r="O507" i="13" s="1"/>
  <c r="AF14" i="1"/>
  <c r="O511" i="13" s="1"/>
  <c r="M15" i="1"/>
  <c r="O7" i="13" s="1"/>
  <c r="AA15" i="1"/>
  <c r="O522" i="13"/>
  <c r="AF15" i="1"/>
  <c r="O526" i="13" s="1"/>
  <c r="M16" i="1"/>
  <c r="O10" i="13" s="1"/>
  <c r="AA16" i="1"/>
  <c r="O537" i="13" s="1"/>
  <c r="AF16" i="1"/>
  <c r="O541" i="13" s="1"/>
  <c r="M17" i="1"/>
  <c r="O13" i="13" s="1"/>
  <c r="AA17" i="1"/>
  <c r="O552" i="13" s="1"/>
  <c r="AF17" i="1"/>
  <c r="O556" i="13" s="1"/>
  <c r="M18" i="1"/>
  <c r="O16" i="13" s="1"/>
  <c r="AA18" i="1"/>
  <c r="O567" i="13"/>
  <c r="AF18" i="1"/>
  <c r="O571" i="13" s="1"/>
  <c r="M19" i="1"/>
  <c r="O19" i="13" s="1"/>
  <c r="AA19" i="1"/>
  <c r="O582" i="13"/>
  <c r="AF19" i="1"/>
  <c r="O586" i="13" s="1"/>
  <c r="M20" i="1"/>
  <c r="O22" i="13" s="1"/>
  <c r="AA20" i="1"/>
  <c r="O597" i="13" s="1"/>
  <c r="AF20" i="1"/>
  <c r="O601" i="13" s="1"/>
  <c r="M21" i="1"/>
  <c r="O25" i="13"/>
  <c r="AA21" i="1"/>
  <c r="O612" i="13" s="1"/>
  <c r="AF21" i="1"/>
  <c r="O616" i="13" s="1"/>
  <c r="M22" i="1"/>
  <c r="O28" i="13"/>
  <c r="AA22" i="1"/>
  <c r="O627" i="13"/>
  <c r="AF22" i="1"/>
  <c r="O631" i="13" s="1"/>
  <c r="M23" i="1"/>
  <c r="O31" i="13" s="1"/>
  <c r="AA23" i="1"/>
  <c r="O642" i="13" s="1"/>
  <c r="AF23" i="1"/>
  <c r="O646" i="13" s="1"/>
  <c r="M24" i="1"/>
  <c r="O34" i="13" s="1"/>
  <c r="AA24" i="1"/>
  <c r="O657" i="13" s="1"/>
  <c r="AF24" i="1"/>
  <c r="O661" i="13" s="1"/>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s="1"/>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s="1"/>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s="1"/>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s="1"/>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s="1"/>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s="1"/>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s="1"/>
  <c r="M75" i="1"/>
  <c r="O187" i="13" s="1"/>
  <c r="AA75" i="1"/>
  <c r="O1422" i="13" s="1"/>
  <c r="AF75" i="1"/>
  <c r="O1426" i="13"/>
  <c r="M76" i="1"/>
  <c r="O190" i="13" s="1"/>
  <c r="AA76" i="1"/>
  <c r="O1437" i="13" s="1"/>
  <c r="AF76" i="1"/>
  <c r="O1441" i="13" s="1"/>
  <c r="M77" i="1"/>
  <c r="O193" i="13" s="1"/>
  <c r="AA77" i="1"/>
  <c r="O1452" i="13"/>
  <c r="AF77" i="1"/>
  <c r="O1456" i="13" s="1"/>
  <c r="M78" i="1"/>
  <c r="O196" i="13"/>
  <c r="AA78" i="1"/>
  <c r="O1467" i="13" s="1"/>
  <c r="AF78" i="1"/>
  <c r="O1471" i="13" s="1"/>
  <c r="M79" i="1"/>
  <c r="O199" i="13" s="1"/>
  <c r="AA79" i="1"/>
  <c r="O1482" i="13" s="1"/>
  <c r="AF79" i="1"/>
  <c r="O1486" i="13"/>
  <c r="M80" i="1"/>
  <c r="O202" i="13" s="1"/>
  <c r="AA80" i="1"/>
  <c r="O1497" i="13" s="1"/>
  <c r="AF80" i="1"/>
  <c r="O1501" i="13" s="1"/>
  <c r="M81" i="1"/>
  <c r="O205" i="13"/>
  <c r="AA81" i="1"/>
  <c r="O1512" i="13" s="1"/>
  <c r="AF81" i="1"/>
  <c r="O1516" i="13" s="1"/>
  <c r="M82" i="1"/>
  <c r="O208" i="13" s="1"/>
  <c r="AA82" i="1"/>
  <c r="O1527" i="13" s="1"/>
  <c r="AF82" i="1"/>
  <c r="O1531" i="13" s="1"/>
  <c r="M83" i="1"/>
  <c r="O211" i="13" s="1"/>
  <c r="AA83" i="1"/>
  <c r="O1542" i="13" s="1"/>
  <c r="AF83" i="1"/>
  <c r="O1546" i="13" s="1"/>
  <c r="M84" i="1"/>
  <c r="O214" i="13" s="1"/>
  <c r="AA84" i="1"/>
  <c r="O1557" i="13" s="1"/>
  <c r="AF84" i="1"/>
  <c r="O1561" i="13"/>
  <c r="M85" i="1"/>
  <c r="O217" i="13"/>
  <c r="AA85" i="1"/>
  <c r="O1572" i="13" s="1"/>
  <c r="AF85" i="1"/>
  <c r="O1576" i="13" s="1"/>
  <c r="M86" i="1"/>
  <c r="O220" i="13" s="1"/>
  <c r="AA86" i="1"/>
  <c r="O1587" i="13" s="1"/>
  <c r="AF86" i="1"/>
  <c r="O1591" i="13" s="1"/>
  <c r="M87" i="1"/>
  <c r="O223" i="13" s="1"/>
  <c r="AA87" i="1"/>
  <c r="O1602" i="13" s="1"/>
  <c r="AF87" i="1"/>
  <c r="O1606" i="13"/>
  <c r="M88" i="1"/>
  <c r="O226" i="13" s="1"/>
  <c r="AA88" i="1"/>
  <c r="O1617" i="13" s="1"/>
  <c r="AF88" i="1"/>
  <c r="O1621" i="13"/>
  <c r="M89" i="1"/>
  <c r="O229" i="13"/>
  <c r="AA89" i="1"/>
  <c r="O1632" i="13" s="1"/>
  <c r="AF89" i="1"/>
  <c r="O1636" i="13" s="1"/>
  <c r="M90" i="1"/>
  <c r="O232" i="13"/>
  <c r="AA90" i="1"/>
  <c r="O1647" i="13" s="1"/>
  <c r="AF90" i="1"/>
  <c r="O1651" i="13" s="1"/>
  <c r="M91" i="1"/>
  <c r="O235" i="13" s="1"/>
  <c r="AA91" i="1"/>
  <c r="O1662" i="13" s="1"/>
  <c r="AF91" i="1"/>
  <c r="O1666" i="13"/>
  <c r="M92" i="1"/>
  <c r="O238" i="13"/>
  <c r="AA92" i="1"/>
  <c r="O1677" i="13" s="1"/>
  <c r="AF92" i="1"/>
  <c r="O1681" i="13"/>
  <c r="M93" i="1"/>
  <c r="O241" i="13" s="1"/>
  <c r="AA93" i="1"/>
  <c r="O1692" i="13" s="1"/>
  <c r="AF93" i="1"/>
  <c r="O1696" i="13" s="1"/>
  <c r="M94" i="1"/>
  <c r="O244" i="13" s="1"/>
  <c r="AA94" i="1"/>
  <c r="O1707" i="13"/>
  <c r="AF94" i="1"/>
  <c r="O1711" i="13"/>
  <c r="M95" i="1"/>
  <c r="O247" i="13" s="1"/>
  <c r="AA95" i="1"/>
  <c r="O1722" i="13" s="1"/>
  <c r="AF95" i="1"/>
  <c r="O1726" i="13" s="1"/>
  <c r="M96" i="1"/>
  <c r="O250" i="13"/>
  <c r="AA96" i="1"/>
  <c r="O1737" i="13" s="1"/>
  <c r="AF96" i="1"/>
  <c r="O1741" i="13" s="1"/>
  <c r="M97" i="1"/>
  <c r="O253" i="13" s="1"/>
  <c r="AA97" i="1"/>
  <c r="O1752" i="13" s="1"/>
  <c r="AF97" i="1"/>
  <c r="O1756" i="13" s="1"/>
  <c r="M98" i="1"/>
  <c r="O256" i="13" s="1"/>
  <c r="AA98" i="1"/>
  <c r="O1767" i="13"/>
  <c r="AF98" i="1"/>
  <c r="O1771" i="13" s="1"/>
  <c r="M99" i="1"/>
  <c r="O259" i="13" s="1"/>
  <c r="AA99" i="1"/>
  <c r="O1782" i="13" s="1"/>
  <c r="AF99" i="1"/>
  <c r="O1786" i="13"/>
  <c r="M100" i="1"/>
  <c r="O262" i="13" s="1"/>
  <c r="AA100" i="1"/>
  <c r="O1797" i="13" s="1"/>
  <c r="AF100" i="1"/>
  <c r="O1801" i="13" s="1"/>
  <c r="M101" i="1"/>
  <c r="O265" i="13"/>
  <c r="AA101" i="1"/>
  <c r="O1812" i="13" s="1"/>
  <c r="AF101" i="1"/>
  <c r="O1816" i="13" s="1"/>
  <c r="M102" i="1"/>
  <c r="O268" i="13"/>
  <c r="AA102" i="1"/>
  <c r="O1827" i="13" s="1"/>
  <c r="AF102" i="1"/>
  <c r="O1831" i="13" s="1"/>
  <c r="M103" i="1"/>
  <c r="O271" i="13" s="1"/>
  <c r="AA103" i="1"/>
  <c r="O1842" i="13"/>
  <c r="AF103" i="1"/>
  <c r="O1846" i="13"/>
  <c r="M104" i="1"/>
  <c r="O274" i="13" s="1"/>
  <c r="AA104" i="1"/>
  <c r="O1857" i="13" s="1"/>
  <c r="AF104" i="1"/>
  <c r="O1861" i="13"/>
  <c r="M105" i="1"/>
  <c r="O277" i="13" s="1"/>
  <c r="AA105" i="1"/>
  <c r="O1872" i="13" s="1"/>
  <c r="AF105" i="1"/>
  <c r="O1876" i="13" s="1"/>
  <c r="M106" i="1"/>
  <c r="O280" i="13"/>
  <c r="AA106" i="1"/>
  <c r="O1887" i="13"/>
  <c r="AF106" i="1"/>
  <c r="O1891" i="13" s="1"/>
  <c r="M107" i="1"/>
  <c r="O283" i="13" s="1"/>
  <c r="AA107" i="1"/>
  <c r="O1902" i="13" s="1"/>
  <c r="AF107" i="1"/>
  <c r="O1906" i="13"/>
  <c r="M108" i="1"/>
  <c r="O286" i="13" s="1"/>
  <c r="AA108" i="1"/>
  <c r="O1917" i="13" s="1"/>
  <c r="AF108" i="1"/>
  <c r="O1921" i="13" s="1"/>
  <c r="M109" i="1"/>
  <c r="O289" i="13" s="1"/>
  <c r="AA109" i="1"/>
  <c r="O1932" i="13"/>
  <c r="AF109" i="1"/>
  <c r="O1936" i="13" s="1"/>
  <c r="M110" i="1"/>
  <c r="O292" i="13"/>
  <c r="AA110" i="1"/>
  <c r="O1947" i="13" s="1"/>
  <c r="AF110" i="1"/>
  <c r="O1951" i="13" s="1"/>
  <c r="M111" i="1"/>
  <c r="O295" i="13" s="1"/>
  <c r="AA111" i="1"/>
  <c r="O1962" i="13" s="1"/>
  <c r="AF111" i="1"/>
  <c r="O1966" i="13"/>
  <c r="M112" i="1"/>
  <c r="O298" i="13" s="1"/>
  <c r="AA112" i="1"/>
  <c r="O1977" i="13" s="1"/>
  <c r="AF112" i="1"/>
  <c r="O1981" i="13" s="1"/>
  <c r="M113" i="1"/>
  <c r="O301" i="13"/>
  <c r="AA113" i="1"/>
  <c r="O1992" i="13" s="1"/>
  <c r="AF113" i="1"/>
  <c r="O1996" i="13" s="1"/>
  <c r="M114" i="1"/>
  <c r="O304" i="13" s="1"/>
  <c r="AA114" i="1"/>
  <c r="O2007" i="13"/>
  <c r="AF114" i="1"/>
  <c r="O2011" i="13" s="1"/>
  <c r="M115" i="1"/>
  <c r="O307" i="13" s="1"/>
  <c r="AA115" i="1"/>
  <c r="O2022" i="13" s="1"/>
  <c r="AF115" i="1"/>
  <c r="O2026" i="13"/>
  <c r="M116" i="1"/>
  <c r="O310" i="13" s="1"/>
  <c r="AA116" i="1"/>
  <c r="O2037" i="13" s="1"/>
  <c r="AF116" i="1"/>
  <c r="O2041" i="13" s="1"/>
  <c r="M117" i="1"/>
  <c r="O313" i="13"/>
  <c r="AA117" i="1"/>
  <c r="O2052" i="13" s="1"/>
  <c r="AF117" i="1"/>
  <c r="O2056" i="13" s="1"/>
  <c r="M118" i="1"/>
  <c r="O316" i="13" s="1"/>
  <c r="AA118" i="1"/>
  <c r="O2067" i="13" s="1"/>
  <c r="AF118" i="1"/>
  <c r="O2071" i="13" s="1"/>
  <c r="M119" i="1"/>
  <c r="O319" i="13" s="1"/>
  <c r="AA119" i="1"/>
  <c r="O2082" i="13" s="1"/>
  <c r="AF119" i="1"/>
  <c r="O2086" i="13"/>
  <c r="M120" i="1"/>
  <c r="O322" i="13" s="1"/>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s="1"/>
  <c r="M124" i="1"/>
  <c r="O334" i="13"/>
  <c r="AA124" i="1"/>
  <c r="O2157" i="13" s="1"/>
  <c r="AF124" i="1"/>
  <c r="O2161" i="13" s="1"/>
  <c r="M125" i="1"/>
  <c r="O337" i="13" s="1"/>
  <c r="AA125" i="1"/>
  <c r="O2172" i="13" s="1"/>
  <c r="AF125" i="1"/>
  <c r="O2176" i="13" s="1"/>
  <c r="M126" i="1"/>
  <c r="O340" i="13" s="1"/>
  <c r="AA126" i="1"/>
  <c r="O2187" i="13"/>
  <c r="AF126" i="1"/>
  <c r="O2191" i="13" s="1"/>
  <c r="M127" i="1"/>
  <c r="O343" i="13" s="1"/>
  <c r="AA127" i="1"/>
  <c r="O2202" i="13" s="1"/>
  <c r="AF127" i="1"/>
  <c r="O2206" i="13" s="1"/>
  <c r="M128" i="1"/>
  <c r="O346" i="13" s="1"/>
  <c r="AA128" i="1"/>
  <c r="O2217" i="13"/>
  <c r="AF128" i="1"/>
  <c r="O2221" i="13"/>
  <c r="M129" i="1"/>
  <c r="O349" i="13" s="1"/>
  <c r="AA129" i="1"/>
  <c r="O2232" i="13"/>
  <c r="AF129" i="1"/>
  <c r="O2236" i="13" s="1"/>
  <c r="M130" i="1"/>
  <c r="O352" i="13" s="1"/>
  <c r="AA130" i="1"/>
  <c r="O2247" i="13"/>
  <c r="AF130" i="1"/>
  <c r="O2251" i="13" s="1"/>
  <c r="M131" i="1"/>
  <c r="O355" i="13" s="1"/>
  <c r="AA131" i="1"/>
  <c r="O2262" i="13" s="1"/>
  <c r="AF131" i="1"/>
  <c r="O2266" i="13"/>
  <c r="M132" i="1"/>
  <c r="O358" i="13"/>
  <c r="AA132" i="1"/>
  <c r="O2277" i="13"/>
  <c r="AF132" i="1"/>
  <c r="O2281" i="13"/>
  <c r="M133" i="1"/>
  <c r="O361" i="13" s="1"/>
  <c r="AA133" i="1"/>
  <c r="O2292" i="13"/>
  <c r="AF133" i="1"/>
  <c r="O2296" i="13"/>
  <c r="M134" i="1"/>
  <c r="O364" i="13" s="1"/>
  <c r="AA134" i="1"/>
  <c r="O2307" i="13" s="1"/>
  <c r="AF134" i="1"/>
  <c r="O2311" i="13" s="1"/>
  <c r="M135" i="1"/>
  <c r="O367" i="13" s="1"/>
  <c r="AA135" i="1"/>
  <c r="O2322" i="13" s="1"/>
  <c r="AF135" i="1"/>
  <c r="O2326" i="13"/>
  <c r="M136" i="1"/>
  <c r="O370" i="13"/>
  <c r="AA136" i="1"/>
  <c r="O2337" i="13"/>
  <c r="AF136" i="1"/>
  <c r="O2341" i="13" s="1"/>
  <c r="M137" i="1"/>
  <c r="O373" i="13" s="1"/>
  <c r="AA137" i="1"/>
  <c r="O2352" i="13" s="1"/>
  <c r="AF137" i="1"/>
  <c r="O2356" i="13" s="1"/>
  <c r="M138" i="1"/>
  <c r="O376" i="13" s="1"/>
  <c r="AA138" i="1"/>
  <c r="O2367" i="13" s="1"/>
  <c r="AF138" i="1"/>
  <c r="O2371" i="13" s="1"/>
  <c r="M139" i="1"/>
  <c r="O379" i="13" s="1"/>
  <c r="AA139" i="1"/>
  <c r="O2382" i="13"/>
  <c r="AF139" i="1"/>
  <c r="O2386" i="13"/>
  <c r="M140" i="1"/>
  <c r="O382" i="13"/>
  <c r="AA140" i="1"/>
  <c r="O2397" i="13" s="1"/>
  <c r="AF140" i="1"/>
  <c r="O2401" i="13"/>
  <c r="M141" i="1"/>
  <c r="O385" i="13" s="1"/>
  <c r="AA141" i="1"/>
  <c r="O2412" i="13" s="1"/>
  <c r="AF141" i="1"/>
  <c r="O2416" i="13" s="1"/>
  <c r="M142" i="1"/>
  <c r="O388" i="13" s="1"/>
  <c r="AA142" i="1"/>
  <c r="O2427" i="13"/>
  <c r="AF142" i="1"/>
  <c r="O2431" i="13" s="1"/>
  <c r="M143" i="1"/>
  <c r="O391" i="13" s="1"/>
  <c r="AA143" i="1"/>
  <c r="O2442" i="13"/>
  <c r="AF143" i="1"/>
  <c r="O2446" i="13" s="1"/>
  <c r="M144" i="1"/>
  <c r="O394" i="13"/>
  <c r="AA144" i="1"/>
  <c r="O2457" i="13" s="1"/>
  <c r="AF144" i="1"/>
  <c r="O2461" i="13"/>
  <c r="M145" i="1"/>
  <c r="O397" i="13" s="1"/>
  <c r="AA145" i="1"/>
  <c r="O2472" i="13"/>
  <c r="AF145" i="1"/>
  <c r="O2476" i="13"/>
  <c r="M146" i="1"/>
  <c r="O400" i="13" s="1"/>
  <c r="AA146" i="1"/>
  <c r="O2487" i="13"/>
  <c r="AF146" i="1"/>
  <c r="O2491" i="13"/>
  <c r="M147" i="1"/>
  <c r="O403" i="13" s="1"/>
  <c r="AA147" i="1"/>
  <c r="O2502" i="13" s="1"/>
  <c r="AF147" i="1"/>
  <c r="O2506" i="13" s="1"/>
  <c r="M148" i="1"/>
  <c r="O406" i="13"/>
  <c r="AA148" i="1"/>
  <c r="O2517" i="13"/>
  <c r="AF148" i="1"/>
  <c r="O2521" i="13"/>
  <c r="M149" i="1"/>
  <c r="O409" i="13" s="1"/>
  <c r="AA149" i="1"/>
  <c r="O2532" i="13"/>
  <c r="AF149" i="1"/>
  <c r="O2536" i="13" s="1"/>
  <c r="M150" i="1"/>
  <c r="O412" i="13" s="1"/>
  <c r="AA150" i="1"/>
  <c r="O2547" i="13" s="1"/>
  <c r="AF150" i="1"/>
  <c r="O2551" i="13"/>
  <c r="M151" i="1"/>
  <c r="O415" i="13" s="1"/>
  <c r="AA151" i="1"/>
  <c r="O2562" i="13" s="1"/>
  <c r="AF151" i="1"/>
  <c r="O2566" i="13" s="1"/>
  <c r="M152" i="1"/>
  <c r="O418" i="13"/>
  <c r="AA152" i="1"/>
  <c r="O2577" i="13"/>
  <c r="AF152" i="1"/>
  <c r="O2581" i="13" s="1"/>
  <c r="M153" i="1"/>
  <c r="O421" i="13" s="1"/>
  <c r="AA153" i="1"/>
  <c r="O2592" i="13" s="1"/>
  <c r="AF153" i="1"/>
  <c r="O2596" i="13" s="1"/>
  <c r="M154" i="1"/>
  <c r="O424" i="13"/>
  <c r="AA154" i="1"/>
  <c r="O2607" i="13"/>
  <c r="AF154" i="1"/>
  <c r="O2611" i="13" s="1"/>
  <c r="M155" i="1"/>
  <c r="O427" i="13" s="1"/>
  <c r="AA155" i="1"/>
  <c r="O2622" i="13"/>
  <c r="AF155" i="1"/>
  <c r="O2626" i="13" s="1"/>
  <c r="M156" i="1"/>
  <c r="O430" i="13"/>
  <c r="AA156" i="1"/>
  <c r="O2637" i="13" s="1"/>
  <c r="AF156" i="1"/>
  <c r="O2641" i="13" s="1"/>
  <c r="M157" i="1"/>
  <c r="O433" i="13" s="1"/>
  <c r="AA157" i="1"/>
  <c r="O2652" i="13"/>
  <c r="AF157" i="1"/>
  <c r="O2656" i="13"/>
  <c r="M158" i="1"/>
  <c r="O436" i="13"/>
  <c r="AA158" i="1"/>
  <c r="O2667" i="13" s="1"/>
  <c r="AF158" i="1"/>
  <c r="O2671" i="13"/>
  <c r="M159" i="1"/>
  <c r="O439" i="13" s="1"/>
  <c r="AA159" i="1"/>
  <c r="O2682" i="13" s="1"/>
  <c r="AF159" i="1"/>
  <c r="O2686" i="13" s="1"/>
  <c r="M160" i="1"/>
  <c r="O442" i="13"/>
  <c r="AA160" i="1"/>
  <c r="O2697" i="13"/>
  <c r="AF160" i="1"/>
  <c r="O2701" i="13" s="1"/>
  <c r="M161" i="1"/>
  <c r="O445" i="13" s="1"/>
  <c r="AA161" i="1"/>
  <c r="O2712" i="13" s="1"/>
  <c r="AF161" i="1"/>
  <c r="O2716" i="13" s="1"/>
  <c r="M162" i="1"/>
  <c r="O448" i="13"/>
  <c r="AA162" i="1"/>
  <c r="O2727" i="13" s="1"/>
  <c r="AF162" i="1"/>
  <c r="O2731" i="13"/>
  <c r="M163" i="1"/>
  <c r="O451" i="13" s="1"/>
  <c r="AA163" i="1"/>
  <c r="O2742" i="13"/>
  <c r="AF163" i="1"/>
  <c r="O2746" i="13"/>
  <c r="M164" i="1"/>
  <c r="O454" i="13"/>
  <c r="AA164" i="1"/>
  <c r="O2757" i="13" s="1"/>
  <c r="AF164" i="1"/>
  <c r="O2761" i="13"/>
  <c r="M165" i="1"/>
  <c r="O457" i="13" s="1"/>
  <c r="AA165" i="1"/>
  <c r="O2772" i="13" s="1"/>
  <c r="AF165" i="1"/>
  <c r="O2776" i="13" s="1"/>
  <c r="M166" i="1"/>
  <c r="O460" i="13"/>
  <c r="AA166" i="1"/>
  <c r="O2787" i="13" s="1"/>
  <c r="AF166" i="1"/>
  <c r="O2791" i="13" s="1"/>
  <c r="M167" i="1"/>
  <c r="O463" i="13"/>
  <c r="AA167" i="1"/>
  <c r="O2802" i="13"/>
  <c r="AF167" i="1"/>
  <c r="O2806" i="13" s="1"/>
  <c r="M168" i="1"/>
  <c r="O466" i="13"/>
  <c r="AA168" i="1"/>
  <c r="O2817" i="13"/>
  <c r="AF168" i="1"/>
  <c r="O2821" i="13" s="1"/>
  <c r="M169" i="1"/>
  <c r="O469" i="13" s="1"/>
  <c r="AA169" i="1"/>
  <c r="O2832" i="13" s="1"/>
  <c r="AF169" i="1"/>
  <c r="O2836" i="13" s="1"/>
  <c r="M170" i="1"/>
  <c r="O472" i="13"/>
  <c r="AA170" i="1"/>
  <c r="O2847" i="13"/>
  <c r="AF170" i="1"/>
  <c r="O2851" i="13"/>
  <c r="M171" i="1"/>
  <c r="O475" i="13"/>
  <c r="AA171" i="1"/>
  <c r="O2862" i="13" s="1"/>
  <c r="AF171" i="1"/>
  <c r="O2866" i="13" s="1"/>
  <c r="M172" i="1"/>
  <c r="O478" i="13"/>
  <c r="AA172" i="1"/>
  <c r="O2877" i="13"/>
  <c r="AF172" i="1"/>
  <c r="O2881" i="13"/>
  <c r="M173" i="1"/>
  <c r="O481" i="13" s="1"/>
  <c r="AA173" i="1"/>
  <c r="O2892" i="13" s="1"/>
  <c r="AF173" i="1"/>
  <c r="O2896" i="13"/>
  <c r="M174" i="1"/>
  <c r="O484" i="13"/>
  <c r="AA174" i="1"/>
  <c r="O2907" i="13"/>
  <c r="AF174" i="1"/>
  <c r="O2911" i="13" s="1"/>
  <c r="M175" i="1"/>
  <c r="O487" i="13"/>
  <c r="AA175" i="1"/>
  <c r="O2922" i="13"/>
  <c r="AF175" i="1"/>
  <c r="O2926" i="13"/>
  <c r="M176" i="1"/>
  <c r="O490" i="13"/>
  <c r="AA176" i="1"/>
  <c r="O2937" i="13"/>
  <c r="AF176" i="1"/>
  <c r="O2941" i="13"/>
  <c r="M177" i="1"/>
  <c r="O493" i="13" s="1"/>
  <c r="AA177" i="1"/>
  <c r="O2952" i="13"/>
  <c r="AF177" i="1"/>
  <c r="O2956" i="13" s="1"/>
  <c r="M178" i="1"/>
  <c r="O496" i="13"/>
  <c r="AA178" i="1"/>
  <c r="O2967" i="13" s="1"/>
  <c r="AF178" i="1"/>
  <c r="O2971" i="13"/>
  <c r="M180" i="1"/>
  <c r="AA180" i="1"/>
  <c r="AF180" i="1"/>
  <c r="M181" i="1"/>
  <c r="AA181" i="1"/>
  <c r="AF181" i="1"/>
  <c r="M182" i="1"/>
  <c r="AA182" i="1"/>
  <c r="AF182" i="1"/>
  <c r="M183" i="1"/>
  <c r="AA183" i="1"/>
  <c r="AF183" i="1"/>
  <c r="M184" i="1"/>
  <c r="AA184" i="1"/>
  <c r="AF184" i="1"/>
  <c r="E4" i="4"/>
  <c r="E4" i="6" s="1"/>
  <c r="A311" i="13"/>
  <c r="AI7" i="1"/>
  <c r="A2059" i="13"/>
  <c r="A3506" i="13"/>
  <c r="A3458" i="13"/>
  <c r="A5550" i="13"/>
  <c r="A2100" i="13"/>
  <c r="A5909" i="13"/>
  <c r="A5856" i="13"/>
  <c r="A2012" i="13"/>
  <c r="A5899" i="13"/>
  <c r="A588" i="13"/>
  <c r="A112" i="13"/>
  <c r="A2701" i="13"/>
  <c r="A5720" i="13"/>
  <c r="A36" i="13"/>
  <c r="A119" i="13"/>
  <c r="A6081" i="13"/>
  <c r="A5512" i="13"/>
  <c r="A5998" i="13"/>
  <c r="A2691" i="13"/>
  <c r="I5264" i="4"/>
  <c r="I5044" i="4"/>
  <c r="I5213" i="4"/>
  <c r="H5268" i="4"/>
  <c r="I5170" i="4"/>
  <c r="H5078" i="4"/>
  <c r="I5127" i="4"/>
  <c r="A3686" i="13"/>
  <c r="A270" i="13"/>
  <c r="A82" i="13"/>
  <c r="A5834" i="13"/>
  <c r="A5476" i="13"/>
  <c r="A4611" i="13"/>
  <c r="A4567" i="13"/>
  <c r="A3425" i="13"/>
  <c r="A745" i="13"/>
  <c r="A5498" i="13"/>
  <c r="A5497" i="13"/>
  <c r="A5045" i="13"/>
  <c r="A240" i="13"/>
  <c r="A5987" i="13"/>
  <c r="A4933" i="13"/>
  <c r="A5455" i="13"/>
  <c r="A5996" i="13"/>
  <c r="A900" i="13"/>
  <c r="A5591" i="13"/>
  <c r="A5509" i="13"/>
  <c r="A251" i="13"/>
  <c r="A5774" i="13"/>
  <c r="A6018" i="13"/>
  <c r="A6010" i="13"/>
  <c r="A6011" i="13"/>
  <c r="A5923" i="13"/>
  <c r="A5569" i="13"/>
  <c r="A5973" i="13"/>
  <c r="A5951" i="13"/>
  <c r="A6007" i="13"/>
  <c r="A4059" i="13"/>
  <c r="A4270" i="13"/>
  <c r="A4421" i="13"/>
  <c r="A4679" i="13"/>
  <c r="A4696" i="13"/>
  <c r="A4483" i="13"/>
  <c r="A4652" i="13"/>
  <c r="A4616" i="13"/>
  <c r="A3945" i="13"/>
  <c r="A56" i="13"/>
  <c r="A5832" i="13"/>
  <c r="A366" i="13"/>
  <c r="A5962" i="13"/>
  <c r="A5993" i="13"/>
  <c r="A5647" i="13"/>
  <c r="A5539" i="13"/>
  <c r="A5850" i="13"/>
  <c r="A8" i="13"/>
  <c r="A1021" i="13"/>
  <c r="A183" i="13"/>
  <c r="A5613" i="13"/>
  <c r="A5575" i="13"/>
  <c r="A184" i="13"/>
  <c r="A5858" i="13"/>
  <c r="A5547" i="13"/>
  <c r="A5556" i="13"/>
  <c r="A193" i="13"/>
  <c r="A6134" i="13"/>
  <c r="A5745" i="13"/>
  <c r="A5309" i="13"/>
  <c r="A6003" i="13"/>
  <c r="A5641" i="13"/>
  <c r="A4941" i="13"/>
  <c r="A5867" i="13"/>
  <c r="A6139" i="13"/>
  <c r="A5873" i="13"/>
  <c r="A5089" i="13"/>
  <c r="A52" i="13"/>
  <c r="A5970" i="13"/>
  <c r="A5904" i="13"/>
  <c r="A5706" i="13"/>
  <c r="A5779" i="13"/>
  <c r="A5463" i="13"/>
  <c r="A4340" i="13"/>
  <c r="A4292" i="13"/>
  <c r="A4167" i="13"/>
  <c r="A4423" i="13"/>
  <c r="A4355" i="13"/>
  <c r="A4524" i="13"/>
  <c r="A4311" i="13"/>
  <c r="A4552" i="13"/>
  <c r="A161" i="13"/>
  <c r="A5391" i="13"/>
  <c r="A6119" i="13"/>
  <c r="A5565" i="13"/>
  <c r="A5918" i="13"/>
  <c r="A5169" i="13"/>
  <c r="A216" i="13"/>
  <c r="A1053" i="13"/>
  <c r="A5443" i="13"/>
  <c r="A319" i="13"/>
  <c r="A1253" i="13"/>
  <c r="A5751" i="13"/>
  <c r="A5884" i="13"/>
  <c r="A249" i="13"/>
  <c r="A244" i="13"/>
  <c r="A6008" i="13"/>
  <c r="A5793" i="13"/>
  <c r="A379" i="13"/>
  <c r="A653" i="13"/>
  <c r="A6130" i="13"/>
  <c r="A5699" i="13"/>
  <c r="A5741" i="13"/>
  <c r="A5663" i="13"/>
  <c r="A5707" i="13"/>
  <c r="A5637" i="13"/>
  <c r="A6117" i="13"/>
  <c r="A5709" i="13"/>
  <c r="A5859" i="13"/>
  <c r="A5955" i="13"/>
  <c r="A5838" i="13"/>
  <c r="A6029" i="13"/>
  <c r="A5958" i="13"/>
  <c r="A5523" i="13"/>
  <c r="A5399" i="13"/>
  <c r="A5408" i="13"/>
  <c r="A4318" i="13"/>
  <c r="A4764" i="13"/>
  <c r="A3629" i="13"/>
  <c r="A4440" i="13"/>
  <c r="A3884" i="13"/>
  <c r="A3560" i="13"/>
  <c r="A4179" i="13"/>
  <c r="A2895" i="13"/>
  <c r="A6058" i="13"/>
  <c r="A5734" i="13"/>
  <c r="A739" i="13"/>
  <c r="A6137" i="13"/>
  <c r="A5660" i="13"/>
  <c r="A276" i="13"/>
  <c r="A6059" i="13"/>
  <c r="A5773" i="13"/>
  <c r="A317" i="13"/>
  <c r="A343" i="13"/>
  <c r="A6040" i="13"/>
  <c r="A5791" i="13"/>
  <c r="A5766" i="13"/>
  <c r="A5910" i="13"/>
  <c r="A5759" i="13"/>
  <c r="A5439" i="13"/>
  <c r="A62" i="13"/>
  <c r="A5937" i="13"/>
  <c r="A5972" i="13"/>
  <c r="A5301" i="13"/>
  <c r="A5818" i="13"/>
  <c r="A4338" i="13"/>
  <c r="A4212" i="13"/>
  <c r="A4257" i="13"/>
  <c r="A4700" i="13"/>
  <c r="A4119" i="13"/>
  <c r="A4376" i="13"/>
  <c r="A3247" i="13"/>
  <c r="A4268" i="13"/>
  <c r="A2491" i="13"/>
  <c r="A4296" i="13"/>
  <c r="A3057" i="13"/>
  <c r="A5765" i="13"/>
  <c r="A5820" i="13"/>
  <c r="A370" i="13"/>
  <c r="A149" i="13"/>
  <c r="A6123" i="13"/>
  <c r="A5153" i="13"/>
  <c r="A535" i="13"/>
  <c r="A590" i="13"/>
  <c r="A5009" i="13"/>
  <c r="A6013" i="13"/>
  <c r="A5393" i="13"/>
  <c r="A5824" i="13"/>
  <c r="A85" i="13"/>
  <c r="A6150" i="13"/>
  <c r="A5546" i="13"/>
  <c r="A531" i="13"/>
  <c r="A4893" i="13"/>
  <c r="A6156" i="13"/>
  <c r="A6068" i="13"/>
  <c r="A5606" i="13"/>
  <c r="A261" i="13"/>
  <c r="A1012" i="13"/>
  <c r="A378" i="13"/>
  <c r="A5913" i="13"/>
  <c r="A6159" i="13"/>
  <c r="A5893" i="13"/>
  <c r="A5842" i="13"/>
  <c r="A5449" i="13"/>
  <c r="A5526" i="13"/>
  <c r="A5743" i="13"/>
  <c r="A6089" i="13"/>
  <c r="A5936" i="13"/>
  <c r="A5738" i="13"/>
  <c r="A5475" i="13"/>
  <c r="A5517" i="13"/>
  <c r="A126" i="13"/>
  <c r="A6020" i="13"/>
  <c r="A5947" i="13"/>
  <c r="A6092" i="13"/>
  <c r="A4949" i="13"/>
  <c r="A5750" i="13"/>
  <c r="A3361" i="13"/>
  <c r="A5448" i="13"/>
  <c r="A4017" i="13"/>
  <c r="A4009" i="13"/>
  <c r="A4047" i="13"/>
  <c r="A4473" i="13"/>
  <c r="A3955" i="13"/>
  <c r="A4365" i="13"/>
  <c r="A3699" i="13"/>
  <c r="A4168" i="13"/>
  <c r="A3771" i="13"/>
  <c r="A5105" i="13"/>
  <c r="A5604" i="13"/>
  <c r="A707" i="13"/>
  <c r="A5920" i="13"/>
  <c r="A5421" i="13"/>
  <c r="A6045" i="13"/>
  <c r="A5540" i="13"/>
  <c r="A274" i="13"/>
  <c r="A172" i="13"/>
  <c r="A5837" i="13"/>
  <c r="A4825" i="13"/>
  <c r="A416" i="13"/>
  <c r="A162" i="13"/>
  <c r="A5942" i="13"/>
  <c r="A5897" i="13"/>
  <c r="A5537" i="13"/>
  <c r="A534" i="13"/>
  <c r="A454" i="13"/>
  <c r="A5781" i="13"/>
  <c r="A4789" i="13"/>
  <c r="A190" i="13"/>
  <c r="A234" i="13"/>
  <c r="A5369" i="13"/>
  <c r="A5924" i="13"/>
  <c r="A6096" i="13"/>
  <c r="A6151" i="13"/>
  <c r="A5968" i="13"/>
  <c r="A5013" i="13"/>
  <c r="A5121" i="13"/>
  <c r="A6019" i="13"/>
  <c r="A6061" i="13"/>
  <c r="A5833" i="13"/>
  <c r="A5885" i="13"/>
  <c r="A5555" i="13"/>
  <c r="A5576" i="13"/>
  <c r="A5337" i="13"/>
  <c r="A255" i="13"/>
  <c r="A5919" i="13"/>
  <c r="A5836" i="13"/>
  <c r="A5943" i="13"/>
  <c r="A5129" i="13"/>
  <c r="A5377" i="13"/>
  <c r="A4400" i="13"/>
  <c r="A5508" i="13"/>
  <c r="A5616" i="13"/>
  <c r="A5514" i="13"/>
  <c r="A5917" i="13"/>
  <c r="A5865" i="13"/>
  <c r="A6024" i="13"/>
  <c r="A5721" i="13"/>
  <c r="A446" i="13"/>
  <c r="A153" i="13"/>
  <c r="A475" i="13"/>
  <c r="A566" i="13"/>
  <c r="A6054" i="13"/>
  <c r="A5656" i="13"/>
  <c r="A6062" i="13"/>
  <c r="A4857" i="13"/>
  <c r="A965" i="13"/>
  <c r="A5602" i="13"/>
  <c r="A5949" i="13"/>
  <c r="A5855" i="13"/>
  <c r="A9" i="13"/>
  <c r="A14" i="13"/>
  <c r="A5101" i="13"/>
  <c r="A5073" i="13"/>
  <c r="A5639" i="13"/>
  <c r="A5961" i="13"/>
  <c r="A6063" i="13"/>
  <c r="A139" i="13"/>
  <c r="A932" i="13"/>
  <c r="A765" i="13"/>
  <c r="A5642" i="13"/>
  <c r="A6116" i="13"/>
  <c r="A189" i="13"/>
  <c r="A448" i="13"/>
  <c r="A6127" i="13"/>
  <c r="A46" i="13"/>
  <c r="A5612" i="13"/>
  <c r="A5849" i="13"/>
  <c r="A621" i="13"/>
  <c r="A219" i="13"/>
  <c r="A3765" i="13"/>
  <c r="A4019" i="13"/>
  <c r="A4137" i="13"/>
  <c r="A4067" i="13"/>
  <c r="A4140" i="13"/>
  <c r="A4109" i="13"/>
  <c r="A3985" i="13"/>
  <c r="A4199" i="13"/>
  <c r="A4217" i="13"/>
  <c r="A4207" i="13"/>
  <c r="A4252" i="13"/>
  <c r="A4285" i="13"/>
  <c r="A3490" i="13"/>
  <c r="A4523" i="13"/>
  <c r="A3233" i="13"/>
  <c r="A5379" i="13"/>
  <c r="A2863" i="13"/>
  <c r="A3957" i="13"/>
  <c r="A4940" i="13"/>
  <c r="A5086" i="13"/>
  <c r="A4487" i="13"/>
  <c r="A4508" i="13"/>
  <c r="A2862" i="13"/>
  <c r="A3743" i="13"/>
  <c r="A4288" i="13"/>
  <c r="A4641" i="13"/>
  <c r="A4644" i="13"/>
  <c r="A4688" i="13"/>
  <c r="A4692" i="13"/>
  <c r="A4118" i="13"/>
  <c r="A4198" i="13"/>
  <c r="A526" i="13"/>
  <c r="A316" i="13"/>
  <c r="A12" i="13"/>
  <c r="A88" i="13"/>
  <c r="A4853" i="13"/>
  <c r="A6021" i="13"/>
  <c r="A6027" i="13"/>
  <c r="A5285" i="13"/>
  <c r="A74" i="13"/>
  <c r="A148" i="13"/>
  <c r="A352" i="13"/>
  <c r="A510" i="13"/>
  <c r="A505" i="13"/>
  <c r="A5790" i="13"/>
  <c r="A6028" i="13"/>
  <c r="A6094" i="13"/>
  <c r="A4780" i="13"/>
  <c r="A5467" i="13"/>
  <c r="A5241" i="13"/>
  <c r="A5387" i="13"/>
  <c r="A666" i="13"/>
  <c r="A4969" i="13"/>
  <c r="A5843" i="13"/>
  <c r="A5869" i="13"/>
  <c r="A5646" i="13"/>
  <c r="A106" i="13"/>
  <c r="A356" i="13"/>
  <c r="A128" i="13"/>
  <c r="A772" i="13"/>
  <c r="A5683" i="13"/>
  <c r="A6107" i="13"/>
  <c r="A5492" i="13"/>
  <c r="A134" i="13"/>
  <c r="A3938" i="13"/>
  <c r="A4467" i="13"/>
  <c r="A4424" i="13"/>
  <c r="A4457" i="13"/>
  <c r="A4034" i="13"/>
  <c r="A4460" i="13"/>
  <c r="A3313" i="13"/>
  <c r="A3475" i="13"/>
  <c r="A4547" i="13"/>
  <c r="A4568" i="13"/>
  <c r="A2810" i="13"/>
  <c r="A3647" i="13"/>
  <c r="A4572" i="13"/>
  <c r="A3331" i="13"/>
  <c r="A4011" i="13"/>
  <c r="A4544" i="13"/>
  <c r="A4282" i="13"/>
  <c r="A4773" i="13"/>
  <c r="A417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A4788" i="13" l="1"/>
  <c r="A3482" i="13"/>
  <c r="A3685" i="13"/>
  <c r="A5728" i="13"/>
  <c r="A6043" i="13"/>
  <c r="A6105" i="13"/>
  <c r="A239" i="13"/>
  <c r="A166" i="13"/>
  <c r="A307" i="13"/>
  <c r="A5622" i="13"/>
  <c r="A5433" i="13"/>
  <c r="A5685" i="13"/>
  <c r="A5482" i="13"/>
  <c r="A5193" i="13"/>
  <c r="A5563" i="13"/>
  <c r="A6009" i="13"/>
  <c r="A5905" i="13"/>
  <c r="A5451" i="13"/>
  <c r="A194" i="13"/>
  <c r="A4393" i="13"/>
  <c r="A4444" i="13"/>
  <c r="A5385" i="13"/>
  <c r="A5423" i="13"/>
  <c r="A6034" i="13"/>
  <c r="A315" i="13"/>
  <c r="A5719" i="13"/>
  <c r="A645" i="13"/>
  <c r="A5862" i="13"/>
  <c r="A5857" i="13"/>
  <c r="A490" i="13"/>
  <c r="A4043" i="13"/>
  <c r="A5288" i="13"/>
  <c r="A5902" i="13"/>
  <c r="A5823" i="13"/>
  <c r="A6114" i="13"/>
  <c r="A384" i="13"/>
  <c r="A607" i="13"/>
  <c r="A4360" i="13"/>
  <c r="A4359" i="13"/>
  <c r="A5544" i="13"/>
  <c r="A5425" i="13"/>
  <c r="A5784" i="13"/>
  <c r="A6153" i="13"/>
  <c r="A5748" i="13"/>
  <c r="A5927" i="13"/>
  <c r="A308" i="13"/>
  <c r="A5619" i="13"/>
  <c r="A5954" i="13"/>
  <c r="A3817" i="13"/>
  <c r="A5428" i="13"/>
  <c r="A6109" i="13"/>
  <c r="A4905" i="13"/>
  <c r="A5543" i="13"/>
  <c r="A5912" i="13"/>
  <c r="A5581" i="13"/>
  <c r="A5541" i="13"/>
  <c r="A6142" i="13"/>
  <c r="A4845" i="13"/>
  <c r="A4339" i="13"/>
  <c r="A3650" i="13"/>
  <c r="A60" i="13"/>
  <c r="A5916" i="13"/>
  <c r="A594" i="13"/>
  <c r="A5847" i="13"/>
  <c r="A708" i="13"/>
  <c r="A5922" i="13"/>
  <c r="A3810" i="13"/>
  <c r="A6001" i="13"/>
  <c r="I5000" i="4"/>
  <c r="I5026" i="4"/>
  <c r="A5891" i="13"/>
  <c r="A5237" i="13"/>
  <c r="A2576" i="13"/>
  <c r="A1958" i="13"/>
  <c r="A2312" i="13"/>
  <c r="A4110" i="13"/>
  <c r="A4615" i="13"/>
  <c r="A4439" i="13"/>
  <c r="A19" i="13"/>
  <c r="A6038" i="13"/>
  <c r="A5197" i="13"/>
  <c r="A29" i="13"/>
  <c r="A91" i="13"/>
  <c r="A4177" i="13"/>
  <c r="A3855" i="13"/>
  <c r="A4463" i="13"/>
  <c r="A4184" i="13"/>
  <c r="A4104" i="13"/>
  <c r="A644" i="13"/>
  <c r="A4925" i="13"/>
  <c r="A5600" i="13"/>
  <c r="A6138" i="13"/>
  <c r="A296" i="13"/>
  <c r="A502" i="13"/>
  <c r="A6074" i="13"/>
  <c r="A5149" i="13"/>
  <c r="A6091" i="13"/>
  <c r="A6022" i="13"/>
  <c r="A5992" i="13"/>
  <c r="A499" i="13"/>
  <c r="A302" i="13"/>
  <c r="A5655" i="13"/>
  <c r="A608" i="13"/>
  <c r="A5033" i="13"/>
  <c r="A4204" i="13"/>
  <c r="A4608" i="13"/>
  <c r="A6037" i="13"/>
  <c r="A5577" i="13"/>
  <c r="A4861" i="13"/>
  <c r="A5589" i="13"/>
  <c r="A5397" i="13"/>
  <c r="A5688" i="13"/>
  <c r="A5669" i="13"/>
  <c r="A557" i="13"/>
  <c r="A3935" i="13"/>
  <c r="A3900" i="13"/>
  <c r="A2436" i="13"/>
  <c r="A5165" i="13"/>
  <c r="A5585" i="13"/>
  <c r="A5551" i="13"/>
  <c r="A198" i="13"/>
  <c r="A212" i="13"/>
  <c r="A4143" i="13"/>
  <c r="A4090" i="13"/>
  <c r="A5415" i="13"/>
  <c r="A16" i="13"/>
  <c r="A47" i="13"/>
  <c r="A5535" i="13"/>
  <c r="A5682" i="13"/>
  <c r="A5984" i="13"/>
  <c r="A5808" i="13"/>
  <c r="A6014" i="13"/>
  <c r="A3784" i="13"/>
  <c r="A4632" i="13"/>
  <c r="A5280" i="13"/>
  <c r="A6057" i="13"/>
  <c r="A5505" i="13"/>
  <c r="A5407" i="13"/>
  <c r="A290" i="13"/>
  <c r="A6082" i="13"/>
  <c r="A5670" i="13"/>
  <c r="A6083" i="13"/>
  <c r="A157" i="13"/>
  <c r="A4041" i="13"/>
  <c r="A4349" i="13"/>
  <c r="A5868" i="13"/>
  <c r="A5553" i="13"/>
  <c r="A5125" i="13"/>
  <c r="A371" i="13"/>
  <c r="A5883" i="13"/>
  <c r="A4989" i="13"/>
  <c r="A3814" i="13"/>
  <c r="A5802" i="13"/>
  <c r="H5085" i="4"/>
  <c r="A2381" i="13"/>
  <c r="A2315" i="13"/>
  <c r="A2988" i="13"/>
  <c r="A2553" i="13"/>
  <c r="A2095" i="13"/>
  <c r="A1807" i="13"/>
  <c r="S7" i="17"/>
  <c r="A5755" i="13"/>
  <c r="A5273" i="13"/>
  <c r="A346" i="13"/>
  <c r="A304" i="13"/>
  <c r="A5109" i="13"/>
  <c r="A4396" i="13"/>
  <c r="A3526" i="13"/>
  <c r="A5853" i="13"/>
  <c r="A136" i="13"/>
  <c r="A5522" i="13"/>
  <c r="A5926" i="13"/>
  <c r="A6120" i="13"/>
  <c r="A5890" i="13"/>
  <c r="A6084" i="13"/>
  <c r="A204" i="13"/>
  <c r="A4263" i="13"/>
  <c r="A3825" i="13"/>
  <c r="A5742" i="13"/>
  <c r="A5982" i="13"/>
  <c r="A5971" i="13"/>
  <c r="A5564" i="13"/>
  <c r="A689" i="13"/>
  <c r="A5777" i="13"/>
  <c r="A25" i="13"/>
  <c r="A508" i="13"/>
  <c r="A5614" i="13"/>
  <c r="A4375" i="13"/>
  <c r="A4255" i="13"/>
  <c r="A5717" i="13"/>
  <c r="A5900" i="13"/>
  <c r="A1317" i="13"/>
  <c r="A4833" i="13"/>
  <c r="A24" i="13"/>
  <c r="A5921" i="13"/>
  <c r="A4413" i="13"/>
  <c r="A5898" i="13"/>
  <c r="H5071" i="4"/>
  <c r="A2507" i="13"/>
  <c r="A268" i="13"/>
  <c r="A2351" i="13"/>
  <c r="A627" i="13"/>
  <c r="A2104" i="13"/>
  <c r="A1281" i="13"/>
  <c r="A2244" i="13"/>
  <c r="A79" i="13"/>
  <c r="A5487" i="13"/>
  <c r="A5739" i="13"/>
  <c r="A6135" i="13"/>
  <c r="A6148" i="13"/>
  <c r="A5587" i="13"/>
  <c r="A92" i="13"/>
  <c r="A5471" i="13"/>
  <c r="A5574" i="13"/>
  <c r="A5584" i="13"/>
  <c r="A266" i="13"/>
  <c r="A5661" i="13"/>
  <c r="A6112" i="13"/>
  <c r="A5701" i="13"/>
  <c r="A5221" i="13"/>
  <c r="A4312" i="13"/>
  <c r="A4272" i="13"/>
  <c r="A5848" i="13"/>
  <c r="A5810" i="13"/>
  <c r="A5269" i="13"/>
  <c r="A285" i="13"/>
  <c r="A5736" i="13"/>
  <c r="A339" i="13"/>
  <c r="A281" i="13"/>
  <c r="A221" i="13"/>
  <c r="A3983" i="13"/>
  <c r="A3910" i="13"/>
  <c r="A313" i="13"/>
  <c r="A752" i="13"/>
  <c r="A5713" i="13"/>
  <c r="A4897" i="13"/>
  <c r="A5840" i="13"/>
  <c r="A439" i="13"/>
  <c r="A4287" i="13"/>
  <c r="A3674" i="13"/>
  <c r="A5801" i="13"/>
  <c r="A5532" i="13"/>
  <c r="A5488" i="13"/>
  <c r="A4889" i="13"/>
  <c r="A6149" i="13"/>
  <c r="A5830" i="13"/>
  <c r="A5609" i="13"/>
  <c r="A2139" i="13"/>
  <c r="A4040" i="13"/>
  <c r="A4157" i="13"/>
  <c r="A5521" i="13"/>
  <c r="A5510" i="13"/>
  <c r="A5689" i="13"/>
  <c r="A5749" i="13"/>
  <c r="A473" i="13"/>
  <c r="A406" i="13"/>
  <c r="A5588" i="13"/>
  <c r="A6115" i="13"/>
  <c r="A5177" i="13"/>
  <c r="A3462" i="13"/>
  <c r="A5300" i="13"/>
  <c r="A541" i="13"/>
  <c r="A5895" i="13"/>
  <c r="A5969" i="13"/>
  <c r="A474" i="13"/>
  <c r="A5665" i="13"/>
  <c r="A111" i="13"/>
  <c r="A5490" i="13"/>
  <c r="A3948" i="13"/>
  <c r="H5068" i="4"/>
  <c r="A5572" i="13"/>
  <c r="A5882" i="13"/>
  <c r="A5249" i="13"/>
  <c r="A2454" i="13"/>
  <c r="A754" i="13"/>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<sst xmlns="http://schemas.openxmlformats.org/spreadsheetml/2006/main" count="79894" uniqueCount="19072">
  <si>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</si>
  <si>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</si>
  <si>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</si>
  <si>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</si>
  <si>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</si>
  <si>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</si>
  <si>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</si>
  <si>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</si>
  <si>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</si>
  <si>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</si>
  <si>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</si>
  <si>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</si>
  <si>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</si>
  <si>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</si>
  <si>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</si>
  <si>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</si>
  <si>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</si>
  <si>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</si>
  <si>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</si>
  <si>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</si>
  <si>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</si>
  <si>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</si>
  <si>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</si>
  <si>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</si>
  <si>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</si>
  <si>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</si>
  <si>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</si>
  <si>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</si>
  <si>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</si>
  <si>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</si>
  <si>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</si>
  <si>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</si>
  <si>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</si>
  <si>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</si>
  <si>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</si>
  <si>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</si>
  <si>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</si>
  <si>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</si>
  <si>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</si>
  <si>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</si>
  <si>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</si>
  <si>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</si>
  <si>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</si>
  <si>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</si>
  <si>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</si>
  <si>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</si>
  <si>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</si>
  <si>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</si>
  <si>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</si>
  <si>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</si>
  <si>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</si>
  <si>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</si>
  <si>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</si>
  <si>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</si>
  <si>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</si>
  <si>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</si>
  <si>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</si>
  <si>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</si>
  <si>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</si>
  <si>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</si>
  <si>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</si>
  <si>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</si>
  <si>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</si>
  <si>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</si>
  <si>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</si>
  <si>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</si>
  <si>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</si>
  <si>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</si>
  <si>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</si>
  <si>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</si>
  <si>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</si>
  <si>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</si>
  <si>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</si>
  <si>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</si>
  <si>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</si>
  <si>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</si>
  <si>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</si>
  <si>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</si>
  <si>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</si>
  <si>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</si>
  <si>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</si>
  <si>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</si>
  <si>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</si>
  <si>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</si>
  <si>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</si>
  <si>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</si>
  <si>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</si>
  <si>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</si>
  <si>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</si>
  <si>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</si>
  <si>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</si>
  <si>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</si>
  <si>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</si>
  <si>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</si>
  <si>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</si>
  <si>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</si>
  <si>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</si>
  <si>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</si>
  <si>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</si>
  <si>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</si>
  <si>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</si>
  <si>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</si>
  <si>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</si>
  <si>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</si>
  <si>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</si>
  <si>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</si>
  <si>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</si>
  <si>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</si>
  <si>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</si>
  <si>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</si>
  <si>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</si>
  <si>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</si>
  <si>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</si>
  <si>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</si>
  <si>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</si>
  <si>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</si>
  <si>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</si>
  <si>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</si>
  <si>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</si>
  <si>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</si>
  <si>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</si>
  <si>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</si>
  <si>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</si>
  <si>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</si>
  <si>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</si>
  <si>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</si>
  <si>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</si>
  <si>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</si>
  <si>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</si>
  <si>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</si>
  <si>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</si>
  <si>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</si>
  <si>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</si>
  <si>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</si>
  <si>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</si>
  <si>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</si>
  <si>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</si>
  <si>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</si>
  <si>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</si>
  <si>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</si>
  <si>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</si>
  <si>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</si>
  <si>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</si>
  <si>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</si>
  <si>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</si>
  <si>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</si>
  <si>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</si>
  <si>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</si>
  <si>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</si>
  <si>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</si>
  <si>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</si>
  <si>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</si>
  <si>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</si>
  <si>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</si>
  <si>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</si>
  <si>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</si>
  <si>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</si>
  <si>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</si>
  <si>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</si>
  <si>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</si>
  <si>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</si>
  <si>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</si>
  <si>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</si>
  <si>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</si>
  <si>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</si>
  <si>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</si>
  <si>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</si>
  <si>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</si>
  <si>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</si>
  <si>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</si>
  <si>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</si>
  <si>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</si>
  <si>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</si>
  <si>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</si>
  <si>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</si>
  <si>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</si>
  <si>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</si>
  <si>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</si>
  <si>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</si>
  <si>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</si>
  <si>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</si>
  <si>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</si>
  <si>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</si>
  <si>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</si>
  <si>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</si>
  <si>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</si>
  <si>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</si>
  <si>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</si>
  <si>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</si>
  <si>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</si>
  <si>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</si>
  <si>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</si>
  <si>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</si>
  <si>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</si>
  <si>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</si>
  <si>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</si>
  <si>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</si>
  <si>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</si>
  <si>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</si>
  <si>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</si>
  <si>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</si>
  <si>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</si>
  <si>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</si>
  <si>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</si>
  <si>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</si>
  <si>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</si>
  <si>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</si>
  <si>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</si>
  <si>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</si>
  <si>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</si>
  <si>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</si>
  <si>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</si>
  <si>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</si>
  <si>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</si>
  <si>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</si>
  <si>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</si>
  <si>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</si>
  <si>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</si>
  <si>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</si>
  <si>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</si>
  <si>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</si>
  <si>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</si>
  <si>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</si>
  <si>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</si>
  <si>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</si>
  <si>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</si>
  <si>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</si>
  <si>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</si>
  <si>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</si>
  <si>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</si>
  <si>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</si>
  <si>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</si>
  <si>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</si>
  <si>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</si>
  <si>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</si>
  <si>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</si>
  <si>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</si>
  <si>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</si>
  <si>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</si>
  <si>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</si>
  <si>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</si>
  <si>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</si>
  <si>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</si>
  <si>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</si>
  <si>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</si>
  <si>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</si>
  <si>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</si>
  <si>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</si>
  <si>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</si>
  <si>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</si>
  <si>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</si>
  <si>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</si>
  <si>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</si>
  <si>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</si>
  <si>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</si>
  <si>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</si>
  <si>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</si>
  <si>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</si>
  <si>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</si>
  <si>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</si>
  <si>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</si>
  <si>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</si>
  <si>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</si>
  <si>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</si>
  <si>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</si>
  <si>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</si>
  <si>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</si>
  <si>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</si>
  <si>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</si>
  <si>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</si>
  <si>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</si>
  <si>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</si>
  <si>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</si>
  <si>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</si>
  <si>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</si>
  <si>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</si>
  <si>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</si>
  <si>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</si>
  <si>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</si>
  <si>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</si>
  <si>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</si>
  <si>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</si>
  <si>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</si>
  <si>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</si>
  <si>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</si>
  <si>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</si>
  <si>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</si>
  <si>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</si>
  <si>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</si>
  <si>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</si>
  <si>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</si>
  <si>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</si>
  <si>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</si>
  <si>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</si>
  <si>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</si>
  <si>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</si>
  <si>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</si>
  <si>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</si>
  <si>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</si>
  <si>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</si>
  <si>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</si>
  <si>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</si>
  <si>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</si>
  <si>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</si>
  <si>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</si>
  <si>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</si>
  <si>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</si>
  <si>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</si>
  <si>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</si>
  <si>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</si>
  <si>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</si>
  <si>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</si>
  <si>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</si>
  <si>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</si>
  <si>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</si>
  <si>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</si>
  <si>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</si>
  <si>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</si>
  <si>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</si>
  <si>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</si>
  <si>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</si>
  <si>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</si>
  <si>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</si>
  <si>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</si>
  <si>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</si>
  <si>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</si>
  <si>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</si>
  <si>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</si>
  <si>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</si>
  <si>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</si>
  <si>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</si>
  <si>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</si>
  <si>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</si>
  <si>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</si>
  <si>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</si>
  <si>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</si>
  <si>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</si>
  <si>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</si>
  <si>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</si>
  <si>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</si>
  <si>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</si>
  <si>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</si>
  <si>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</si>
  <si>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</si>
  <si>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</si>
  <si>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</si>
  <si>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</si>
  <si>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</si>
  <si>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</si>
  <si>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</si>
  <si>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</si>
  <si>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</si>
  <si>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</si>
  <si>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</si>
  <si>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</si>
  <si>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</si>
  <si>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</si>
  <si>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</si>
  <si>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</si>
  <si>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</si>
  <si>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</si>
  <si>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</si>
  <si>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</si>
  <si>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</si>
  <si>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</si>
  <si>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</si>
  <si>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</si>
  <si>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</si>
  <si>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</si>
  <si>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</si>
  <si>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</si>
  <si>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</si>
  <si>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</si>
  <si>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</si>
  <si>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</si>
  <si>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</si>
  <si>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</si>
  <si>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</si>
  <si>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</si>
  <si>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</si>
  <si>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</si>
  <si>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</si>
  <si>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</si>
  <si>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</si>
  <si>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</si>
  <si>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</si>
  <si>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</si>
  <si>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</si>
  <si>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</si>
  <si>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</si>
  <si>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</si>
  <si>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</si>
  <si>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</si>
  <si>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</si>
  <si>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</si>
  <si>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</si>
  <si>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</si>
  <si>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</si>
  <si>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</si>
  <si>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</si>
  <si>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</si>
  <si>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</si>
  <si>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</si>
  <si>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</si>
  <si>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</si>
  <si>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</si>
  <si>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</si>
  <si>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</si>
  <si>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</si>
  <si>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</si>
  <si>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</si>
  <si>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</si>
  <si>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</si>
  <si>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</si>
  <si>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</si>
  <si>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</si>
  <si>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</si>
  <si>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</si>
  <si>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</si>
  <si>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</si>
  <si>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</si>
  <si>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</si>
  <si>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</si>
  <si>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</si>
  <si>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</si>
  <si>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</si>
  <si>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</si>
  <si>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</si>
  <si>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</si>
  <si>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</si>
  <si>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</si>
  <si>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</si>
  <si>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</si>
  <si>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</si>
  <si>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</si>
  <si>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</si>
  <si>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</si>
  <si>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</si>
  <si>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</si>
  <si>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</si>
  <si>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</si>
  <si>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</si>
  <si>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</si>
  <si>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</si>
  <si>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</si>
  <si>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</si>
  <si>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</si>
  <si>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</si>
  <si>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</si>
  <si>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</si>
  <si>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</si>
  <si>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</si>
  <si>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</si>
  <si>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</si>
  <si>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</si>
  <si>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</si>
  <si>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</si>
  <si>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</si>
  <si>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</si>
  <si>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</si>
  <si>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</si>
  <si>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</si>
  <si>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</si>
  <si>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</si>
  <si>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</si>
  <si>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</si>
  <si>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</si>
  <si>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</si>
  <si>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</si>
  <si>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</si>
  <si>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</si>
  <si>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</si>
  <si>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</si>
  <si>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</si>
  <si>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</si>
  <si>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</si>
  <si>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</si>
  <si>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</si>
  <si>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</si>
  <si>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</si>
  <si>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</si>
  <si>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</si>
  <si>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</si>
  <si>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</si>
  <si>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</si>
  <si>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</si>
  <si>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</si>
  <si>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</si>
  <si>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</si>
  <si>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</si>
  <si>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</si>
  <si>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</si>
  <si>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</si>
  <si>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</si>
  <si>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</si>
  <si>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</si>
  <si>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</si>
  <si>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</si>
  <si>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</si>
  <si>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</si>
  <si>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</si>
  <si>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</si>
  <si>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</si>
  <si>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</si>
  <si>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</si>
  <si>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</si>
  <si>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</si>
  <si>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</si>
  <si>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</si>
  <si>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</si>
  <si>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</si>
  <si>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</si>
  <si>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</si>
  <si>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</si>
  <si>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</si>
  <si>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</si>
  <si>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</si>
  <si>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</si>
  <si>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</si>
  <si>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</si>
  <si>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</si>
  <si>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</si>
  <si>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</si>
  <si>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</si>
  <si>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</si>
  <si>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</si>
  <si>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</si>
  <si>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</si>
  <si>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</si>
  <si>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</si>
  <si>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</si>
  <si>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</si>
  <si>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</si>
  <si>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</si>
  <si>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</si>
  <si>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</si>
  <si>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</si>
  <si>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</si>
  <si>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</si>
  <si>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</si>
  <si>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</si>
  <si>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</si>
  <si>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</si>
  <si>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</si>
  <si>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</si>
  <si>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</si>
  <si>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</si>
  <si>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</si>
  <si>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</si>
  <si>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</si>
  <si>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</si>
  <si>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</si>
  <si>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</si>
  <si>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</si>
  <si>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</si>
  <si>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</si>
  <si>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</si>
  <si>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</si>
  <si>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</si>
  <si>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</si>
  <si>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</si>
  <si>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</si>
  <si>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</si>
  <si>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</si>
  <si>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</si>
  <si>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</si>
  <si>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</si>
  <si>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</si>
  <si>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</si>
  <si>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</si>
  <si>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</si>
  <si>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</si>
  <si>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</si>
  <si>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</si>
  <si>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</si>
  <si>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</si>
  <si>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</si>
  <si>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</si>
  <si>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</si>
  <si>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</si>
  <si>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</si>
  <si>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</si>
  <si>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</si>
  <si>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</si>
  <si>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</si>
  <si>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</si>
  <si>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</si>
  <si>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</si>
  <si>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</si>
  <si>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</si>
  <si>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</si>
  <si>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</si>
  <si>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</si>
  <si>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</si>
  <si>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</si>
  <si>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</si>
  <si>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</si>
  <si>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</si>
  <si>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</si>
  <si>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</si>
  <si>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</si>
  <si>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</si>
  <si>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</si>
  <si>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</si>
  <si>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</si>
  <si>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</si>
  <si>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</si>
  <si>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</si>
  <si>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</si>
  <si>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</si>
  <si>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</si>
  <si>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</si>
  <si>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</si>
  <si>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</si>
  <si>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</si>
  <si>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</si>
  <si>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</si>
  <si>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</si>
  <si>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</si>
  <si>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</si>
  <si>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</si>
  <si>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</si>
  <si>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</si>
  <si>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</si>
  <si>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</si>
  <si>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</si>
  <si>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</si>
  <si>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</si>
  <si>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</si>
  <si>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</si>
  <si>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</si>
  <si>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</si>
  <si>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</si>
  <si>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</si>
  <si>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</si>
  <si>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</si>
  <si>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</si>
  <si>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</si>
  <si>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</si>
  <si>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</si>
  <si>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</si>
  <si>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</si>
  <si>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</si>
  <si>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</si>
  <si>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</si>
  <si>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</si>
  <si>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</si>
  <si>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</si>
  <si>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</si>
  <si>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</si>
  <si>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</si>
  <si>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</si>
  <si>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</si>
  <si>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</si>
  <si>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</si>
  <si>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</si>
  <si>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</si>
  <si>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</si>
  <si>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</si>
  <si>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</si>
  <si>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</si>
  <si>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</si>
  <si>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</si>
  <si>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</si>
  <si>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</si>
  <si>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</si>
  <si>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</si>
  <si>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</si>
  <si>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</si>
  <si>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</si>
  <si>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</si>
  <si>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</si>
  <si>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</si>
  <si>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</si>
  <si>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</si>
  <si>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</si>
  <si>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</si>
  <si>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</si>
  <si>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</si>
  <si>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</si>
  <si>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</si>
  <si>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</si>
  <si>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</si>
  <si>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</si>
  <si>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</si>
  <si>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</si>
  <si>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</si>
  <si>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</si>
  <si>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</si>
  <si>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</si>
  <si>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</si>
  <si>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</si>
  <si>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</si>
  <si>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</si>
  <si>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</si>
  <si>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</si>
  <si>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</si>
  <si>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</si>
  <si>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</si>
  <si>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</si>
  <si>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</si>
  <si>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</si>
  <si>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</si>
  <si>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</si>
  <si>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</si>
  <si>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</si>
  <si>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</si>
  <si>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</si>
  <si>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</si>
  <si>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</si>
  <si>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</si>
  <si>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</si>
  <si>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</si>
  <si>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</si>
  <si>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</si>
  <si>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</si>
  <si>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</si>
  <si>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</si>
  <si>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</si>
  <si>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</si>
  <si>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</si>
  <si>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</si>
  <si>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</si>
  <si>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</si>
  <si>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</si>
  <si>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</si>
  <si>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</si>
  <si>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</si>
  <si>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</si>
  <si>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</si>
  <si>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</si>
  <si>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</si>
  <si>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</si>
  <si>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</si>
  <si>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</si>
  <si>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</si>
  <si>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</si>
  <si>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</si>
  <si>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</si>
  <si>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</si>
  <si>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</si>
  <si>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</si>
  <si>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</si>
  <si>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</si>
  <si>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</si>
  <si>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</si>
  <si>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</si>
  <si>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</si>
  <si>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</si>
  <si>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</si>
  <si>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</si>
  <si>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</si>
  <si>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</si>
  <si>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</si>
  <si>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</si>
  <si>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</si>
  <si>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</si>
  <si>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</si>
  <si>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</si>
  <si>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</si>
  <si>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</si>
  <si>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</si>
  <si>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</si>
  <si>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</si>
  <si>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</si>
  <si>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</si>
  <si>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</si>
  <si>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</si>
  <si>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</si>
  <si>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</si>
  <si>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</si>
  <si>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</si>
  <si>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</si>
  <si>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</si>
  <si>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</si>
  <si>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</si>
  <si>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</si>
  <si>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</si>
  <si>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</si>
  <si>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</si>
  <si>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</si>
  <si>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</si>
  <si>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</si>
  <si>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</si>
  <si>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</si>
  <si>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</si>
  <si>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</si>
  <si>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</si>
  <si>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</si>
  <si>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</si>
  <si>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</si>
  <si>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</si>
  <si>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</si>
  <si>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</si>
  <si>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</si>
  <si>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</si>
  <si>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</si>
  <si>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</si>
  <si>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</si>
  <si>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</si>
  <si>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</si>
  <si>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</si>
  <si>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</si>
  <si>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</si>
  <si>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</si>
  <si>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</si>
  <si>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</si>
  <si>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</si>
  <si>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</si>
  <si>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</si>
  <si>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</si>
  <si>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</si>
  <si>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</si>
  <si>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</si>
  <si>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</si>
  <si>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</si>
  <si>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</si>
  <si>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</si>
  <si>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</si>
  <si>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</si>
  <si>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</si>
  <si>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</si>
  <si>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</si>
  <si>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</si>
  <si>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</si>
  <si>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</si>
  <si>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</si>
  <si>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</si>
  <si>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</si>
  <si>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</si>
  <si>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</si>
  <si>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</si>
  <si>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</si>
  <si>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</si>
  <si>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</si>
  <si>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</si>
  <si>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</si>
  <si>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</si>
  <si>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</si>
  <si>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</si>
  <si>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</si>
  <si>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</si>
  <si>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</si>
  <si>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</si>
  <si>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</si>
  <si>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</si>
  <si>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</si>
  <si>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</si>
  <si>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</si>
  <si>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</si>
  <si>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</si>
  <si>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</si>
  <si>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</si>
  <si>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</si>
  <si>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</si>
  <si>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</si>
  <si>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</si>
  <si>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</si>
  <si>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</si>
  <si>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</si>
  <si>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</si>
  <si>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</si>
  <si>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</si>
  <si>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</si>
  <si>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</si>
  <si>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</si>
  <si>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</si>
  <si>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</si>
  <si>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</si>
  <si>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</si>
  <si>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</si>
  <si>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</si>
  <si>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</si>
  <si>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</si>
  <si>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</si>
  <si>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</si>
  <si>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</si>
  <si>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</si>
  <si>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</si>
  <si>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</si>
  <si>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</si>
  <si>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</si>
  <si>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</si>
  <si>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</si>
  <si>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</si>
  <si>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</si>
  <si>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</si>
  <si>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</si>
  <si>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</si>
  <si>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</si>
  <si>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</si>
  <si>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</si>
  <si>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</si>
  <si>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</si>
  <si>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</si>
  <si>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</si>
  <si>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</si>
  <si>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</si>
  <si>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</si>
  <si>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</si>
  <si>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</si>
  <si>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</si>
  <si>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</si>
  <si>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</si>
  <si>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</si>
  <si>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</si>
  <si>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</si>
  <si>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</si>
  <si>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</si>
  <si>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</si>
  <si>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</si>
  <si>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</si>
  <si>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</si>
  <si>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</si>
  <si>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</si>
  <si>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</si>
  <si>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</si>
  <si>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</si>
  <si>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</si>
  <si>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</si>
  <si>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</si>
  <si>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</si>
  <si>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</si>
  <si>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</si>
  <si>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</si>
  <si>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</si>
  <si>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</si>
  <si>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</si>
  <si>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</si>
  <si>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</si>
  <si>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</si>
  <si>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</si>
  <si>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</si>
  <si>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</si>
  <si>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</si>
  <si>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</si>
  <si>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</si>
  <si>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</si>
  <si>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</si>
  <si>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</si>
  <si>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</si>
  <si>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</si>
  <si>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</si>
  <si>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</si>
  <si>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</si>
  <si>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</si>
  <si>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</si>
  <si>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</si>
  <si>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</si>
  <si>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</si>
  <si>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</si>
  <si>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</si>
  <si>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</si>
  <si>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</si>
  <si>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</si>
  <si>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</si>
  <si>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</si>
  <si>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</si>
  <si>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</si>
  <si>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</si>
  <si>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</si>
  <si>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</si>
  <si>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</si>
  <si>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</si>
  <si>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</si>
  <si>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</si>
  <si>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</si>
  <si>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</si>
  <si>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</si>
  <si>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</si>
  <si>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</si>
  <si>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</si>
  <si>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</si>
  <si>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</si>
  <si>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</si>
  <si>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</si>
  <si>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</si>
  <si>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</si>
  <si>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</si>
  <si>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</si>
  <si>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</si>
  <si>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</si>
  <si>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</si>
  <si>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</si>
  <si>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</si>
  <si>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</si>
  <si>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</si>
  <si>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</si>
  <si>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</si>
  <si>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</si>
  <si>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</si>
  <si>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</si>
  <si>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</si>
  <si>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</si>
  <si>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</si>
  <si>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</si>
  <si>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</si>
  <si>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</si>
  <si>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</si>
  <si>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</si>
  <si>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</si>
  <si>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</si>
  <si>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</si>
  <si>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</si>
  <si>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</si>
  <si>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</si>
  <si>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</si>
  <si>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</si>
  <si>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</si>
  <si>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</si>
  <si>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</si>
  <si>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</si>
  <si>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</si>
  <si>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</si>
  <si>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</si>
  <si>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</si>
  <si>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</si>
  <si>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</si>
  <si>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</si>
  <si>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</si>
  <si>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</si>
  <si>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</si>
  <si>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</si>
  <si>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</si>
  <si>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</si>
  <si>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</si>
  <si>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</si>
  <si>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</si>
  <si>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</si>
  <si>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</si>
  <si>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</si>
  <si>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</si>
  <si>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</si>
  <si>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</si>
  <si>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</si>
  <si>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</si>
  <si>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</si>
  <si>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</si>
  <si>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</si>
  <si>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</si>
  <si>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</si>
  <si>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</si>
  <si>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</si>
  <si>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</si>
  <si>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</si>
  <si>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</si>
  <si>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</si>
  <si>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</si>
  <si>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</si>
  <si>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</si>
  <si>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</si>
  <si>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</si>
  <si>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</si>
  <si>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</si>
  <si>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</si>
  <si>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</si>
  <si>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</si>
  <si>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</si>
  <si>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</si>
  <si>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</si>
  <si>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</si>
  <si>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</si>
  <si>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</si>
  <si>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</si>
  <si>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</si>
  <si>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</si>
  <si>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</si>
  <si>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</si>
  <si>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</si>
  <si>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</si>
  <si>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</si>
  <si>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</si>
  <si>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</si>
  <si>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</si>
  <si>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</si>
  <si>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</si>
  <si>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</si>
  <si>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</si>
  <si>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</si>
  <si>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</si>
  <si>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</si>
  <si>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</si>
  <si>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</si>
  <si>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</si>
  <si>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</si>
  <si>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</si>
  <si>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</si>
  <si>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</si>
  <si>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</si>
  <si>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</si>
  <si>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</si>
  <si>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</si>
  <si>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</si>
  <si>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</si>
  <si>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</si>
  <si>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</si>
  <si>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</si>
  <si>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</si>
  <si>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</si>
  <si>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</si>
  <si>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</si>
  <si>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</si>
  <si>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</si>
  <si>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</si>
  <si>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</si>
  <si>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</si>
  <si>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</si>
  <si>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</si>
  <si>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</si>
  <si>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</si>
  <si>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</si>
  <si>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</si>
  <si>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</si>
  <si>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</si>
  <si>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</si>
  <si>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</si>
  <si>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</si>
  <si>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</si>
  <si>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</si>
  <si>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</si>
  <si>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</si>
  <si>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</si>
  <si>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</si>
  <si>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</si>
  <si>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</si>
  <si>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</si>
  <si>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</si>
  <si>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</si>
  <si>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</si>
  <si>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</si>
  <si>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</si>
  <si>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</si>
  <si>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</si>
  <si>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</si>
  <si>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</si>
  <si>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</si>
  <si>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</si>
  <si>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</si>
  <si>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</si>
  <si>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</si>
  <si>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</si>
  <si>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</si>
  <si>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</si>
  <si>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</si>
  <si>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</si>
  <si>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</si>
  <si>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</si>
  <si>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</si>
  <si>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</si>
  <si>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</si>
  <si>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</si>
  <si>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</si>
  <si>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</si>
  <si>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</si>
  <si>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</si>
  <si>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</si>
  <si>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</si>
  <si>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</si>
  <si>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</si>
  <si>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</si>
  <si>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</si>
  <si>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</si>
  <si>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</si>
  <si>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</si>
  <si>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</si>
  <si>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</si>
  <si>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</si>
  <si>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</si>
  <si>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</si>
  <si>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</si>
  <si>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</si>
  <si>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</si>
  <si>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</si>
  <si>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</si>
  <si>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</si>
  <si>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</si>
  <si>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</si>
  <si>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</si>
  <si>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</si>
  <si>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</si>
  <si>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</si>
  <si>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</si>
  <si>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</si>
  <si>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</si>
  <si>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</si>
  <si>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</si>
  <si>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</si>
  <si>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</si>
  <si>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</si>
  <si>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</si>
  <si>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</si>
  <si>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</si>
  <si>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</si>
  <si>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</si>
  <si>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</si>
  <si>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</si>
  <si>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</si>
  <si>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</si>
  <si>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</si>
  <si>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</si>
  <si>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</si>
  <si>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</si>
  <si>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</si>
  <si>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</si>
  <si>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</si>
  <si>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</si>
  <si>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</si>
  <si>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</si>
  <si>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</si>
  <si>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</si>
  <si>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</si>
  <si>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</si>
  <si>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</si>
  <si>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</si>
  <si>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</si>
  <si>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</si>
  <si>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</si>
  <si>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</si>
  <si>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</si>
  <si>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</si>
  <si>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</si>
  <si>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</si>
  <si>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</si>
  <si>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</si>
  <si>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</si>
  <si>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</si>
  <si>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</si>
  <si>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</si>
  <si>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</si>
  <si>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</si>
  <si>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</si>
  <si>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</si>
  <si>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</si>
  <si>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</si>
  <si>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</si>
  <si>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</si>
  <si>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</si>
  <si>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</si>
  <si>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</si>
  <si>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</si>
  <si>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</si>
  <si>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</si>
  <si>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</si>
  <si>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</si>
  <si>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</si>
  <si>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</si>
  <si>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</si>
  <si>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</si>
  <si>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</si>
  <si>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</si>
  <si>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</si>
  <si>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</si>
  <si>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</si>
  <si>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</si>
  <si>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</si>
  <si>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</si>
  <si>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</si>
  <si>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</si>
  <si>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</si>
  <si>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</si>
  <si>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</si>
  <si>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</si>
  <si>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</si>
  <si>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</si>
  <si>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</si>
  <si>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</si>
  <si>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</si>
  <si>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</si>
  <si>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</si>
  <si>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</si>
  <si>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</si>
  <si>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</si>
  <si>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</si>
  <si>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</si>
  <si>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</si>
  <si>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</si>
  <si>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</si>
  <si>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</si>
  <si>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</si>
  <si>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</si>
  <si>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</si>
  <si>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</si>
  <si>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</si>
  <si>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</si>
  <si>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</si>
  <si>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</si>
  <si>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</si>
  <si>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</si>
  <si>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</si>
  <si>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</si>
  <si>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</si>
  <si>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</si>
  <si>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</si>
  <si>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</si>
  <si>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</si>
  <si>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</si>
  <si>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</si>
  <si>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</si>
  <si>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</si>
  <si>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</si>
  <si>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</si>
  <si>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</si>
  <si>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</si>
  <si>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</si>
  <si>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</si>
  <si>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</si>
  <si>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</si>
  <si>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</si>
  <si>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</si>
  <si>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</si>
  <si>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</si>
  <si>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</si>
  <si>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</si>
  <si>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</si>
  <si>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</si>
  <si>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</si>
  <si>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</si>
  <si>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</si>
  <si>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</si>
  <si>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</si>
  <si>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</si>
  <si>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</si>
  <si>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</si>
  <si>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</si>
  <si>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</si>
  <si>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</si>
  <si>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</si>
  <si>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</si>
  <si>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</si>
  <si>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</si>
  <si>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</si>
  <si>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</si>
  <si>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</si>
  <si>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</si>
  <si>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</si>
  <si>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</si>
  <si>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</si>
  <si>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</si>
  <si>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</si>
  <si>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</si>
  <si>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</si>
  <si>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</si>
  <si>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</si>
  <si>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</si>
  <si>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</si>
  <si>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</si>
  <si>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</si>
  <si>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</si>
  <si>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</si>
  <si>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</si>
  <si>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</si>
  <si>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</si>
  <si>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</si>
  <si>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</si>
  <si>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</si>
  <si>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</si>
  <si>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</si>
  <si>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</si>
  <si>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</si>
  <si>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</si>
  <si>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</si>
  <si>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</si>
  <si>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</si>
  <si>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</si>
  <si>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</si>
  <si>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</si>
  <si>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</si>
  <si>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</si>
  <si>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</si>
  <si>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</si>
  <si>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</si>
  <si>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</si>
  <si>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</si>
  <si>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</si>
  <si>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</si>
  <si>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</si>
  <si>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</si>
  <si>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</si>
  <si>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</si>
  <si>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</si>
  <si>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</si>
  <si>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</si>
  <si>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</si>
  <si>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</si>
  <si>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</si>
  <si>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</si>
  <si>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</si>
  <si>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</si>
  <si>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</si>
  <si>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</si>
  <si>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</si>
  <si>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</si>
  <si>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</si>
  <si>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</si>
  <si>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</si>
  <si>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</si>
  <si>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</si>
  <si>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</si>
  <si>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</si>
  <si>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</si>
  <si>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</si>
  <si>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</si>
  <si>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</si>
  <si>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</si>
  <si>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</si>
  <si>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</si>
  <si>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</si>
  <si>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</si>
  <si>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</si>
  <si>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</si>
  <si>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</si>
  <si>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</si>
  <si>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</si>
  <si>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</si>
  <si>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</si>
  <si>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</si>
  <si>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</si>
  <si>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</si>
  <si>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</si>
  <si>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</si>
  <si>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</si>
  <si>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</si>
  <si>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</si>
  <si>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</si>
  <si>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</si>
  <si>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</si>
  <si>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</si>
  <si>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</si>
  <si>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</si>
  <si>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</si>
  <si>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</si>
  <si>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</si>
  <si>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</si>
  <si>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</si>
  <si>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</si>
  <si>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</si>
  <si>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</si>
  <si>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</si>
  <si>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</si>
  <si>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</si>
  <si>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</si>
  <si>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</si>
  <si>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</si>
  <si>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</si>
  <si>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</si>
  <si>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</si>
  <si>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</si>
  <si>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</si>
  <si>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</si>
  <si>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</si>
  <si>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</si>
  <si>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</si>
  <si>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</si>
  <si>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</si>
  <si>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</si>
  <si>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</si>
  <si>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</si>
  <si>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</si>
  <si>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</si>
  <si>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</si>
  <si>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</si>
  <si>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</si>
  <si>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</si>
  <si>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</si>
  <si>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</si>
  <si>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</si>
  <si>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</si>
  <si>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</si>
  <si>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</si>
  <si>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</si>
  <si>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</si>
  <si>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</si>
  <si>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</si>
  <si>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</si>
  <si>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</si>
  <si>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</si>
  <si>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</si>
  <si>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</si>
  <si>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</si>
  <si>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</si>
  <si>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</si>
  <si>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</si>
  <si>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</si>
  <si>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</si>
  <si>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</si>
  <si>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</si>
  <si>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</si>
  <si>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</si>
  <si>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</si>
  <si>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</si>
  <si>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</si>
  <si>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</si>
  <si>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</si>
  <si>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</si>
  <si>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</si>
  <si>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</si>
  <si>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</si>
  <si>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</si>
  <si>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</si>
  <si>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</si>
  <si>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</si>
  <si>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</si>
  <si>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</si>
  <si>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</si>
  <si>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</si>
  <si>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</si>
  <si>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</si>
  <si>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</si>
  <si>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</si>
  <si>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</si>
  <si>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</si>
  <si>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</si>
  <si>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</si>
  <si>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</si>
  <si>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</si>
  <si>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</si>
  <si>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</si>
  <si>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</si>
  <si>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</si>
  <si>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</si>
  <si>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</si>
  <si>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</si>
  <si>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</si>
  <si>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</si>
  <si>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</si>
  <si>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</si>
  <si>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</si>
  <si>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</si>
  <si>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</si>
  <si>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</si>
  <si>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</si>
  <si>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</si>
  <si>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</si>
  <si>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</si>
  <si>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</si>
  <si>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</si>
  <si>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</si>
  <si>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</si>
  <si>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</si>
  <si>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</si>
  <si>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</si>
  <si>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</si>
  <si>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</si>
  <si>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</si>
  <si>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</si>
  <si>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</si>
  <si>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</si>
  <si>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</si>
  <si>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</si>
  <si>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</si>
  <si>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</si>
  <si>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</si>
  <si>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</si>
  <si>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</si>
  <si>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</si>
  <si>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</si>
  <si>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</si>
  <si>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</si>
  <si>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</si>
  <si>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</si>
  <si>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</si>
  <si>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</si>
  <si>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</si>
  <si>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</si>
  <si>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</si>
  <si>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</si>
  <si>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</si>
  <si>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</si>
  <si>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</si>
  <si>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</si>
  <si>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</si>
  <si>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</si>
  <si>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</si>
  <si>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</si>
  <si>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</si>
  <si>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</si>
  <si>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</si>
  <si>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</si>
  <si>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</si>
  <si>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</si>
  <si>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</si>
  <si>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</si>
  <si>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</si>
  <si>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</si>
  <si>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</si>
  <si>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</si>
  <si>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</si>
  <si>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</si>
  <si>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</si>
  <si>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</si>
  <si>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</si>
  <si>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</si>
  <si>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</si>
  <si>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</si>
  <si>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</si>
  <si>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</si>
  <si>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</si>
  <si>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</si>
  <si>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</si>
  <si>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</si>
  <si>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</si>
  <si>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</si>
  <si>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</si>
  <si>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</si>
  <si>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</si>
  <si>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</si>
  <si>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</si>
  <si>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</si>
  <si>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</si>
  <si>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</si>
  <si>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</si>
  <si>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</si>
  <si>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</si>
  <si>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</si>
  <si>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</si>
  <si>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</si>
  <si>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</si>
  <si>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</si>
  <si>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</si>
  <si>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</si>
  <si>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</si>
  <si>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</si>
  <si>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</si>
  <si>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</si>
  <si>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</si>
  <si>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</si>
  <si>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</si>
  <si>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</si>
  <si>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</si>
  <si>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</si>
  <si>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</si>
  <si>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</si>
  <si>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</si>
  <si>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</si>
  <si>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</si>
  <si>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</si>
  <si>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</si>
  <si>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</si>
  <si>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</si>
  <si>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</si>
  <si>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</si>
  <si>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</si>
  <si>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</si>
  <si>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</si>
  <si>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</si>
  <si>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</si>
  <si>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</si>
  <si>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</si>
  <si>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</si>
  <si>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</si>
  <si>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</si>
  <si>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</si>
  <si>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</si>
  <si>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</si>
  <si>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</si>
  <si>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</si>
  <si>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</si>
  <si>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</si>
  <si>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</si>
  <si>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</si>
  <si>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</si>
  <si>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</si>
  <si>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</si>
  <si>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</si>
  <si>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</si>
  <si>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</si>
  <si>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</si>
  <si>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</si>
  <si>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</si>
  <si>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</si>
  <si>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</si>
  <si>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</si>
  <si>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</si>
  <si>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</si>
  <si>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</si>
  <si>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</si>
  <si>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</si>
  <si>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</si>
  <si>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</si>
  <si>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</si>
  <si>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</si>
  <si>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</si>
  <si>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</si>
  <si>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</si>
  <si>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</si>
  <si>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</si>
  <si>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</si>
  <si>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</si>
  <si>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</si>
  <si>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</si>
  <si>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</si>
  <si>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</si>
  <si>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</si>
  <si>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</si>
  <si>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</si>
  <si>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</si>
  <si>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</si>
  <si>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</si>
  <si>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</si>
  <si>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</si>
  <si>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</si>
  <si>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</si>
  <si>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</si>
  <si>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</si>
  <si>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</si>
  <si>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</si>
  <si>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</si>
  <si>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</si>
  <si>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</si>
  <si>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</si>
  <si>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</si>
  <si>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</si>
  <si>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</si>
  <si>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</si>
  <si>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</si>
  <si>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</si>
  <si>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</si>
  <si>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</si>
  <si>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</si>
  <si>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</si>
  <si>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</si>
  <si>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</si>
  <si>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</si>
  <si>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</si>
  <si>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</si>
  <si>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</si>
  <si>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</si>
  <si>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</si>
  <si>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</si>
  <si>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</si>
  <si>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</si>
  <si>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</si>
  <si>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</si>
  <si>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</si>
  <si>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</si>
  <si>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</si>
  <si>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</si>
  <si>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</si>
  <si>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</si>
  <si>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</si>
  <si>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</si>
  <si>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</si>
  <si>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</si>
  <si>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</si>
  <si>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</si>
  <si>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</si>
  <si>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</si>
  <si>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</si>
  <si>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</si>
  <si>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</si>
  <si>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</si>
  <si>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</si>
  <si>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</si>
  <si>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</si>
  <si>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</si>
  <si>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</si>
  <si>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</si>
  <si>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</si>
  <si>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</si>
  <si>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</si>
  <si>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</si>
  <si>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</si>
  <si>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</si>
  <si>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</si>
  <si>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</si>
  <si>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</si>
  <si>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</si>
  <si>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</si>
  <si>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</si>
  <si>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</si>
  <si>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</si>
  <si>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</si>
  <si>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</si>
  <si>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</si>
  <si>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</si>
  <si>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</si>
  <si>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</si>
  <si>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</si>
  <si>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</si>
  <si>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</si>
  <si>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</si>
  <si>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</si>
  <si>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</si>
  <si>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</si>
  <si>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</si>
  <si>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</si>
  <si>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</si>
  <si>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</si>
  <si>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</si>
  <si>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</si>
  <si>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</si>
  <si>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</si>
  <si>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</si>
  <si>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</si>
  <si>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</si>
  <si>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</si>
  <si>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</si>
  <si>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</si>
  <si>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</si>
  <si>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</si>
  <si>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</si>
  <si>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</si>
  <si>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</si>
  <si>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</si>
  <si>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</si>
  <si>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</si>
  <si>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</si>
  <si>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</si>
  <si>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</si>
  <si>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</si>
  <si>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</si>
  <si>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</si>
  <si>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</si>
  <si>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</si>
  <si>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</si>
  <si>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</si>
  <si>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</si>
  <si>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</si>
  <si>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</si>
  <si>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</si>
  <si>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</si>
  <si>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</si>
  <si>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</si>
  <si>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</si>
  <si>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</si>
  <si>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</si>
  <si>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</si>
  <si>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</si>
  <si>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</si>
  <si>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</si>
  <si>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</si>
  <si>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</si>
  <si>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</si>
  <si>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</si>
  <si>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</si>
  <si>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</si>
  <si>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</si>
  <si>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</si>
  <si>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</si>
  <si>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</si>
  <si>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</si>
  <si>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</si>
  <si>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</si>
  <si>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</si>
  <si>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</si>
  <si>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</si>
  <si>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</si>
  <si>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</si>
  <si>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</si>
  <si>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</si>
  <si>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</si>
  <si>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</si>
  <si>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</si>
  <si>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</si>
  <si>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</si>
  <si>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</si>
  <si>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</si>
  <si>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</si>
  <si>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</si>
  <si>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</si>
  <si>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</si>
  <si>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</si>
  <si>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</si>
  <si>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</si>
  <si>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</si>
  <si>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</si>
  <si>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</si>
  <si>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</si>
  <si>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</si>
  <si>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</si>
  <si>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</si>
  <si>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</si>
  <si>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</si>
  <si>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</si>
  <si>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</si>
  <si>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</si>
  <si>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</si>
  <si>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</si>
  <si>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</si>
  <si>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</si>
  <si>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</si>
  <si>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</si>
  <si>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</si>
  <si>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</si>
  <si>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</si>
  <si>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</si>
  <si>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</si>
  <si>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</si>
  <si>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</si>
  <si>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</si>
  <si>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</si>
  <si>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</si>
  <si>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</si>
  <si>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</si>
  <si>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</si>
  <si>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</si>
  <si>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</si>
  <si>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</si>
  <si>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</si>
  <si>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</si>
  <si>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</si>
  <si>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</si>
  <si>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</si>
  <si>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</si>
  <si>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</si>
  <si>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</si>
  <si>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</si>
  <si>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</si>
  <si>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</si>
  <si>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</si>
  <si>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</si>
  <si>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</si>
  <si>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</si>
  <si>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</si>
  <si>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</si>
  <si>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</si>
  <si>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</si>
  <si>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</si>
  <si>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</si>
  <si>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</si>
  <si>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</si>
  <si>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</si>
  <si>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</si>
  <si>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</si>
  <si>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</si>
  <si>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</si>
  <si>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</si>
  <si>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</si>
  <si>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</si>
  <si>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</si>
  <si>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</si>
  <si>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</si>
  <si>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</si>
  <si>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</si>
  <si>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</si>
  <si>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</si>
  <si>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</si>
  <si>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</si>
  <si>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</si>
  <si>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</si>
  <si>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</si>
  <si>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</si>
  <si>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</si>
  <si>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</si>
  <si>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</si>
  <si>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</si>
  <si>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</si>
  <si>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</si>
  <si>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</si>
  <si>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</si>
  <si>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</si>
  <si>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</si>
  <si>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</si>
  <si>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</si>
  <si>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</si>
  <si>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</si>
  <si>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</si>
  <si>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</si>
  <si>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</si>
  <si>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</si>
  <si>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</si>
  <si>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</si>
  <si>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</si>
  <si>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</si>
  <si>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</si>
  <si>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</si>
  <si>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</si>
  <si>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</si>
  <si>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</si>
  <si>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</si>
  <si>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</si>
  <si>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</si>
  <si>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</si>
  <si>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</si>
  <si>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</si>
  <si>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</si>
  <si>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</si>
  <si>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</si>
  <si>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</si>
  <si>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</si>
  <si>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</si>
  <si>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</si>
  <si>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</si>
  <si>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</si>
  <si>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</si>
  <si>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</si>
  <si>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</si>
  <si>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</si>
  <si>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</si>
  <si>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</si>
  <si>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</si>
  <si>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</si>
  <si>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</si>
  <si>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</si>
  <si>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</si>
  <si>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</si>
  <si>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</si>
  <si>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</si>
  <si>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</si>
  <si>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</si>
  <si>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</si>
  <si>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</si>
  <si>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</si>
  <si>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</si>
  <si>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</si>
  <si>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</si>
  <si>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</si>
  <si>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</si>
  <si>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</si>
  <si>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</si>
  <si>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</si>
  <si>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</si>
  <si>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</si>
  <si>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</si>
  <si>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</si>
  <si>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</si>
  <si>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</si>
  <si>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</si>
  <si>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</si>
  <si>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</si>
  <si>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</si>
  <si>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</si>
  <si>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</si>
  <si>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</si>
  <si>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</si>
  <si>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</si>
  <si>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</si>
  <si>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</si>
  <si>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</si>
  <si>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</si>
  <si>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</si>
  <si>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</si>
  <si>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</si>
  <si>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</si>
  <si>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</si>
  <si>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</si>
  <si>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</si>
  <si>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</si>
  <si>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</si>
  <si>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</si>
  <si>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</si>
  <si>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</si>
  <si>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</si>
  <si>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</si>
  <si>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</si>
  <si>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</si>
  <si>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</si>
  <si>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</si>
  <si>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</si>
  <si>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</si>
  <si>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</si>
  <si>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</si>
  <si>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</si>
  <si>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</si>
  <si>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</si>
  <si>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</si>
  <si>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</si>
  <si>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</si>
  <si>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</si>
  <si>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</si>
  <si>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</si>
  <si>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</si>
  <si>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</si>
  <si>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</si>
  <si>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</si>
  <si>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</si>
  <si>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</si>
  <si>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</si>
  <si>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</si>
  <si>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</si>
  <si>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</si>
  <si>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</si>
  <si>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</si>
  <si>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</si>
  <si>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</si>
  <si>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</si>
  <si>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</si>
  <si>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</si>
  <si>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</si>
  <si>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</si>
  <si>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</si>
  <si>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</si>
  <si>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</si>
  <si>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</si>
  <si>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</si>
  <si>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</si>
  <si>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</si>
  <si>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</si>
  <si>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</si>
  <si>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</si>
  <si>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</si>
  <si>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</si>
  <si>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</si>
  <si>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</si>
  <si>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</si>
  <si>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</si>
  <si>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</si>
  <si>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</si>
  <si>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</si>
  <si>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</si>
  <si>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</si>
  <si>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</si>
  <si>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</si>
  <si>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</si>
  <si>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</si>
  <si>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</si>
  <si>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</si>
  <si>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</si>
  <si>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</si>
  <si>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</si>
  <si>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</si>
  <si>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</si>
  <si>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</si>
  <si>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</si>
  <si>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</si>
  <si>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</si>
  <si>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</si>
  <si>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</si>
  <si>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</si>
  <si>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</si>
  <si>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</si>
  <si>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</si>
  <si>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</si>
  <si>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</si>
  <si>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</si>
  <si>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</si>
  <si>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</si>
  <si>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</si>
  <si>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</si>
  <si>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</si>
  <si>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</si>
  <si>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</si>
  <si>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</si>
  <si>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</si>
  <si>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</si>
  <si>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</si>
  <si>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</si>
  <si>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</si>
  <si>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</si>
  <si>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</si>
  <si>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</si>
  <si>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</si>
  <si>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</si>
  <si>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</si>
  <si>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</si>
  <si>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</si>
  <si>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</si>
  <si>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</si>
  <si>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</si>
  <si>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</si>
  <si>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</si>
  <si>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</si>
  <si>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</si>
  <si>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</si>
  <si>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</si>
  <si>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</si>
  <si>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</si>
  <si>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</si>
  <si>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</si>
  <si>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</si>
  <si>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</si>
  <si>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</si>
  <si>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</si>
  <si>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</si>
  <si>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</si>
  <si>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</si>
  <si>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</si>
  <si>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</si>
  <si>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</si>
  <si>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</si>
  <si>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</si>
  <si>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</si>
  <si>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</si>
  <si>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</si>
  <si>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</si>
  <si>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</si>
  <si>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</si>
  <si>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</si>
  <si>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</si>
  <si>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</si>
  <si>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</si>
  <si>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</si>
  <si>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</si>
  <si>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</si>
  <si>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</si>
  <si>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</si>
  <si>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</si>
  <si>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</si>
  <si>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</si>
  <si>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</si>
  <si>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</si>
  <si>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</si>
  <si>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</si>
  <si>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</si>
  <si>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</si>
  <si>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</si>
  <si>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</si>
  <si>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</si>
  <si>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</si>
  <si>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</si>
  <si>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</si>
  <si>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</si>
  <si>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</si>
  <si>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</si>
  <si>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</si>
  <si>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</si>
  <si>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</si>
  <si>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</si>
  <si>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</si>
  <si>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</si>
  <si>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</si>
  <si>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</si>
  <si>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</si>
  <si>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</si>
  <si>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</si>
  <si>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</si>
  <si>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</si>
  <si>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</si>
  <si>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</si>
  <si>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</si>
  <si>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</si>
  <si>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</si>
  <si>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</si>
  <si>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</si>
  <si>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</si>
  <si>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</si>
  <si>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</si>
  <si>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</si>
  <si>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</si>
  <si>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</si>
  <si>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</si>
  <si>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</si>
  <si>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</si>
  <si>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</si>
  <si>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</si>
  <si>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</si>
  <si>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</si>
  <si>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</si>
  <si>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</si>
  <si>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</si>
  <si>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</si>
  <si>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</si>
  <si>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</si>
  <si>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</si>
  <si>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</si>
  <si>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</si>
  <si>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</si>
  <si>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</si>
  <si>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</si>
  <si>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</si>
  <si>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</si>
  <si>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</si>
  <si>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</si>
  <si>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</si>
  <si>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</si>
  <si>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</si>
  <si>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</si>
  <si>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</si>
  <si>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</si>
  <si>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</si>
  <si>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</si>
  <si>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</si>
  <si>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</si>
  <si>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</si>
  <si>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</si>
  <si>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</si>
  <si>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</si>
  <si>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</si>
  <si>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</si>
  <si>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</si>
  <si>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</si>
  <si>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</si>
  <si>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</si>
  <si>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</si>
  <si>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</si>
  <si>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</si>
  <si>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</si>
  <si>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</si>
  <si>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</si>
  <si>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</si>
  <si>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</si>
  <si>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</si>
  <si>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</si>
  <si>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</si>
  <si>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</si>
  <si>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</si>
  <si>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</si>
  <si>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</si>
  <si>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</si>
  <si>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</si>
  <si>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</si>
  <si>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</si>
  <si>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</si>
  <si>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</si>
  <si>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</si>
  <si>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</si>
  <si>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</si>
  <si>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</si>
  <si>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</si>
  <si>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</si>
  <si>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</si>
  <si>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</si>
  <si>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</si>
  <si>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</si>
  <si>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</si>
  <si>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</si>
  <si>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</si>
  <si>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</si>
  <si>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</si>
  <si>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</si>
  <si>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</si>
  <si>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</si>
  <si>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</si>
  <si>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</si>
  <si>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</si>
  <si>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</si>
  <si>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</si>
  <si>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</si>
  <si>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</si>
  <si>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</si>
  <si>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</si>
  <si>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</si>
  <si>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</si>
  <si>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</si>
  <si>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</si>
  <si>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</si>
  <si>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</si>
  <si>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</si>
  <si>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</si>
  <si>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</si>
  <si>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</si>
  <si>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</si>
  <si>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</si>
  <si>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</si>
  <si>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</si>
  <si>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</si>
  <si>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</si>
  <si>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</si>
  <si>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</si>
  <si>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</si>
  <si>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</si>
  <si>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</si>
  <si>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</si>
  <si>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</si>
  <si>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</si>
  <si>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</si>
  <si>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</si>
  <si>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</si>
  <si>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</si>
  <si>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</si>
  <si>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</si>
  <si>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</si>
  <si>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</si>
  <si>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</si>
  <si>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</si>
  <si>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</si>
  <si>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</si>
  <si>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</si>
  <si>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</si>
  <si>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</si>
  <si>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</si>
  <si>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</si>
  <si>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</si>
  <si>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</si>
  <si>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</si>
  <si>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</si>
  <si>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</si>
  <si>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</si>
  <si>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</si>
  <si>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</si>
  <si>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</si>
  <si>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</si>
  <si>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</si>
  <si>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</si>
  <si>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</si>
  <si>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</si>
  <si>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</si>
  <si>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</si>
  <si>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</si>
  <si>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</si>
  <si>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</si>
  <si>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</si>
  <si>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</si>
  <si>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</si>
  <si>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</si>
  <si>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</si>
  <si>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</si>
  <si>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</si>
  <si>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</si>
  <si>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</si>
  <si>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</si>
  <si>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</si>
  <si>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</si>
  <si>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</si>
  <si>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</si>
  <si>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</si>
  <si>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</si>
  <si>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</si>
  <si>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</si>
  <si>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</si>
  <si>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</si>
  <si>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</si>
  <si>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</si>
  <si>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</si>
  <si>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</si>
  <si>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</si>
  <si>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</si>
  <si>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</si>
  <si>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</si>
  <si>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</si>
  <si>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</si>
  <si>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</si>
  <si>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</si>
  <si>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</si>
  <si>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</si>
  <si>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</si>
  <si>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</si>
  <si>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</si>
  <si>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</si>
  <si>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</si>
  <si>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</si>
  <si>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</si>
  <si>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</si>
  <si>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</si>
  <si>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</si>
  <si>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</si>
  <si>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</si>
  <si>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</si>
  <si>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</si>
  <si>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</si>
  <si>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</si>
  <si>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</si>
  <si>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</si>
  <si>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</si>
  <si>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</si>
  <si>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</si>
  <si>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</si>
  <si>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</si>
  <si>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</si>
  <si>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</si>
  <si>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</si>
  <si>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</si>
  <si>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</si>
  <si>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</si>
  <si>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</si>
  <si>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</si>
  <si>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</si>
  <si>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</si>
  <si>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</si>
  <si>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</si>
  <si>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</si>
  <si>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</si>
  <si>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</si>
  <si>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</si>
  <si>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</si>
  <si>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</si>
  <si>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</si>
  <si>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</si>
  <si>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</si>
  <si>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</si>
  <si>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</si>
  <si>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</si>
  <si>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</si>
  <si>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</si>
  <si>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</si>
  <si>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</si>
  <si>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</si>
  <si>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</si>
  <si>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</si>
  <si>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</si>
  <si>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</si>
  <si>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</si>
  <si>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</si>
  <si>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</si>
  <si>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</si>
  <si>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</si>
  <si>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</si>
  <si>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</si>
  <si>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</si>
  <si>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</si>
  <si>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</si>
  <si>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</si>
  <si>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</si>
  <si>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</si>
  <si>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</si>
  <si>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</si>
  <si>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</si>
  <si>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</si>
  <si>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</si>
  <si>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</si>
  <si>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</si>
  <si>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</si>
  <si>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</si>
  <si>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</si>
  <si>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</si>
  <si>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</si>
  <si>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</si>
  <si>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</si>
  <si>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</si>
  <si>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</si>
  <si>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</si>
  <si>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</si>
  <si>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</si>
  <si>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</si>
  <si>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</si>
  <si>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</si>
  <si>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</si>
  <si>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</si>
  <si>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</si>
  <si>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</si>
  <si>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</si>
  <si>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</si>
  <si>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</si>
  <si>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</si>
  <si>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</si>
  <si>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</si>
  <si>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</si>
  <si>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</si>
  <si>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</si>
  <si>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</si>
  <si>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</si>
  <si>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</si>
  <si>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</si>
  <si>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</si>
  <si>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</si>
  <si>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</si>
  <si>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</si>
  <si>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</si>
  <si>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</si>
  <si>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</si>
  <si>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</si>
  <si>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</si>
  <si>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</si>
  <si>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</si>
  <si>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</si>
  <si>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</si>
  <si>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</si>
  <si>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</si>
  <si>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</si>
  <si>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</si>
  <si>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</si>
  <si>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</si>
  <si>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</si>
  <si>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</si>
  <si>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</si>
  <si>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</si>
  <si>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</si>
  <si>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</si>
  <si>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</si>
  <si>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</si>
  <si>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</si>
  <si>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</si>
  <si>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</si>
  <si>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</si>
  <si>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</si>
  <si>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</si>
  <si>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</si>
  <si>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</si>
  <si>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</si>
  <si>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</si>
  <si>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</si>
  <si>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</si>
  <si>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</si>
  <si>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</si>
  <si>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</si>
  <si>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</si>
  <si>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</si>
  <si>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</si>
  <si>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</si>
  <si>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</si>
  <si>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</si>
  <si>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</si>
  <si>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</si>
  <si>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</si>
  <si>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</si>
  <si>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</si>
  <si>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</si>
  <si>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</si>
  <si>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</si>
  <si>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</si>
  <si>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</si>
  <si>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</si>
  <si>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</si>
  <si>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</si>
  <si>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</si>
  <si>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</si>
  <si>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</si>
  <si>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</si>
  <si>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</si>
  <si>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</si>
  <si>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</si>
  <si>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</si>
  <si>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</si>
  <si>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</si>
  <si>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</si>
  <si>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</si>
  <si>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</si>
  <si>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</si>
  <si>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</si>
  <si>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</si>
  <si>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</si>
  <si>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</si>
  <si>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</si>
  <si>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</si>
  <si>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</si>
  <si>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</si>
  <si>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</si>
  <si>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</si>
  <si>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</si>
  <si>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</si>
  <si>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</si>
  <si>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</si>
  <si>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</si>
  <si>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</si>
  <si>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</si>
  <si>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</si>
  <si>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</si>
  <si>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</si>
  <si>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</si>
  <si>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</si>
  <si>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</si>
  <si>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</si>
  <si>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</si>
  <si>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</si>
  <si>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</si>
  <si>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</si>
  <si>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</si>
  <si>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</si>
  <si>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</si>
  <si>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</si>
  <si>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</si>
  <si>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</si>
  <si>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</si>
  <si>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</si>
  <si>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</si>
  <si>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</si>
  <si>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</si>
  <si>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</si>
  <si>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</si>
  <si>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</si>
  <si>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</si>
  <si>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</si>
  <si>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</si>
  <si>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</si>
  <si>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</si>
  <si>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</si>
  <si>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</si>
  <si>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</si>
  <si>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</si>
  <si>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</si>
  <si>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</si>
  <si>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</si>
  <si>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</si>
  <si>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</si>
  <si>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</si>
  <si>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</si>
  <si>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</si>
  <si>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</si>
  <si>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</si>
  <si>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</si>
  <si>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</si>
  <si>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</si>
  <si>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</si>
  <si>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</si>
  <si>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</si>
  <si>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</si>
  <si>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</si>
  <si>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</si>
  <si>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</si>
  <si>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</si>
  <si>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</si>
  <si>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</si>
  <si>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</si>
  <si>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</si>
  <si>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</si>
  <si>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</si>
  <si>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</si>
  <si>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</si>
  <si>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</si>
  <si>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</si>
  <si>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</si>
  <si>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</si>
  <si>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</si>
  <si>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</si>
  <si>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</si>
  <si>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</si>
  <si>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</si>
  <si>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</si>
  <si>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</si>
  <si>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</si>
  <si>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</si>
  <si>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</si>
  <si>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</si>
  <si>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</si>
  <si>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</si>
  <si>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</si>
  <si>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</si>
  <si>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</si>
  <si>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</si>
  <si>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</si>
  <si>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</si>
  <si>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</si>
  <si>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</si>
  <si>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</si>
  <si>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</si>
  <si>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</si>
  <si>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</si>
  <si>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</si>
  <si>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</si>
  <si>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</si>
  <si>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</si>
  <si>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</si>
  <si>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</si>
  <si>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</si>
  <si>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</si>
  <si>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</si>
  <si>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</si>
  <si>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</si>
  <si>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</si>
  <si>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</si>
  <si>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</si>
  <si>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</si>
  <si>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</si>
  <si>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</si>
  <si>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</si>
  <si>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</si>
  <si>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</si>
  <si>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</si>
  <si>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</si>
  <si>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</si>
  <si>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</si>
  <si>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</si>
  <si>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</si>
  <si>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</si>
  <si>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</si>
  <si>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</si>
  <si>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</si>
  <si>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</si>
  <si>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</si>
  <si>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</si>
  <si>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</si>
  <si>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</si>
  <si>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</si>
  <si>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</si>
  <si>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</si>
  <si>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</si>
  <si>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</si>
  <si>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</si>
  <si>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</si>
  <si>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</si>
  <si>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</si>
  <si>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</si>
  <si>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</si>
  <si>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</si>
  <si>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</si>
  <si>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</si>
  <si>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</si>
  <si>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</si>
  <si>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</si>
  <si>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</si>
  <si>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</si>
  <si>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</si>
  <si>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</si>
  <si>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</si>
  <si>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</si>
  <si>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</si>
  <si>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</si>
  <si>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</si>
  <si>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</si>
  <si>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</si>
  <si>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</si>
  <si>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</si>
  <si>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</si>
  <si>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</si>
  <si>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</si>
  <si>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</si>
  <si>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</si>
  <si>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</si>
  <si>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</si>
  <si>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</si>
  <si>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</si>
  <si>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</si>
  <si>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</si>
  <si>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</si>
  <si>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</si>
  <si>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</si>
  <si>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</si>
  <si>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</si>
  <si>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</si>
  <si>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</si>
  <si>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</si>
  <si>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</si>
  <si>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</si>
  <si>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</si>
  <si>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</si>
  <si>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</si>
  <si>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</si>
  <si>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</si>
  <si>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</si>
  <si>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</si>
  <si>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</si>
  <si>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</si>
  <si>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</si>
  <si>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</si>
  <si>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</si>
  <si>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</si>
  <si>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</si>
  <si>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</si>
  <si>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</si>
  <si>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</si>
  <si>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</si>
  <si>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</si>
  <si>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</si>
  <si>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</si>
  <si>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</si>
  <si>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</si>
  <si>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</si>
  <si>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</si>
  <si>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</si>
  <si>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</si>
  <si>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</si>
  <si>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</si>
  <si>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</si>
  <si>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</si>
  <si>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</si>
  <si>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</si>
  <si>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</si>
  <si>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</si>
  <si>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</si>
  <si>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</si>
  <si>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</si>
  <si>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</si>
  <si>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</si>
  <si>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</si>
  <si>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</si>
  <si>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</si>
  <si>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</si>
  <si>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</si>
  <si>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</si>
  <si>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</si>
  <si>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</si>
  <si>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</si>
  <si>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</si>
  <si>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</si>
  <si>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</si>
  <si>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</si>
  <si>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</si>
  <si>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</si>
  <si>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</si>
  <si>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</si>
  <si>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</si>
  <si>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</si>
  <si>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</si>
  <si>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</si>
  <si>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</si>
  <si>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</si>
  <si>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</si>
  <si>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</si>
  <si>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</si>
  <si>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</si>
  <si>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</si>
  <si>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</si>
  <si>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</si>
  <si>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</si>
  <si>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</si>
  <si>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</si>
  <si>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</si>
  <si>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</si>
  <si>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</si>
  <si>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</si>
  <si>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</si>
  <si>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</si>
  <si>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</si>
  <si>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</si>
  <si>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</si>
  <si>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</si>
  <si>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</si>
  <si>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</si>
  <si>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</si>
  <si>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</si>
  <si>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</si>
  <si>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</si>
  <si>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</si>
  <si>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</si>
  <si>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</si>
  <si>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</si>
  <si>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</si>
  <si>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</si>
  <si>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</si>
  <si>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</si>
  <si>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</si>
  <si>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</si>
  <si>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</si>
  <si>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</si>
  <si>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</si>
  <si>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</si>
  <si>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</si>
  <si>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</si>
  <si>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</si>
  <si>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</si>
  <si>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</si>
  <si>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</si>
  <si>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</si>
  <si>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</si>
  <si>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</si>
  <si>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</si>
  <si>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</si>
  <si>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</si>
  <si>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</si>
  <si>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</si>
  <si>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</si>
  <si>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</si>
  <si>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</si>
  <si>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</si>
  <si>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</si>
  <si>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</si>
  <si>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</si>
  <si>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</si>
  <si>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</si>
  <si>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</si>
  <si>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</si>
  <si>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</si>
  <si>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</si>
  <si>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</si>
  <si>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</si>
  <si>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</si>
  <si>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</si>
  <si>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</si>
  <si>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</si>
  <si>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</si>
  <si>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</si>
  <si>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</si>
  <si>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</si>
  <si>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</si>
  <si>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</si>
  <si>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</si>
  <si>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</si>
  <si>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</si>
  <si>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</si>
  <si>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</si>
  <si>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</si>
  <si>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</si>
  <si>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</si>
  <si>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</si>
  <si>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</si>
  <si>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</si>
  <si>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</si>
  <si>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</si>
  <si>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</si>
  <si>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</si>
  <si>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</si>
  <si>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</si>
  <si>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</si>
  <si>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</si>
  <si>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</si>
  <si>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</si>
  <si>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</si>
  <si>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</si>
  <si>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</si>
  <si>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</si>
  <si>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</si>
  <si>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</si>
  <si>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</si>
  <si>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</si>
  <si>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</si>
  <si>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</si>
  <si>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</si>
  <si>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</si>
  <si>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</si>
  <si>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</si>
  <si>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</si>
  <si>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</si>
  <si>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</si>
  <si>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</si>
  <si>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</si>
  <si>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</si>
  <si>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</si>
  <si>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</si>
  <si>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</si>
  <si>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</si>
  <si>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</si>
  <si>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</si>
  <si>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</si>
  <si>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</si>
  <si>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</si>
  <si>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</si>
  <si>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</si>
  <si>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</si>
  <si>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</si>
  <si>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</si>
  <si>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</si>
  <si>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</si>
  <si>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</si>
  <si>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</si>
  <si>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</si>
  <si>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</si>
  <si>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</si>
  <si>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</si>
  <si>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</si>
  <si>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</si>
  <si>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</si>
  <si>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</si>
  <si>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</si>
  <si>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</si>
  <si>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</si>
  <si>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</si>
  <si>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</si>
  <si>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</si>
  <si>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</si>
  <si>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</si>
  <si>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</si>
  <si>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</si>
  <si>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</si>
  <si>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</si>
  <si>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</si>
  <si>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</si>
  <si>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</si>
  <si>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</si>
  <si>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</si>
  <si>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</si>
  <si>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</si>
  <si>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</si>
  <si>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</si>
  <si>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</si>
  <si>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</si>
  <si>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</si>
  <si>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</si>
  <si>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</si>
  <si>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</si>
  <si>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</si>
  <si>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</si>
  <si>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</si>
  <si>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</si>
  <si>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</si>
  <si>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</si>
  <si>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</si>
  <si>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</si>
  <si>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</si>
  <si>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</si>
  <si>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</si>
  <si>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</si>
  <si>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</si>
  <si>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</si>
  <si>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</si>
  <si>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</si>
  <si>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</si>
  <si>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</si>
  <si>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</si>
  <si>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</si>
  <si>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</si>
  <si>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</si>
  <si>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</si>
  <si>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</si>
  <si>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</si>
  <si>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</si>
  <si>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</si>
  <si>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</si>
  <si>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</si>
  <si>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</si>
  <si>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</si>
  <si>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</si>
  <si>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</si>
  <si>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</si>
  <si>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</si>
  <si>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</si>
  <si>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</si>
  <si>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</si>
  <si>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</si>
  <si>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</si>
  <si>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</si>
  <si>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</si>
  <si>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</si>
  <si>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</si>
  <si>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</si>
  <si>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</si>
  <si>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</si>
  <si>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</si>
  <si>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</si>
  <si>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</si>
  <si>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</si>
  <si>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</si>
  <si>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</si>
  <si>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</si>
  <si>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</si>
  <si>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</si>
  <si>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</si>
  <si>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</si>
  <si>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</si>
  <si>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</si>
  <si>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</si>
  <si>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</si>
  <si>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</si>
  <si>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</si>
  <si>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</si>
  <si>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</si>
  <si>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</si>
  <si>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</si>
  <si>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</si>
  <si>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</si>
  <si>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</si>
  <si>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</si>
  <si>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</si>
  <si>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</si>
  <si>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</si>
  <si>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</si>
  <si>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</si>
  <si>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</si>
  <si>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</si>
  <si>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</si>
  <si>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</si>
  <si>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</si>
  <si>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</si>
  <si>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</si>
  <si>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</si>
  <si>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</si>
  <si>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</si>
  <si>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</si>
  <si>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</si>
  <si>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</si>
  <si>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</si>
  <si>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</si>
  <si>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</si>
  <si>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</si>
  <si>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</si>
  <si>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</si>
  <si>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</si>
  <si>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</si>
  <si>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</si>
  <si>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</si>
  <si>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</si>
  <si>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</si>
  <si>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</si>
  <si>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</si>
  <si>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</si>
  <si>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</si>
  <si>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</si>
  <si>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</si>
  <si>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</si>
  <si>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</si>
  <si>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</si>
  <si>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</si>
  <si>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</si>
  <si>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</si>
  <si>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</si>
  <si>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</si>
  <si>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</si>
  <si>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</si>
  <si>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</si>
  <si>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</si>
  <si>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</si>
  <si>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</si>
  <si>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</si>
  <si>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</si>
  <si>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</si>
  <si>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</si>
  <si>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</si>
  <si>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</si>
  <si>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</si>
  <si>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</si>
  <si>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</si>
  <si>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</si>
  <si>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</si>
  <si>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</si>
  <si>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</si>
  <si>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</si>
  <si>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</si>
  <si>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</si>
  <si>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</si>
  <si>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</si>
  <si>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</si>
  <si>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</si>
  <si>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</si>
  <si>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</si>
  <si>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</si>
  <si>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</si>
  <si>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</si>
  <si>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</si>
  <si>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</si>
  <si>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</si>
  <si>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</si>
  <si>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</si>
  <si>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</si>
  <si>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</si>
  <si>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</si>
  <si>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</si>
  <si>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</si>
  <si>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</si>
  <si>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</si>
  <si>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</si>
  <si>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</si>
  <si>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</si>
  <si>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</si>
  <si>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</si>
  <si>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</si>
  <si>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</si>
  <si>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</si>
  <si>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</si>
  <si>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</si>
  <si>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</si>
  <si>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</si>
  <si>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</si>
  <si>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</si>
  <si>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</si>
  <si>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</si>
  <si>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</si>
  <si>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</si>
  <si>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</si>
  <si>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</si>
  <si>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</si>
  <si>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</si>
  <si>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</si>
  <si>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</si>
  <si>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</si>
  <si>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</si>
  <si>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</si>
  <si>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</si>
  <si>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</si>
  <si>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</si>
  <si>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</si>
  <si>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</si>
  <si>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</si>
  <si>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</si>
  <si>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</si>
  <si>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</si>
  <si>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</si>
  <si>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</si>
  <si>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</si>
  <si>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</si>
  <si>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</si>
  <si>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</si>
  <si>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</si>
  <si>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</si>
  <si>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</si>
  <si>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</si>
  <si>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</si>
  <si>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</si>
  <si>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</si>
  <si>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</si>
  <si>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</si>
  <si>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</si>
  <si>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</si>
  <si>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</si>
  <si>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</si>
  <si>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</si>
  <si>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</si>
  <si>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</si>
  <si>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</si>
  <si>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</si>
  <si>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</si>
  <si>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</si>
  <si>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</si>
  <si>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</si>
  <si>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</si>
  <si>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</si>
  <si>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</si>
  <si>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</si>
  <si>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</si>
  <si>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</si>
  <si>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</si>
  <si>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</si>
  <si>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</si>
  <si>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</si>
  <si>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</si>
  <si>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</si>
  <si>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</si>
  <si>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</si>
  <si>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</si>
  <si>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</si>
  <si>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</si>
  <si>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</si>
  <si>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</si>
  <si>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</si>
  <si>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</si>
  <si>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</si>
  <si>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</si>
  <si>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</si>
  <si>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</si>
  <si>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</si>
  <si>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</si>
  <si>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</si>
  <si>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</si>
  <si>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</si>
  <si>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</si>
  <si>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</si>
  <si>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</si>
  <si>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</si>
  <si>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</si>
  <si>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</si>
  <si>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</si>
  <si>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</si>
  <si>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</si>
  <si>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</si>
  <si>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</si>
  <si>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</si>
  <si>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</si>
  <si>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</si>
  <si>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</si>
  <si>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</si>
  <si>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</si>
  <si>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</si>
  <si>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</si>
  <si>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</si>
  <si>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</si>
  <si>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</si>
  <si>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</si>
  <si>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</si>
  <si>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</si>
  <si>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</si>
  <si>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</si>
  <si>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</si>
  <si>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</si>
  <si>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</si>
  <si>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</si>
  <si>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</si>
  <si>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</si>
  <si>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</si>
  <si>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</si>
  <si>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</si>
  <si>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</si>
  <si>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</si>
  <si>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</si>
  <si>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</si>
  <si>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</si>
  <si>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</si>
  <si>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</si>
  <si>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</si>
  <si>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</si>
  <si>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</si>
  <si>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</si>
  <si>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</si>
  <si>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</si>
  <si>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</si>
  <si>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</si>
  <si>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</si>
  <si>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</si>
  <si>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</si>
  <si>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</si>
  <si>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</si>
  <si>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</si>
  <si>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</si>
  <si>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</si>
  <si>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</si>
  <si>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</si>
  <si>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</si>
  <si>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</si>
  <si>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</si>
  <si>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</si>
  <si>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</si>
  <si>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</si>
  <si>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</si>
  <si>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</si>
  <si>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</si>
  <si>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</si>
  <si>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</si>
  <si>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</si>
  <si>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</si>
  <si>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</si>
  <si>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</si>
  <si>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</si>
  <si>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</si>
  <si>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</si>
  <si>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</si>
  <si>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</si>
  <si>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</si>
  <si>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</si>
  <si>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</si>
  <si>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</si>
  <si>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</si>
  <si>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</si>
  <si>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</si>
  <si>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</si>
  <si>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</si>
  <si>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</si>
  <si>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</si>
  <si>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</si>
  <si>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</si>
  <si>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</si>
  <si>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</si>
  <si>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</si>
  <si>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</si>
  <si>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</si>
  <si>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</si>
  <si>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</si>
  <si>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</si>
  <si>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</si>
  <si>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</si>
  <si>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</si>
  <si>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</si>
  <si>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</si>
  <si>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</si>
  <si>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</si>
  <si>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</si>
  <si>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</si>
  <si>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</si>
  <si>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</si>
  <si>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</si>
  <si>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</si>
  <si>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</si>
  <si>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</si>
  <si>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</si>
  <si>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</si>
  <si>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</si>
  <si>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</si>
  <si>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</si>
  <si>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</si>
  <si>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</si>
  <si>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</si>
  <si>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</si>
  <si>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</si>
  <si>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</si>
  <si>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</si>
  <si>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</si>
  <si>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</si>
  <si>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</si>
  <si>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</si>
  <si>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</si>
  <si>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</si>
  <si>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</si>
  <si>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</si>
  <si>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</si>
  <si>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</si>
  <si>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</si>
  <si>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</si>
  <si>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</si>
  <si>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</si>
  <si>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</si>
  <si>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</si>
  <si>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</si>
  <si>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</si>
  <si>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</si>
  <si>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</si>
  <si>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</si>
  <si>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</si>
  <si>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</si>
  <si>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</si>
  <si>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</si>
  <si>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</si>
  <si>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</si>
  <si>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</si>
  <si>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</si>
  <si>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</si>
  <si>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</si>
  <si>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</si>
  <si>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</si>
  <si>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</si>
  <si>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</si>
  <si>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</si>
  <si>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</si>
  <si>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</si>
  <si>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</si>
  <si>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</si>
  <si>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</si>
  <si>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</si>
  <si>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</si>
  <si>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</si>
  <si>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</si>
  <si>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</si>
  <si>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</si>
  <si>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</si>
  <si>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</si>
  <si>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</si>
  <si>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</si>
  <si>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</si>
  <si>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</si>
  <si>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</si>
  <si>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</si>
  <si>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</si>
  <si>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</si>
  <si>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</si>
  <si>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</si>
  <si>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</si>
  <si>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</si>
  <si>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</si>
  <si>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</si>
  <si>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</si>
  <si>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</si>
  <si>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</si>
  <si>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</si>
  <si>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</si>
  <si>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</si>
  <si>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</si>
  <si>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</si>
  <si>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</si>
  <si>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</si>
  <si>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</si>
  <si>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</si>
  <si>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</si>
  <si>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</si>
  <si>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</si>
  <si>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</si>
  <si>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</si>
  <si>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</si>
  <si>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</si>
  <si>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</si>
  <si>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</si>
  <si>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</si>
  <si>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</si>
  <si>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</si>
  <si>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</si>
  <si>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</si>
  <si>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</si>
  <si>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</si>
  <si>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</si>
  <si>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</si>
  <si>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</si>
  <si>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</si>
  <si>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</si>
  <si>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</si>
  <si>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</si>
  <si>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</si>
  <si>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</si>
  <si>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</si>
  <si>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</si>
  <si>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</si>
  <si>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</si>
  <si>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</si>
  <si>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</si>
  <si>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</si>
  <si>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</si>
  <si>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</si>
  <si>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</si>
  <si>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</si>
  <si>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</si>
  <si>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</si>
  <si>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</si>
  <si>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</si>
  <si>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</si>
  <si>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</si>
  <si>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</si>
  <si>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</si>
  <si>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</si>
  <si>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</si>
  <si>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</si>
  <si>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</si>
  <si>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</si>
  <si>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</si>
  <si>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</si>
  <si>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</si>
  <si>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</si>
  <si>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</si>
  <si>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</si>
  <si>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</si>
  <si>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</si>
  <si>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</si>
  <si>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</si>
  <si>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</si>
  <si>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</si>
  <si>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</si>
  <si>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</si>
  <si>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</si>
  <si>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</si>
  <si>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</si>
  <si>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</si>
  <si>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</si>
  <si>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</si>
  <si>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</si>
  <si>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</si>
  <si>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</si>
  <si>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</si>
  <si>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</si>
  <si>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</si>
  <si>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</si>
  <si>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</si>
  <si>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</si>
  <si>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</si>
  <si>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</si>
  <si>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</si>
  <si>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</si>
  <si>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</si>
  <si>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</si>
  <si>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</si>
  <si>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</si>
  <si>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</si>
  <si>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</si>
  <si>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</si>
  <si>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</si>
  <si>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</si>
  <si>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</si>
  <si>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</si>
  <si>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</si>
  <si>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</si>
  <si>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</si>
  <si>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</si>
  <si>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</si>
  <si>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</si>
  <si>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</si>
  <si>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</si>
  <si>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</si>
  <si>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</si>
  <si>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</si>
  <si>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</si>
  <si>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</si>
  <si>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</si>
  <si>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</si>
  <si>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</si>
  <si>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</si>
  <si>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</si>
  <si>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</si>
  <si>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</si>
  <si>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</si>
  <si>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</si>
  <si>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</si>
  <si>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</si>
  <si>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</si>
  <si>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</si>
  <si>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</si>
  <si>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</si>
  <si>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</si>
  <si>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</si>
  <si>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</si>
  <si>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</si>
  <si>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</si>
  <si>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</si>
  <si>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</si>
  <si>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</si>
  <si>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</si>
  <si>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</si>
  <si>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</si>
  <si>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</si>
  <si>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</si>
  <si>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</si>
  <si>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</si>
  <si>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</si>
  <si>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</si>
  <si>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</si>
  <si>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</si>
  <si>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</si>
  <si>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</si>
  <si>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</si>
  <si>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</si>
  <si>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</si>
  <si>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</si>
  <si>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</si>
  <si>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</si>
  <si>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</si>
  <si>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</si>
  <si>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</si>
  <si>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</si>
  <si>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</si>
  <si>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</si>
  <si>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</si>
  <si>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</si>
  <si>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</si>
  <si>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</si>
  <si>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</si>
  <si>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</si>
  <si>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</si>
  <si>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</si>
  <si>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</si>
  <si>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</si>
  <si>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</si>
  <si>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</si>
  <si>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</si>
  <si>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</si>
  <si>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</si>
  <si>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</si>
  <si>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</si>
  <si>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</si>
  <si>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</si>
  <si>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</si>
  <si>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</si>
  <si>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</si>
  <si>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</si>
  <si>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</si>
  <si>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</si>
  <si>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</si>
  <si>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</si>
  <si>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</si>
  <si>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</si>
  <si>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</si>
  <si>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</si>
  <si>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</si>
  <si>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</si>
  <si>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</si>
  <si>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</si>
  <si>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</si>
  <si>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</si>
  <si>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</si>
  <si>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</si>
  <si>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</si>
  <si>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</si>
  <si>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</si>
  <si>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</si>
  <si>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</si>
  <si>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</si>
  <si>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</si>
  <si>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</si>
  <si>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</si>
  <si>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</si>
  <si>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</si>
  <si>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</si>
  <si>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</si>
  <si>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</si>
  <si>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</si>
  <si>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</si>
  <si>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</si>
  <si>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</si>
  <si>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</si>
  <si>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</si>
  <si>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</si>
  <si>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</si>
  <si>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</si>
  <si>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</si>
  <si>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</si>
  <si>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</si>
  <si>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</si>
  <si>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</si>
  <si>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</si>
  <si>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</si>
  <si>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</si>
  <si>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</si>
  <si>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</si>
  <si>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</si>
  <si>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</si>
  <si>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</si>
  <si>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</si>
  <si>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</si>
  <si>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</si>
  <si>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</si>
  <si>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</si>
  <si>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</si>
  <si>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</si>
  <si>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</si>
  <si>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</si>
  <si>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</si>
  <si>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</si>
  <si>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</si>
  <si>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</si>
  <si>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</si>
  <si>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</si>
  <si>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</si>
  <si>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</si>
  <si>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</si>
  <si>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</si>
  <si>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</si>
  <si>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</si>
  <si>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</si>
  <si>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</si>
  <si>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</si>
  <si>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</si>
  <si>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</si>
  <si>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</si>
  <si>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</si>
  <si>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</si>
  <si>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</si>
  <si>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</si>
  <si>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</si>
  <si>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</si>
  <si>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</si>
  <si>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</si>
  <si>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</si>
  <si>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</si>
  <si>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</si>
  <si>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</si>
  <si>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</si>
  <si>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</si>
  <si>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</si>
  <si>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</si>
  <si>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</si>
  <si>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</si>
  <si>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</si>
  <si>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</si>
  <si>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</si>
  <si>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</si>
  <si>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</si>
  <si>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</si>
  <si>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</si>
  <si>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</si>
  <si>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</si>
  <si>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</si>
  <si>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</si>
  <si>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</si>
  <si>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</si>
  <si>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</si>
  <si>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</si>
  <si>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</si>
  <si>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</si>
  <si>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</si>
  <si>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</si>
  <si>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</si>
  <si>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</si>
  <si>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</si>
  <si>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</si>
  <si>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</si>
  <si>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</si>
  <si>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</si>
  <si>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</si>
  <si>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</si>
  <si>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</si>
  <si>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</si>
  <si>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</si>
  <si>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</si>
  <si>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</si>
  <si>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</si>
  <si>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</si>
  <si>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</si>
  <si>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</si>
  <si>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</si>
  <si>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</si>
  <si>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</si>
  <si>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</si>
  <si>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</si>
  <si>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</si>
  <si>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</si>
  <si>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</si>
  <si>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</si>
  <si>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</si>
  <si>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</si>
  <si>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</si>
  <si>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</si>
  <si>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</si>
  <si>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</si>
  <si>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</si>
  <si>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</si>
  <si>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</si>
  <si>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</si>
  <si>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</si>
  <si>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</si>
  <si>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</si>
  <si>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</si>
  <si>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</si>
  <si>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</si>
  <si>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</si>
  <si>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</si>
  <si>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</si>
  <si>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</si>
  <si>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</si>
  <si>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</si>
  <si>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</si>
  <si>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</si>
  <si>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</si>
  <si>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</si>
  <si>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</si>
  <si>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</si>
  <si>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</si>
  <si>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</si>
  <si>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</si>
  <si>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</si>
  <si>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</si>
  <si>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</si>
  <si>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</si>
  <si>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</si>
  <si>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</si>
  <si>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</si>
  <si>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</si>
  <si>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</si>
  <si>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</si>
  <si>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</si>
  <si>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</si>
  <si>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</si>
  <si>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</si>
  <si>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</si>
  <si>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</si>
  <si>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</si>
  <si>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</si>
  <si>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</si>
  <si>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</si>
  <si>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</si>
  <si>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</si>
  <si>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</si>
  <si>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</si>
  <si>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</si>
  <si>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</si>
  <si>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</si>
  <si>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</si>
  <si>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</si>
  <si>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</si>
  <si>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</si>
  <si>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</si>
  <si>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</si>
  <si>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</si>
  <si>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</si>
  <si>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</si>
  <si>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</si>
  <si>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</si>
  <si>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</si>
  <si>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</si>
  <si>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</si>
  <si>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</si>
  <si>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</si>
  <si>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</si>
  <si>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</si>
  <si>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</si>
  <si>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</si>
  <si>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</si>
  <si>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</si>
  <si>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</si>
  <si>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</si>
  <si>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</si>
  <si>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</si>
  <si>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</si>
  <si>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</si>
  <si>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</si>
  <si>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</si>
  <si>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</si>
  <si>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</si>
  <si>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</si>
  <si>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</si>
  <si>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</si>
  <si>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</si>
  <si>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</si>
  <si>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</si>
  <si>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</si>
  <si>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</si>
  <si>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</si>
  <si>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</si>
  <si>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</si>
  <si>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</si>
  <si>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</si>
  <si>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</si>
  <si>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</si>
  <si>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</si>
  <si>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</si>
  <si>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</si>
  <si>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</si>
  <si>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</si>
  <si>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</si>
  <si>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</si>
  <si>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</si>
  <si>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</si>
  <si>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</si>
  <si>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</si>
  <si>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</si>
  <si>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</si>
  <si>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</si>
  <si>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</si>
  <si>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</si>
  <si>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</si>
  <si>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</si>
  <si>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</si>
  <si>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</si>
  <si>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</si>
  <si>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</si>
  <si>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</si>
  <si>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</si>
  <si>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</si>
  <si>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</si>
  <si>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</si>
  <si>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</si>
  <si>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</si>
  <si>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</si>
  <si>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</si>
  <si>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</si>
  <si>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</si>
  <si>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</si>
  <si>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</si>
  <si>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</si>
  <si>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</si>
  <si>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</si>
  <si>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</si>
  <si>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</si>
  <si>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</si>
  <si>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</si>
  <si>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</si>
  <si>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</si>
  <si>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</si>
  <si>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</si>
  <si>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</si>
  <si>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</si>
  <si>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</si>
  <si>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</si>
  <si>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</si>
  <si>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</si>
  <si>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</si>
  <si>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</si>
  <si>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</si>
  <si>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</si>
  <si>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</si>
  <si>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</si>
  <si>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</si>
  <si>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</si>
  <si>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</si>
  <si>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</si>
  <si>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</si>
  <si>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</si>
  <si>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</si>
  <si>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</si>
  <si>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</si>
  <si>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</si>
  <si>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</si>
  <si>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</si>
  <si>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</si>
  <si>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</si>
  <si>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</si>
  <si>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</si>
  <si>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</si>
  <si>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</si>
  <si>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</si>
  <si>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</si>
  <si>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</si>
  <si>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</si>
  <si>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</si>
  <si>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</si>
  <si>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</si>
  <si>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</si>
  <si>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</si>
  <si>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</si>
  <si>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</si>
  <si>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</si>
  <si>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</si>
  <si>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</si>
  <si>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</si>
  <si>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</si>
  <si>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</si>
  <si>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</si>
  <si>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</si>
  <si>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</si>
  <si>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</si>
  <si>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</si>
  <si>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</si>
  <si>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</si>
  <si>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</si>
  <si>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</si>
  <si>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</si>
  <si>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</si>
  <si>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</si>
  <si>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</si>
  <si>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</si>
  <si>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</si>
  <si>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</si>
  <si>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</si>
  <si>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</si>
  <si>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</si>
  <si>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</si>
  <si>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</si>
  <si>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</si>
  <si>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</si>
  <si>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</si>
  <si>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</si>
  <si>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</si>
  <si>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</si>
  <si>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</si>
  <si>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</si>
  <si>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</si>
  <si>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</si>
  <si>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</si>
  <si>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</si>
  <si>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</si>
  <si>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</si>
  <si>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</si>
  <si>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</si>
  <si>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</si>
  <si>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</si>
  <si>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</si>
  <si>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</si>
  <si>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</si>
  <si>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</si>
  <si>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</si>
  <si>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</si>
  <si>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</si>
  <si>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</si>
  <si>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</si>
  <si>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</si>
  <si>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</si>
  <si>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</si>
  <si>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</si>
  <si>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</si>
  <si>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</si>
  <si>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</si>
  <si>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</si>
  <si>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</si>
  <si>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</si>
  <si>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</si>
  <si>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</si>
  <si>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</si>
  <si>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</si>
  <si>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</si>
  <si>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</si>
  <si>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</si>
  <si>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</si>
  <si>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</si>
  <si>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</si>
  <si>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</si>
  <si>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</si>
  <si>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</si>
  <si>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</si>
  <si>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</si>
  <si>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</si>
  <si>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</si>
  <si>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</si>
  <si>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</si>
  <si>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</si>
  <si>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</si>
  <si>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</si>
  <si>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</si>
  <si>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</si>
  <si>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</si>
  <si>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</si>
  <si>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</si>
  <si>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</si>
  <si>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</si>
  <si>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</si>
  <si>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</si>
  <si>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</si>
  <si>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</si>
  <si>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</si>
  <si>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</si>
  <si>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</si>
  <si>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</si>
  <si>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</si>
  <si>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</si>
  <si>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</si>
  <si>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</si>
  <si>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</si>
  <si>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</si>
  <si>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</si>
  <si>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</si>
  <si>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</si>
  <si>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</si>
  <si>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</si>
  <si>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</si>
  <si>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</si>
  <si>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</si>
  <si>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</si>
  <si>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</si>
  <si>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</si>
  <si>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</si>
  <si>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</si>
  <si>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</si>
  <si>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</si>
  <si>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</si>
  <si>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</si>
  <si>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</si>
  <si>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</si>
  <si>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</si>
  <si>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</si>
  <si>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</si>
  <si>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</si>
  <si>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</si>
  <si>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</si>
  <si>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</si>
  <si>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</si>
  <si>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</si>
  <si>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</si>
  <si>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</si>
  <si>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</si>
  <si>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</si>
  <si>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</si>
  <si>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</si>
  <si>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</si>
  <si>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</si>
  <si>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</si>
  <si>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</si>
  <si>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</si>
  <si>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</si>
  <si>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</si>
  <si>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</si>
  <si>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</si>
  <si>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</si>
  <si>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</si>
  <si>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</si>
  <si>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</si>
  <si>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</si>
  <si>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</si>
  <si>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</si>
  <si>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</si>
  <si>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</si>
  <si>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</si>
  <si>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</si>
  <si>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</si>
  <si>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</si>
  <si>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</si>
  <si>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</si>
  <si>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</si>
  <si>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</si>
  <si>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</si>
  <si>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</si>
  <si>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</si>
  <si>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</si>
  <si>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</si>
  <si>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</si>
  <si>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</si>
  <si>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</si>
  <si>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</si>
  <si>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</si>
  <si>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</si>
  <si>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</si>
  <si>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</si>
  <si>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</si>
  <si>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</si>
  <si>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</si>
  <si>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</si>
  <si>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</si>
  <si>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</si>
  <si>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</si>
  <si>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</si>
  <si>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</si>
  <si>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</si>
  <si>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</si>
  <si>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</si>
  <si>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</si>
  <si>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</si>
  <si>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</si>
  <si>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</si>
  <si>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</si>
  <si>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</si>
  <si>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</si>
  <si>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</si>
  <si>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</si>
  <si>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</si>
  <si>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</si>
  <si>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</si>
  <si>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</si>
  <si>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</si>
  <si>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</si>
  <si>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</si>
  <si>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</si>
  <si>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</si>
  <si>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</si>
  <si>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</si>
  <si>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</si>
  <si>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</si>
  <si>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</si>
  <si>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</si>
  <si>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</si>
  <si>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</si>
  <si>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</si>
  <si>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</si>
  <si>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</si>
  <si>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</si>
  <si>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</si>
  <si>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</si>
  <si>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</si>
  <si>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</si>
  <si>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</si>
  <si>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</si>
  <si>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</si>
  <si>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</si>
  <si>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</si>
  <si>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</si>
  <si>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</si>
  <si>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</si>
  <si>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</si>
  <si>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</si>
  <si>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</si>
  <si>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</si>
  <si>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</si>
  <si>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</si>
  <si>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</si>
  <si>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</si>
  <si>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</si>
  <si>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</si>
  <si>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</si>
  <si>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</si>
  <si>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</si>
  <si>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</si>
  <si>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</si>
  <si>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</si>
  <si>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</si>
  <si>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</si>
  <si>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</si>
  <si>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</si>
  <si>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</si>
  <si>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</si>
  <si>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</si>
  <si>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</si>
  <si>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</si>
  <si>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</si>
  <si>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</si>
  <si>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</si>
  <si>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</si>
  <si>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</si>
  <si>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</si>
  <si>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</si>
  <si>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</si>
  <si>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</si>
  <si>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</si>
  <si>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</si>
  <si>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</si>
  <si>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</si>
  <si>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</si>
  <si>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</si>
  <si>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</si>
  <si>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</si>
  <si>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</si>
  <si>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</si>
  <si>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</si>
  <si>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</si>
  <si>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</si>
  <si>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</si>
  <si>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</si>
  <si>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</si>
  <si>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</si>
  <si>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</si>
  <si>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</si>
  <si>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</si>
  <si>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</si>
  <si>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</si>
  <si>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</si>
  <si>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</si>
  <si>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</si>
  <si>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</si>
  <si>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</si>
  <si>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</si>
  <si>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</si>
  <si>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</si>
  <si>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</si>
  <si>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</si>
  <si>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</si>
  <si>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</si>
  <si>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</si>
  <si>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</si>
  <si>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</si>
  <si>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</si>
  <si>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</si>
  <si>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</si>
  <si>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</si>
  <si>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</si>
  <si>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</si>
  <si>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</si>
  <si>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</si>
  <si>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</si>
  <si>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</si>
  <si>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</si>
  <si>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</si>
  <si>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</si>
  <si>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</si>
  <si>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</si>
  <si>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</si>
  <si>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</si>
  <si>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</si>
  <si>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</si>
  <si>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</si>
  <si>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</si>
  <si>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</si>
  <si>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</si>
  <si>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</si>
  <si>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</si>
  <si>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</si>
  <si>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</si>
  <si>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</si>
  <si>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</si>
  <si>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</si>
  <si>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</si>
  <si>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</si>
  <si>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</si>
  <si>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</si>
  <si>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</si>
  <si>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</si>
  <si>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</si>
  <si>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</si>
  <si>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</si>
  <si>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</si>
  <si>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</si>
  <si>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</si>
  <si>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</si>
  <si>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</si>
  <si>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</si>
  <si>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</si>
  <si>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</si>
  <si>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</si>
  <si>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</si>
  <si>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</si>
  <si>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</si>
  <si>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</si>
  <si>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</si>
  <si>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</si>
  <si>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</si>
  <si>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</si>
  <si>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</si>
  <si>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</si>
  <si>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</si>
  <si>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</si>
  <si>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</si>
  <si>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</si>
  <si>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</si>
  <si>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</si>
  <si>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</si>
  <si>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</si>
  <si>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</si>
  <si>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</si>
  <si>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</si>
  <si>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</si>
  <si>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</si>
  <si>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</si>
  <si>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</si>
  <si>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</si>
  <si>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</si>
  <si>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</si>
  <si>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</si>
  <si>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</si>
  <si>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</si>
  <si>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</si>
  <si>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</si>
  <si>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</si>
  <si>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</si>
  <si>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</si>
  <si>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</si>
  <si>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</si>
  <si>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</si>
  <si>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</si>
  <si>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</si>
  <si>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</si>
  <si>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</si>
  <si>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</si>
  <si>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</si>
  <si>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</si>
  <si>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</si>
  <si>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</si>
  <si>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</si>
  <si>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</si>
  <si>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</si>
  <si>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</si>
  <si>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</si>
  <si>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</si>
  <si>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</si>
  <si>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</si>
  <si>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</si>
  <si>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</si>
  <si>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</si>
  <si>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</si>
  <si>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</si>
  <si>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</si>
  <si>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</si>
  <si>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</si>
  <si>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</si>
  <si>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</si>
  <si>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</si>
  <si>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</si>
  <si>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</si>
  <si>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</si>
  <si>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</si>
  <si>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</si>
  <si>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</si>
  <si>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</si>
  <si>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</si>
  <si>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</si>
  <si>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</si>
  <si>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</si>
  <si>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</si>
  <si>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</si>
  <si>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</si>
  <si>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</si>
  <si>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</si>
  <si>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</si>
  <si>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</si>
  <si>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</si>
  <si>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</si>
  <si>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</si>
  <si>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</si>
  <si>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</si>
  <si>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</si>
  <si>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</si>
  <si>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</si>
  <si>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</si>
  <si>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</si>
  <si>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</si>
  <si>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</si>
  <si>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</si>
  <si>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</si>
  <si>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</si>
  <si>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</si>
  <si>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</si>
  <si>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</si>
  <si>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</si>
  <si>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</si>
  <si>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</si>
  <si>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</si>
  <si>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</si>
  <si>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</si>
  <si>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</si>
  <si>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</si>
  <si>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</si>
  <si>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</si>
  <si>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</si>
  <si>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</si>
  <si>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</si>
  <si>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</si>
  <si>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</si>
  <si>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</si>
  <si>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</si>
  <si>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</si>
  <si>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</si>
  <si>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</si>
  <si>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</si>
  <si>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</si>
  <si>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</si>
  <si>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</si>
  <si>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</si>
  <si>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</si>
  <si>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</si>
  <si>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</si>
  <si>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</si>
  <si>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</si>
  <si>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</si>
  <si>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</si>
  <si>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</si>
  <si>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</si>
  <si>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</si>
  <si>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</si>
  <si>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</si>
  <si>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</si>
  <si>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</si>
  <si>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</si>
  <si>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</si>
  <si>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</si>
  <si>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</si>
  <si>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</si>
  <si>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</si>
  <si>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</si>
  <si>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</si>
  <si>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</si>
  <si>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</si>
  <si>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</si>
  <si>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</si>
  <si>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</si>
  <si>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</si>
  <si>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</si>
  <si>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</si>
  <si>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</si>
  <si>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</si>
  <si>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</si>
  <si>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</si>
  <si>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</si>
  <si>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</si>
  <si>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</si>
  <si>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</si>
  <si>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</si>
  <si>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</si>
  <si>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</si>
  <si>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</si>
  <si>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</si>
  <si>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</si>
  <si>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</si>
  <si>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</si>
  <si>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</si>
  <si>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</si>
  <si>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</si>
  <si>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</si>
  <si>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</si>
  <si>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</si>
  <si>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</si>
  <si>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</si>
  <si>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</si>
  <si>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</si>
  <si>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</si>
  <si>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</si>
  <si>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</si>
  <si>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</si>
  <si>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</si>
  <si>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</si>
  <si>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</si>
  <si>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</si>
  <si>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</si>
  <si>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</si>
  <si>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</si>
  <si>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</si>
  <si>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</si>
  <si>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</si>
  <si>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</si>
  <si>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</si>
  <si>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</si>
  <si>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</si>
  <si>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</si>
  <si>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</si>
  <si>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</si>
  <si>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</si>
  <si>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</si>
  <si>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</si>
  <si>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</si>
  <si>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</si>
  <si>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</si>
  <si>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</si>
  <si>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</si>
  <si>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</si>
  <si>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</si>
  <si>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</si>
  <si>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</si>
  <si>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</si>
  <si>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</si>
  <si>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</si>
  <si>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</si>
  <si>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</si>
  <si>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</si>
  <si>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</si>
  <si>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</si>
  <si>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</si>
  <si>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</si>
  <si>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</si>
  <si>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</si>
  <si>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</si>
  <si>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</si>
  <si>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</si>
  <si>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</si>
  <si>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</si>
  <si>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</si>
  <si>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</si>
  <si>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</si>
  <si>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</si>
  <si>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</si>
  <si>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</si>
  <si>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</si>
  <si>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</si>
  <si>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</si>
  <si>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</si>
  <si>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</si>
  <si>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</si>
  <si>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</si>
  <si>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</si>
  <si>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</si>
  <si>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</si>
  <si>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</si>
  <si>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</si>
  <si>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</si>
  <si>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</si>
  <si>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</si>
  <si>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</si>
  <si>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</si>
  <si>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</si>
  <si>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</si>
  <si>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</si>
  <si>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</si>
  <si>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</si>
  <si>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</si>
  <si>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</si>
  <si>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</si>
  <si>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</si>
  <si>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</si>
  <si>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</si>
  <si>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</si>
  <si>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</si>
  <si>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</si>
  <si>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</si>
  <si>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</si>
  <si>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</si>
  <si>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</si>
  <si>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</si>
  <si>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</si>
  <si>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</si>
  <si>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</si>
  <si>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</si>
  <si>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</si>
  <si>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</si>
  <si>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</si>
  <si>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</si>
  <si>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</si>
  <si>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</si>
  <si>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</si>
  <si>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</si>
  <si>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</si>
  <si>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</si>
  <si>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</si>
  <si>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</si>
  <si>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</si>
  <si>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</si>
  <si>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</si>
  <si>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</si>
  <si>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</si>
  <si>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</si>
  <si>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</si>
  <si>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</si>
  <si>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</si>
  <si>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</si>
  <si>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</si>
  <si>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</si>
  <si>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</si>
  <si>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</si>
  <si>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</si>
  <si>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</si>
  <si>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</si>
  <si>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</si>
  <si>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</si>
  <si>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</si>
  <si>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</si>
  <si>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</si>
  <si>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</si>
  <si>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</si>
  <si>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</si>
  <si>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</si>
  <si>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</si>
  <si>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</si>
  <si>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</si>
  <si>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</si>
  <si>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</si>
  <si>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</si>
  <si>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</si>
  <si>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</si>
  <si>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</si>
  <si>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</si>
  <si>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</si>
  <si>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</si>
  <si>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</si>
  <si>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</si>
  <si>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</si>
  <si>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</si>
  <si>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</si>
  <si>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</si>
  <si>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</si>
  <si>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</si>
  <si>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</si>
  <si>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</si>
  <si>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</si>
  <si>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</si>
  <si>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</si>
  <si>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</si>
  <si>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</si>
  <si>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</si>
  <si>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</si>
  <si>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</si>
  <si>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</si>
  <si>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</si>
  <si>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</si>
  <si>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</si>
  <si>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</si>
  <si>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</si>
  <si>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</si>
  <si>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</si>
  <si>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</si>
  <si>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</si>
  <si>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</si>
  <si>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</si>
  <si>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</si>
  <si>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</si>
  <si>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</si>
  <si>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</si>
  <si>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</si>
  <si>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</si>
  <si>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</si>
  <si>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</si>
  <si>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</si>
  <si>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</si>
  <si>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</si>
  <si>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</si>
  <si>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</si>
  <si>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</si>
  <si>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</si>
  <si>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</si>
  <si>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</si>
  <si>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</si>
  <si>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</si>
  <si>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</si>
  <si>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</si>
  <si>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</si>
  <si>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</si>
  <si>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</si>
  <si>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</si>
  <si>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</si>
  <si>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</si>
  <si>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</si>
  <si>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</si>
  <si>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</si>
  <si>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</si>
  <si>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</si>
  <si>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</si>
  <si>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</si>
  <si>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</si>
  <si>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</si>
  <si>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</si>
  <si>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</si>
  <si>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</si>
  <si>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</si>
  <si>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</si>
  <si>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</si>
  <si>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</si>
  <si>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</si>
  <si>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</si>
  <si>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</si>
  <si>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</si>
  <si>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</si>
  <si>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</si>
  <si>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</si>
  <si>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</si>
  <si>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</si>
  <si>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</si>
  <si>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</si>
  <si>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</si>
  <si>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</si>
  <si>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</si>
  <si>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</si>
  <si>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</si>
  <si>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</si>
  <si>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</si>
  <si>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</si>
  <si>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</si>
  <si>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</si>
  <si>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</si>
  <si>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</si>
  <si>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</si>
  <si>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</si>
  <si>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</si>
  <si>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</si>
  <si>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</si>
  <si>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</si>
  <si>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</si>
  <si>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</si>
  <si>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</si>
  <si>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</si>
  <si>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</si>
  <si>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</si>
  <si>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</si>
  <si>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</si>
  <si>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</si>
  <si>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</si>
  <si>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</si>
  <si>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</si>
  <si>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</si>
  <si>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</si>
  <si>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</si>
  <si>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</si>
  <si>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</si>
  <si>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</si>
  <si>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</si>
  <si>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</si>
  <si>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</si>
  <si>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</si>
  <si>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</si>
  <si>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</si>
  <si>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</si>
  <si>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</si>
  <si>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</si>
  <si>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</si>
  <si>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</si>
  <si>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</si>
  <si>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</si>
  <si>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</si>
  <si>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</si>
  <si>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</si>
  <si>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</si>
  <si>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</si>
  <si>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</si>
  <si>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</si>
  <si>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</si>
  <si>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</si>
  <si>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</si>
  <si>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</si>
  <si>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</si>
  <si>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</si>
  <si>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</si>
  <si>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</si>
  <si>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</si>
  <si>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</si>
  <si>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</si>
  <si>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</si>
  <si>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</si>
  <si>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</si>
  <si>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</si>
  <si>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</si>
  <si>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</si>
  <si>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</si>
  <si>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</si>
  <si>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</si>
  <si>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</si>
  <si>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</si>
  <si>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</si>
  <si>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</si>
  <si>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</si>
  <si>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</si>
  <si>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</si>
  <si>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</si>
  <si>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</si>
  <si>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</si>
  <si>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</si>
  <si>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</si>
  <si>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</si>
  <si>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</si>
  <si>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</si>
  <si>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</si>
  <si>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</si>
  <si>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</si>
  <si>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</si>
  <si>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</si>
  <si>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</si>
  <si>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</si>
  <si>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</si>
  <si>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</si>
  <si>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</si>
  <si>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</si>
  <si>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</si>
  <si>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</si>
  <si>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</si>
  <si>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</si>
  <si>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</si>
  <si>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</si>
  <si>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</si>
  <si>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</si>
  <si>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</si>
  <si>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</si>
  <si>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</si>
  <si>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</si>
  <si>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</si>
  <si>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</si>
  <si>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</si>
  <si>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</si>
  <si>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</si>
  <si>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</si>
  <si>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</si>
  <si>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</si>
  <si>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</si>
  <si>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</si>
  <si>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</si>
  <si>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</si>
  <si>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</si>
  <si>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</si>
  <si>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</si>
  <si>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</si>
  <si>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</si>
  <si>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</si>
  <si>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</si>
  <si>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</si>
  <si>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</si>
  <si>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</si>
  <si>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</si>
  <si>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</si>
  <si>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</si>
  <si>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</si>
  <si>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</si>
  <si>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</si>
  <si>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</si>
  <si>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</si>
  <si>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</si>
  <si>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</si>
  <si>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</si>
  <si>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</si>
  <si>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</si>
  <si>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</si>
  <si>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</si>
  <si>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</si>
  <si>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</si>
  <si>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</si>
  <si>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</si>
  <si>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</si>
  <si>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</si>
  <si>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</si>
  <si>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</si>
  <si>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</si>
  <si>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</si>
  <si>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</si>
  <si>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</si>
  <si>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</si>
  <si>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</si>
  <si>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</si>
  <si>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</si>
  <si>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</si>
  <si>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</si>
  <si>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</si>
  <si>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</si>
  <si>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</si>
  <si>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</si>
  <si>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</si>
  <si>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</si>
  <si>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</si>
  <si>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</si>
  <si>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</si>
  <si>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</si>
  <si>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</si>
  <si>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</si>
  <si>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</si>
  <si>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</si>
  <si>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</si>
  <si>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</si>
  <si>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</si>
  <si>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</si>
  <si>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</si>
  <si>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</si>
  <si>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</si>
  <si>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</si>
  <si>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</si>
  <si>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</si>
  <si>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</si>
  <si>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</si>
  <si>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</si>
  <si>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</si>
  <si>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</si>
  <si>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</si>
  <si>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</si>
  <si>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</si>
  <si>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</si>
  <si>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</si>
  <si>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</si>
  <si>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</si>
  <si>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</si>
  <si>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</si>
  <si>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</si>
  <si>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</si>
  <si>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</si>
  <si>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</si>
  <si>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</si>
  <si>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</si>
  <si>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</si>
  <si>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</si>
  <si>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</si>
  <si>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</si>
  <si>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</si>
  <si>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</si>
  <si>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</si>
  <si>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</si>
  <si>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</si>
  <si>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</si>
  <si>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</si>
  <si>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</si>
  <si>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</si>
  <si>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</si>
  <si>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</si>
  <si>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</si>
  <si>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</si>
  <si>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</si>
  <si>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</si>
  <si>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</si>
  <si>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</si>
  <si>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</si>
  <si>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</si>
  <si>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</si>
  <si>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</si>
  <si>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</si>
  <si>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</si>
  <si>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</si>
  <si>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</si>
  <si>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</si>
  <si>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</si>
  <si>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</si>
  <si>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</si>
  <si>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</si>
  <si>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</si>
  <si>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</si>
  <si>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</si>
  <si>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</si>
  <si>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</si>
  <si>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</si>
  <si>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</si>
  <si>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</si>
  <si>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</si>
  <si>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</si>
  <si>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</si>
  <si>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</si>
  <si>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</si>
  <si>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</si>
  <si>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</si>
  <si>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</si>
  <si>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</si>
  <si>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</si>
  <si>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</si>
  <si>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</si>
  <si>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</si>
  <si>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</si>
  <si>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</si>
  <si>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</si>
  <si>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</si>
  <si>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</si>
  <si>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</si>
  <si>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</si>
  <si>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</si>
  <si>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</si>
  <si>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</si>
  <si>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</si>
  <si>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</si>
  <si>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</si>
  <si>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</si>
  <si>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</si>
  <si>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</si>
  <si>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</si>
  <si>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</si>
  <si>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</si>
  <si>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</si>
  <si>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</si>
  <si>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</si>
  <si>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</si>
  <si>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</si>
  <si>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</si>
  <si>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</si>
  <si>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</si>
  <si>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</si>
  <si>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</si>
  <si>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</si>
  <si>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</si>
  <si>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</si>
  <si>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</si>
  <si>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</si>
  <si>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</si>
  <si>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</si>
  <si>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</si>
  <si>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</si>
  <si>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</si>
  <si>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</si>
  <si>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</si>
  <si>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</si>
  <si>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</si>
  <si>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</si>
  <si>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</si>
  <si>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</si>
  <si>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</si>
  <si>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</si>
  <si>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</si>
  <si>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</si>
  <si>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</si>
  <si>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</si>
  <si>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</si>
  <si>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</si>
  <si>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</si>
  <si>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</si>
  <si>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</si>
  <si>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</si>
  <si>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</si>
  <si>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</si>
  <si>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</si>
  <si>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</si>
  <si>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</si>
  <si>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</si>
  <si>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</si>
  <si>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</si>
  <si>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</si>
  <si>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</si>
  <si>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</si>
  <si>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</si>
  <si>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</si>
  <si>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</si>
  <si>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</si>
  <si>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</si>
  <si>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</si>
  <si>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</si>
  <si>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</si>
  <si>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</si>
  <si>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</si>
  <si>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</si>
  <si>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</si>
  <si>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</si>
  <si>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</si>
  <si>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</si>
  <si>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</si>
  <si>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</si>
  <si>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</si>
  <si>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</si>
  <si>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</si>
  <si>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</si>
  <si>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</si>
  <si>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</si>
  <si>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</si>
  <si>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</si>
  <si>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</si>
  <si>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</si>
  <si>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</si>
  <si>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</si>
  <si>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</si>
  <si>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</si>
  <si>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</si>
  <si>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</si>
  <si>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</si>
  <si>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</si>
  <si>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</si>
  <si>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</si>
  <si>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</si>
  <si>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</si>
  <si>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</si>
  <si>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</si>
  <si>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</si>
  <si>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</si>
  <si>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</si>
  <si>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</si>
  <si>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</si>
  <si>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</si>
  <si>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</si>
  <si>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</si>
  <si>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</si>
  <si>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</si>
  <si>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</si>
  <si>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</si>
  <si>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</si>
  <si>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</si>
  <si>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</si>
  <si>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</si>
  <si>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</si>
  <si>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</si>
  <si>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</si>
  <si>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</si>
  <si>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</si>
  <si>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</si>
  <si>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</si>
  <si>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</si>
  <si>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</si>
  <si>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</si>
  <si>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</si>
  <si>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</si>
  <si>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</si>
  <si>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</si>
  <si>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</si>
  <si>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</si>
  <si>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</si>
  <si>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</si>
  <si>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</si>
  <si>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</si>
  <si>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</si>
  <si>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</si>
  <si>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</si>
  <si>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</si>
  <si>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</si>
  <si>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</si>
  <si>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</si>
  <si>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</si>
  <si>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</si>
  <si>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</si>
  <si>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</si>
  <si>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</si>
  <si>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</si>
  <si>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</si>
  <si>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</si>
  <si>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</si>
  <si>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</si>
  <si>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</si>
  <si>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</si>
  <si>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</si>
  <si>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</si>
  <si>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</si>
  <si>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</si>
  <si>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</si>
  <si>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</si>
  <si>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</si>
  <si>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</si>
  <si>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</si>
  <si>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</si>
  <si>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</si>
  <si>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</si>
  <si>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</si>
  <si>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</si>
  <si>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</si>
  <si>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</si>
  <si>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</si>
  <si>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</si>
  <si>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</si>
  <si>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</si>
  <si>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</si>
  <si>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</si>
  <si>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</si>
  <si>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</si>
  <si>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</si>
  <si>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</si>
  <si>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</si>
  <si>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</si>
  <si>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</si>
  <si>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</si>
  <si>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</si>
  <si>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</si>
  <si>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</si>
  <si>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</si>
  <si>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</si>
  <si>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</si>
  <si>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</si>
  <si>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</si>
  <si>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</si>
  <si>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</si>
  <si>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</si>
  <si>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</si>
  <si>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</si>
  <si>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</si>
  <si>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</si>
  <si>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</si>
  <si>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</si>
  <si>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</si>
  <si>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</si>
  <si>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</si>
  <si>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</si>
  <si>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</si>
  <si>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</si>
  <si>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</si>
  <si>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</si>
  <si>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</si>
  <si>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</si>
  <si>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</si>
  <si>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</si>
  <si>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</si>
  <si>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</si>
  <si>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</si>
  <si>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</si>
  <si>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</si>
  <si>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</si>
  <si>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</si>
  <si>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</si>
  <si>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</si>
  <si>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</si>
  <si>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</si>
  <si>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</si>
  <si>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</si>
  <si>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</si>
  <si>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</si>
  <si>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</si>
  <si>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</si>
  <si>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</si>
  <si>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</si>
  <si>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</si>
  <si>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</si>
  <si>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</si>
  <si>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</si>
  <si>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</si>
  <si>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</si>
  <si>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</si>
  <si>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</si>
  <si>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</si>
  <si>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</si>
  <si>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</si>
  <si>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</si>
  <si>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</si>
  <si>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</si>
  <si>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</si>
  <si>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</si>
  <si>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</si>
  <si>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</si>
  <si>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</si>
  <si>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</si>
  <si>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</si>
  <si>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</si>
  <si>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</si>
  <si>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</si>
  <si>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</si>
  <si>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</si>
  <si>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</si>
  <si>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</si>
  <si>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</si>
  <si>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</si>
  <si>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</si>
  <si>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</si>
  <si>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</si>
  <si>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</si>
  <si>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</si>
  <si>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</si>
  <si>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</si>
  <si>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</si>
  <si>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</si>
  <si>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</si>
  <si>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</si>
  <si>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</si>
  <si>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</si>
  <si>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</si>
  <si>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</si>
  <si>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</si>
  <si>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</si>
  <si>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</si>
  <si>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</si>
  <si>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</si>
  <si>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</si>
  <si>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</si>
  <si>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</si>
  <si>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</si>
  <si>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</si>
  <si>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</si>
  <si>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</si>
  <si>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</si>
  <si>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</si>
  <si>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</si>
  <si>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</si>
  <si>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</si>
  <si>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</si>
  <si>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</si>
  <si>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</si>
  <si>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</si>
  <si>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</si>
  <si>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</si>
  <si>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</si>
  <si>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</si>
  <si>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</si>
  <si>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</si>
  <si>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</si>
  <si>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</si>
  <si>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</si>
  <si>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</si>
  <si>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</si>
  <si>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</si>
  <si>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</si>
  <si>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</si>
  <si>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</si>
  <si>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</si>
  <si>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</si>
  <si>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</si>
  <si>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</si>
  <si>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</si>
  <si>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</si>
  <si>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</si>
  <si>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</si>
  <si>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</si>
  <si>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</si>
  <si>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</si>
  <si>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</si>
  <si>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</si>
  <si>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</si>
  <si>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</si>
  <si>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</si>
  <si>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</si>
  <si>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</si>
  <si>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</si>
  <si>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</si>
  <si>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</si>
  <si>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</si>
  <si>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</si>
  <si>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</si>
  <si>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</si>
  <si>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</si>
  <si>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</si>
  <si>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</si>
  <si>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</si>
  <si>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</si>
  <si>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</si>
  <si>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</si>
  <si>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</si>
  <si>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</si>
  <si>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</si>
  <si>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</si>
  <si>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</si>
  <si>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</si>
  <si>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</si>
  <si>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</si>
  <si>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</si>
  <si>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</si>
  <si>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</si>
  <si>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</si>
  <si>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</si>
  <si>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</si>
  <si>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</si>
  <si>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</si>
  <si>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</si>
  <si>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</si>
  <si>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</si>
  <si>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</si>
  <si>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</si>
  <si>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</si>
  <si>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</si>
  <si>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</si>
  <si>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</si>
  <si>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</si>
  <si>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</si>
  <si>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</si>
  <si>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</si>
  <si>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</si>
  <si>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</si>
  <si>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</si>
  <si>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</si>
  <si>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</si>
  <si>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</si>
  <si>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</si>
  <si>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</si>
  <si>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</si>
  <si>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</si>
  <si>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</si>
  <si>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</si>
  <si>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</si>
  <si>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</si>
  <si>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</si>
  <si>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</si>
  <si>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</si>
  <si>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</si>
  <si>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</si>
  <si>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</si>
  <si>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</si>
  <si>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</si>
  <si>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</si>
  <si>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</si>
  <si>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</si>
  <si>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</si>
  <si>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</si>
  <si>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</si>
  <si>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</si>
  <si>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</si>
  <si>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</si>
  <si>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</si>
  <si>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</si>
  <si>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</si>
  <si>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</si>
  <si>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</si>
  <si>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</si>
  <si>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</si>
  <si>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</si>
  <si>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</si>
  <si>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</si>
  <si>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</si>
  <si>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</si>
  <si>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</si>
  <si>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</si>
  <si>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</si>
  <si>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</si>
  <si>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</si>
  <si>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</si>
  <si>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</si>
  <si>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</si>
  <si>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</si>
  <si>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</si>
  <si>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</si>
  <si>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</si>
  <si>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</si>
  <si>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</si>
  <si>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</si>
  <si>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</si>
  <si>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</si>
  <si>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</si>
  <si>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</si>
  <si>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</si>
  <si>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</si>
  <si>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</si>
  <si>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</si>
  <si>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</si>
  <si>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</si>
  <si>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</si>
  <si>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</si>
  <si>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</si>
  <si>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</si>
  <si>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</si>
  <si>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</si>
  <si>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</si>
  <si>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</si>
  <si>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</si>
  <si>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</si>
  <si>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</si>
  <si>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</si>
  <si>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</si>
  <si>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</si>
  <si>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</si>
  <si>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</si>
  <si>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</si>
  <si>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</si>
  <si>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</si>
  <si>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</si>
  <si>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</si>
  <si>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</si>
  <si>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</si>
  <si>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</si>
  <si>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</si>
  <si>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</si>
  <si>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</si>
  <si>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</si>
  <si>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</si>
  <si>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</si>
  <si>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</si>
  <si>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</si>
  <si>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</si>
  <si>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</si>
  <si>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</si>
  <si>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</si>
  <si>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</si>
  <si>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</si>
  <si>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</si>
  <si>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</si>
  <si>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</si>
  <si>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</si>
  <si>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</si>
  <si>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</si>
  <si>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</si>
  <si>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</si>
  <si>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</si>
  <si>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</si>
  <si>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</si>
  <si>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</si>
  <si>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</si>
  <si>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</si>
  <si>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</si>
  <si>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</si>
  <si>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</si>
  <si>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</si>
  <si>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</si>
  <si>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</si>
  <si>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</si>
  <si>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</si>
  <si>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</si>
  <si>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</si>
  <si>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</si>
  <si>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</si>
  <si>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</si>
  <si>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</si>
  <si>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</si>
  <si>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</si>
  <si>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</si>
  <si>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</si>
  <si>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</si>
  <si>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</si>
  <si>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</si>
  <si>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</si>
  <si>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</si>
  <si>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</si>
  <si>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</si>
  <si>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</si>
  <si>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</si>
  <si>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</si>
  <si>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</si>
  <si>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</si>
  <si>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</si>
  <si>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</si>
  <si>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</si>
  <si>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</si>
  <si>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</si>
  <si>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</si>
  <si>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</si>
  <si>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</si>
  <si>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</si>
  <si>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</si>
  <si>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</si>
  <si>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</si>
  <si>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</si>
  <si>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</si>
  <si>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</si>
  <si>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</si>
  <si>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</si>
  <si>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</si>
  <si>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</si>
  <si>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</si>
  <si>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</si>
  <si>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</si>
  <si>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</si>
  <si>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</si>
  <si>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</si>
  <si>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</si>
  <si>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</si>
  <si>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</si>
  <si>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</si>
  <si>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</si>
  <si>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</si>
  <si>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</si>
  <si>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</si>
  <si>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</si>
  <si>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</si>
  <si>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</si>
  <si>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</si>
  <si>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</si>
  <si>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</si>
  <si>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</si>
  <si>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</si>
  <si>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</si>
  <si>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</si>
  <si>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</si>
  <si>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</si>
  <si>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</si>
  <si>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</si>
  <si>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</si>
  <si>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</si>
  <si>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</si>
  <si>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</si>
  <si>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</si>
  <si>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</si>
  <si>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</si>
  <si>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</si>
  <si>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</si>
  <si>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</si>
  <si>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</si>
  <si>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</si>
  <si>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</si>
  <si>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</si>
  <si>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</si>
  <si>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</si>
  <si>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</si>
  <si>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</si>
  <si>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</si>
  <si>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</si>
  <si>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</si>
  <si>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</si>
  <si>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</si>
  <si>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</si>
  <si>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</si>
  <si>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</si>
  <si>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</si>
  <si>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</si>
  <si>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</si>
  <si>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</si>
  <si>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</si>
  <si>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</si>
  <si>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</si>
  <si>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</si>
  <si>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</si>
  <si>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</si>
  <si>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</si>
  <si>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</si>
  <si>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</si>
  <si>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</si>
  <si>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</si>
  <si>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</si>
  <si>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</si>
  <si>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</si>
  <si>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</si>
  <si>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</si>
  <si>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</si>
  <si>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</si>
  <si>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</si>
  <si>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</si>
  <si>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</si>
  <si>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</si>
  <si>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</si>
  <si>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</si>
  <si>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</si>
  <si>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</si>
  <si>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</si>
  <si>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</si>
  <si>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</si>
  <si>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</si>
  <si>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</si>
  <si>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</si>
  <si>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</si>
  <si>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</si>
  <si>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</si>
  <si>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</si>
  <si>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</si>
  <si>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</si>
  <si>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</si>
  <si>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</si>
  <si>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</si>
  <si>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</si>
  <si>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</si>
  <si>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</si>
  <si>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</si>
  <si>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</si>
  <si>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</si>
  <si>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</si>
  <si>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</si>
  <si>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</si>
  <si>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</si>
  <si>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</si>
  <si>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</si>
  <si>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</si>
  <si>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</si>
  <si>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</si>
  <si>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</si>
  <si>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</si>
  <si>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</si>
  <si>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</si>
  <si>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</si>
  <si>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</si>
  <si>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</si>
  <si>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</si>
  <si>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</si>
  <si>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</si>
  <si>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</si>
  <si>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</si>
  <si>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</si>
  <si>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</si>
  <si>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</si>
  <si>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</si>
  <si>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</si>
  <si>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</si>
  <si>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</si>
  <si>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</si>
  <si>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</si>
  <si>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</si>
  <si>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</si>
  <si>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</si>
  <si>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</si>
  <si>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</si>
  <si>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</si>
  <si>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</si>
  <si>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</si>
  <si>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</si>
  <si>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</si>
  <si>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</si>
  <si>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</si>
  <si>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</si>
  <si>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</si>
  <si>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</si>
  <si>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</si>
  <si>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</si>
  <si>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</si>
  <si>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</si>
  <si>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</si>
  <si>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</si>
  <si>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</si>
  <si>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</si>
  <si>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</si>
  <si>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</si>
  <si>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</si>
  <si>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</si>
  <si>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</si>
  <si>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</si>
  <si>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</si>
  <si>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</si>
  <si>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</si>
  <si>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</si>
  <si>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</si>
  <si>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</si>
  <si>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</si>
  <si>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</si>
  <si>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</si>
  <si>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</si>
  <si>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</si>
  <si>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</si>
  <si>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</si>
  <si>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</si>
  <si>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</si>
  <si>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</si>
  <si>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</si>
  <si>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</si>
  <si>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</si>
  <si>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</si>
  <si>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</si>
  <si>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</si>
  <si>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</si>
  <si>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</si>
  <si>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</si>
  <si>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</si>
  <si>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</si>
  <si>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</si>
  <si>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</si>
  <si>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</si>
  <si>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</si>
  <si>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</si>
  <si>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</si>
  <si>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</si>
  <si>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</si>
  <si>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</si>
  <si>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</si>
  <si>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</si>
  <si>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</si>
  <si>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</si>
  <si>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</si>
  <si>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</si>
  <si>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</si>
  <si>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</si>
  <si>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</si>
  <si>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</si>
  <si>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</si>
  <si>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</si>
  <si>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</si>
  <si>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</si>
  <si>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</si>
  <si>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</si>
  <si>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</si>
  <si>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</si>
  <si>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</si>
  <si>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</si>
  <si>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</si>
  <si>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</si>
  <si>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</si>
  <si>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</si>
  <si>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</si>
  <si>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</si>
  <si>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</si>
  <si>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</si>
  <si>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</si>
  <si>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</si>
  <si>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</si>
  <si>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</si>
  <si>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</si>
  <si>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</si>
  <si>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</si>
  <si>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</si>
  <si>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</si>
  <si>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</si>
  <si>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</si>
  <si>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</si>
  <si>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</si>
  <si>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</si>
  <si>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</si>
  <si>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</si>
  <si>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</si>
  <si>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</si>
  <si>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</si>
  <si>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</si>
  <si>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</si>
  <si>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</si>
  <si>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</si>
  <si>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</si>
  <si>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</si>
  <si>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</si>
  <si>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</si>
  <si>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</si>
  <si>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</si>
  <si>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</si>
  <si>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</si>
  <si>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</si>
  <si>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</si>
  <si>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</si>
  <si>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</si>
  <si>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</si>
  <si>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</si>
  <si>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</si>
  <si>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</si>
  <si>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</si>
  <si>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</si>
  <si>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</si>
  <si>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</si>
  <si>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</si>
  <si>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</si>
  <si>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</si>
  <si>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</si>
  <si>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</si>
  <si>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</si>
  <si>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</si>
  <si>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</si>
  <si>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</si>
  <si>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</si>
  <si>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</si>
  <si>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</si>
  <si>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</si>
  <si>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</si>
  <si>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</si>
  <si>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</si>
  <si>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</si>
  <si>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</si>
  <si>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</si>
  <si>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</si>
  <si>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</si>
  <si>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</si>
  <si>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</si>
  <si>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</si>
  <si>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</si>
  <si>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</si>
  <si>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</si>
  <si>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</si>
  <si>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</si>
  <si>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</si>
  <si>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</si>
  <si>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</si>
  <si>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</si>
  <si>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</si>
  <si>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</si>
  <si>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</si>
  <si>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</si>
  <si>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</si>
  <si>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</si>
  <si>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</si>
  <si>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</si>
  <si>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</si>
  <si>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</si>
  <si>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</si>
  <si>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</si>
  <si>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</si>
  <si>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</si>
  <si>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</si>
  <si>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</si>
  <si>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</si>
  <si>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</si>
  <si>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</si>
  <si>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</si>
  <si>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</si>
  <si>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</si>
  <si>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</si>
  <si>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</si>
  <si>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</si>
  <si>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</si>
  <si>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</si>
  <si>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</si>
  <si>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</si>
  <si>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</si>
  <si>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</si>
  <si>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</si>
  <si>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</si>
  <si>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</si>
  <si>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</si>
  <si>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</si>
  <si>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</si>
  <si>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</si>
  <si>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</si>
  <si>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</si>
  <si>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</si>
  <si>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</si>
  <si>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</si>
  <si>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</si>
  <si>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</si>
  <si>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</si>
  <si>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</si>
  <si>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</si>
  <si>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</si>
  <si>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</si>
  <si>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</si>
  <si>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</si>
  <si>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</si>
  <si>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</si>
  <si>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</si>
  <si>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</si>
  <si>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</si>
  <si>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</si>
  <si>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</si>
  <si>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</si>
  <si>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</si>
  <si>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</si>
  <si>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</si>
  <si>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</si>
  <si>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</si>
  <si>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</si>
  <si>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</si>
  <si>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</si>
  <si>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</si>
  <si>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</si>
  <si>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</si>
  <si>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</si>
  <si>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</si>
  <si>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</si>
  <si>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</si>
  <si>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</si>
  <si>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</si>
  <si>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</si>
  <si>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</si>
  <si>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</si>
  <si>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</si>
  <si>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</si>
  <si>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</si>
  <si>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</si>
  <si>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</si>
  <si>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</si>
  <si>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</si>
  <si>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</si>
  <si>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</si>
  <si>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</si>
  <si>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</si>
  <si>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</si>
  <si>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</si>
  <si>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</si>
  <si>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</si>
  <si>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</si>
  <si>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</si>
  <si>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</si>
  <si>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</si>
  <si>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</si>
  <si>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</si>
  <si>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</si>
  <si>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</si>
  <si>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</si>
  <si>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</si>
  <si>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</si>
  <si>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</si>
  <si>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</si>
  <si>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</si>
  <si>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</si>
  <si>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</si>
  <si>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</si>
  <si>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</si>
  <si>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</si>
  <si>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</si>
  <si>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</si>
  <si>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</si>
  <si>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</si>
  <si>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</si>
  <si>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</si>
  <si>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</si>
  <si>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</si>
  <si>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</si>
  <si>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</si>
  <si>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</si>
  <si>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</si>
  <si>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</si>
  <si>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</si>
  <si>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</si>
  <si>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</si>
  <si>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</si>
  <si>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</si>
  <si>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</si>
  <si>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</si>
  <si>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</si>
  <si>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</si>
  <si>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</si>
  <si>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</si>
  <si>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</si>
  <si>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</si>
  <si>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</si>
  <si>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</si>
  <si>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</si>
  <si>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</si>
  <si>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</si>
  <si>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</si>
  <si>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</si>
  <si>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</si>
  <si>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</si>
  <si>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</si>
  <si>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</si>
  <si>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</si>
  <si>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</si>
  <si>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</si>
  <si>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</si>
  <si>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</si>
  <si>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</si>
  <si>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</si>
  <si>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</si>
  <si>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</si>
  <si>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</si>
  <si>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</si>
  <si>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</si>
  <si>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</si>
  <si>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</si>
  <si>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</si>
  <si>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</si>
  <si>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</si>
  <si>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</si>
  <si>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</si>
  <si>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</si>
  <si>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</si>
  <si>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</si>
  <si>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</si>
  <si>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</si>
  <si>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</si>
  <si>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</si>
  <si>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</si>
  <si>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</si>
  <si>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</si>
  <si>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</si>
  <si>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</si>
  <si>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</si>
  <si>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</si>
  <si>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</si>
  <si>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</si>
  <si>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</si>
  <si>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</si>
  <si>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</si>
  <si>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</si>
  <si>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</si>
  <si>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</si>
  <si>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</si>
  <si>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</si>
  <si>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</si>
  <si>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</si>
  <si>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</si>
  <si>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</si>
  <si>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</si>
  <si>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</si>
  <si>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</si>
  <si>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</si>
  <si>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</si>
  <si>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</si>
  <si>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</si>
  <si>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</si>
  <si>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</si>
  <si>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</si>
  <si>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</si>
  <si>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</si>
  <si>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</si>
  <si>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</si>
  <si>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</si>
  <si>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</si>
  <si>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</si>
  <si>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</si>
  <si>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</si>
  <si>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</si>
  <si>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</si>
  <si>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</si>
  <si>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</si>
  <si>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</si>
  <si>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</si>
  <si>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</si>
  <si>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</si>
  <si>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</si>
  <si>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</si>
  <si>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</si>
  <si>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</si>
  <si>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</si>
  <si>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</si>
  <si>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</si>
  <si>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</si>
  <si>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</si>
  <si>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</si>
  <si>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</si>
  <si>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</si>
  <si>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</si>
  <si>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</si>
  <si>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</si>
  <si>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</si>
  <si>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</si>
  <si>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</si>
  <si>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</si>
  <si>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</si>
  <si>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</si>
  <si>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</si>
  <si>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</si>
  <si>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</si>
  <si>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</si>
  <si>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</si>
  <si>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</si>
  <si>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</si>
  <si>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</si>
  <si>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</si>
  <si>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</si>
  <si>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</si>
  <si>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</si>
  <si>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</si>
  <si>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</si>
  <si>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</si>
  <si>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</si>
  <si>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</si>
  <si>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</si>
  <si>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</si>
  <si>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</si>
  <si>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</si>
  <si>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</si>
  <si>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</si>
  <si>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</si>
  <si>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</si>
  <si>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</si>
  <si>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</si>
  <si>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</si>
  <si>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</si>
  <si>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</si>
  <si>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</si>
  <si>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</si>
  <si>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</si>
  <si>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</si>
  <si>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</si>
  <si>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</si>
  <si>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</si>
  <si>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</si>
  <si>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</si>
  <si>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</si>
  <si>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</si>
  <si>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</si>
  <si>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</si>
  <si>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</si>
  <si>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</si>
  <si>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</si>
  <si>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</si>
  <si>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</si>
  <si>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</si>
  <si>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</si>
  <si>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</si>
  <si>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</si>
  <si>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</si>
  <si>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</si>
  <si>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</si>
  <si>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</si>
  <si>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</si>
  <si>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</si>
  <si>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</si>
  <si>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</si>
  <si>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</si>
  <si>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</si>
  <si>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</si>
  <si>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</si>
  <si>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</si>
  <si>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</si>
  <si>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</si>
  <si>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</si>
  <si>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</si>
  <si>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</si>
  <si>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</si>
  <si>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</si>
  <si>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</si>
  <si>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</si>
  <si>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</si>
  <si>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</si>
  <si>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</si>
  <si>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</si>
  <si>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</si>
  <si>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</si>
  <si>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</si>
  <si>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</si>
  <si>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</si>
  <si>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</si>
  <si>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</si>
  <si>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</si>
  <si>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</si>
  <si>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</si>
  <si>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</si>
  <si>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</si>
  <si>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</si>
  <si>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</si>
  <si>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</si>
  <si>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</si>
  <si>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</si>
  <si>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</si>
  <si>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</si>
  <si>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</si>
  <si>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</si>
  <si>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</si>
  <si>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</si>
  <si>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</si>
  <si>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</si>
  <si>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</si>
  <si>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</si>
  <si>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</si>
  <si>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</si>
  <si>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</si>
  <si>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</si>
  <si>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</si>
  <si>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</si>
  <si>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</si>
  <si>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</si>
  <si>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</si>
  <si>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</si>
  <si>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</si>
  <si>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</si>
  <si>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</si>
  <si>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</si>
  <si>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</si>
  <si>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</si>
  <si>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</si>
  <si>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</si>
  <si>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</si>
  <si>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</si>
  <si>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</si>
  <si>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</si>
  <si>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</si>
  <si>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</si>
  <si>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</si>
  <si>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</si>
  <si>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</si>
  <si>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</si>
  <si>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</si>
  <si>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</si>
  <si>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</si>
  <si>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</si>
  <si>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</si>
  <si>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</si>
  <si>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</si>
  <si>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</si>
  <si>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</si>
  <si>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</si>
  <si>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</si>
  <si>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</si>
  <si>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</si>
  <si>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</si>
  <si>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</si>
  <si>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</si>
  <si>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</si>
  <si>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</si>
  <si>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</si>
  <si>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</si>
  <si>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</si>
  <si>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</si>
  <si>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</si>
  <si>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</si>
  <si>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</si>
  <si>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</si>
  <si>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</si>
  <si>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</si>
  <si>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</si>
  <si>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</si>
  <si>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</si>
  <si>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</si>
  <si>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</si>
  <si>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</si>
  <si>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</si>
  <si>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</si>
  <si>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</si>
  <si>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</si>
  <si>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</si>
  <si>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</si>
  <si>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</si>
  <si>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</si>
  <si>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</si>
  <si>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</si>
  <si>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</si>
  <si>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</si>
  <si>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</si>
  <si>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</si>
  <si>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</si>
  <si>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</si>
  <si>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</si>
  <si>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</si>
  <si>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</si>
  <si>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</si>
  <si>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</si>
  <si>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</si>
  <si>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</si>
  <si>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</si>
  <si>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</si>
  <si>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</si>
  <si>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</si>
  <si>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</si>
  <si>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</si>
  <si>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</si>
  <si>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</si>
  <si>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</si>
  <si>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</si>
  <si>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</si>
  <si>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</si>
  <si>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</si>
  <si>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</si>
  <si>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</si>
  <si>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</si>
  <si>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</si>
  <si>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</si>
  <si>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</si>
  <si>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</si>
  <si>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</si>
  <si>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</si>
  <si>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</si>
  <si>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</si>
  <si>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</si>
  <si>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</si>
  <si>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</si>
  <si>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</si>
  <si>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</si>
  <si>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</si>
  <si>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</si>
  <si>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</si>
  <si>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</si>
  <si>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</si>
  <si>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</si>
  <si>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</si>
  <si>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</si>
  <si>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</si>
  <si>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</si>
  <si>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</si>
  <si>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</si>
  <si>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</si>
  <si>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</si>
  <si>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</si>
  <si>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</si>
  <si>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</si>
  <si>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</si>
  <si>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</si>
  <si>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</si>
  <si>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</si>
  <si>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</si>
  <si>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</si>
  <si>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</si>
  <si>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</si>
  <si>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</si>
  <si>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</si>
  <si>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</si>
  <si>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</si>
  <si>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</si>
  <si>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</si>
  <si>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</si>
  <si>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</si>
  <si>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</si>
  <si>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</si>
  <si>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</si>
  <si>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</si>
  <si>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</si>
  <si>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</si>
  <si>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</si>
  <si>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</si>
  <si>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</si>
  <si>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</si>
  <si>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</si>
  <si>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</si>
  <si>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</si>
  <si>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</si>
  <si>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</si>
  <si>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</si>
  <si>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</si>
  <si>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</si>
  <si>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</si>
  <si>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</si>
  <si>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</si>
  <si>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</si>
  <si>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</si>
  <si>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</si>
  <si>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</si>
  <si>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</si>
  <si>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</si>
  <si>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</si>
  <si>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</si>
  <si>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</si>
  <si>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</si>
  <si>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</si>
  <si>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</si>
  <si>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</si>
  <si>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</si>
  <si>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</si>
  <si>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</si>
  <si>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</si>
  <si>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</si>
  <si>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</si>
  <si>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</si>
  <si>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</si>
  <si>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</si>
  <si>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</si>
  <si>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</si>
  <si>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</si>
  <si>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</si>
  <si>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</si>
  <si>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</si>
  <si>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</si>
  <si>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</si>
  <si>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</si>
  <si>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</si>
  <si>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</si>
  <si>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</si>
  <si>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</si>
  <si>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</si>
  <si>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</si>
  <si>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</si>
  <si>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</si>
  <si>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</si>
  <si>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</si>
  <si>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</si>
  <si>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</si>
  <si>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</si>
  <si>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</si>
  <si>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</si>
  <si>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</si>
  <si>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</si>
  <si>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</si>
  <si>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</si>
  <si>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</si>
  <si>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</si>
  <si>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</si>
  <si>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</si>
  <si>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</si>
  <si>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</si>
  <si>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</si>
  <si>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</si>
  <si>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</si>
  <si>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</si>
  <si>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</si>
  <si>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</si>
  <si>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</si>
  <si>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</si>
  <si>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</si>
  <si>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</si>
  <si>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</si>
  <si>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</si>
  <si>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</si>
  <si>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</si>
  <si>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</si>
  <si>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</si>
  <si>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</si>
  <si>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</si>
  <si>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</si>
  <si>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</si>
  <si>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</si>
  <si>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</si>
  <si>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</si>
  <si>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</si>
  <si>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</si>
  <si>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</si>
  <si>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</si>
  <si>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</si>
  <si>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</si>
  <si>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</si>
  <si>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</si>
  <si>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</si>
  <si>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</si>
  <si>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</si>
  <si>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</si>
  <si>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</si>
  <si>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</si>
  <si>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</si>
  <si>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</si>
  <si>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</si>
  <si>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</si>
  <si>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</si>
  <si>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</si>
  <si>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</si>
  <si>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</si>
  <si>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</si>
  <si>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</si>
  <si>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</si>
  <si>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</si>
  <si>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</si>
  <si>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</si>
  <si>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</si>
  <si>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</si>
  <si>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</si>
  <si>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</si>
  <si>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</si>
  <si>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</si>
  <si>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</si>
  <si>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</si>
  <si>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</si>
  <si>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</si>
  <si>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</si>
  <si>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</si>
  <si>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</si>
  <si>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</si>
  <si>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</si>
  <si>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</si>
  <si>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</si>
  <si>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</si>
  <si>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</si>
  <si>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</si>
  <si>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</si>
  <si>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</si>
  <si>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</si>
  <si>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</si>
  <si>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</si>
  <si>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</si>
  <si>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</si>
  <si>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</si>
  <si>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</si>
  <si>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</si>
  <si>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</si>
  <si>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</si>
  <si>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</si>
  <si>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</si>
  <si>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</si>
  <si>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</si>
  <si>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</si>
  <si>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</si>
  <si>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</si>
  <si>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</si>
  <si>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</si>
  <si>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</si>
  <si>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</si>
  <si>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</si>
  <si>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</si>
  <si>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</si>
  <si>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</si>
  <si>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</si>
  <si>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</si>
  <si>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</si>
  <si>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</si>
  <si>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</si>
  <si>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</si>
  <si>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</si>
  <si>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</si>
  <si>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</si>
  <si>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</si>
  <si>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</si>
  <si>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</si>
  <si>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</si>
  <si>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</si>
  <si>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</si>
  <si>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</si>
  <si>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</si>
  <si>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</si>
  <si>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</si>
  <si>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</si>
  <si>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</si>
  <si>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</si>
  <si>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</si>
  <si>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</si>
  <si>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</si>
  <si>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</si>
  <si>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</si>
  <si>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</si>
  <si>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</si>
  <si>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</si>
  <si>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</si>
  <si>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</si>
  <si>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</si>
  <si>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</si>
  <si>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</si>
  <si>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</si>
  <si>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</si>
  <si>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</si>
  <si>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</si>
  <si>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</si>
  <si>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</si>
  <si>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</si>
  <si>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</si>
  <si>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</si>
  <si>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</si>
  <si>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</si>
  <si>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</si>
  <si>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</si>
  <si>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</si>
  <si>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</si>
  <si>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</si>
  <si>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</si>
  <si>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</si>
  <si>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</si>
  <si>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</si>
  <si>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</si>
  <si>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</si>
  <si>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</si>
  <si>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</si>
  <si>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</si>
  <si>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</si>
  <si>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</si>
  <si>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</si>
  <si>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</si>
  <si>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</si>
  <si>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</si>
  <si>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</si>
  <si>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</si>
  <si>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</si>
  <si>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</si>
  <si>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</si>
  <si>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</si>
  <si>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</si>
  <si>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</si>
  <si>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</si>
  <si>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</si>
  <si>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</si>
  <si>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</si>
  <si>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</si>
  <si>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</si>
  <si>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</si>
  <si>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</si>
  <si>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</si>
  <si>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</si>
  <si>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</si>
  <si>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</si>
  <si>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</si>
  <si>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</si>
  <si>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</si>
  <si>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</si>
  <si>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</si>
  <si>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</si>
  <si>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</si>
  <si>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</si>
  <si>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</si>
  <si>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</si>
  <si>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</si>
  <si>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</si>
  <si>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</si>
  <si>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</si>
  <si>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</si>
  <si>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</si>
  <si>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</si>
  <si>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</si>
  <si>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</si>
  <si>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</si>
  <si>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</si>
  <si>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</si>
  <si>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</si>
  <si>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</si>
  <si>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</si>
  <si>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</si>
  <si>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</si>
  <si>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</si>
  <si>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</si>
  <si>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</si>
  <si>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</si>
  <si>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</si>
  <si>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</si>
  <si>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</si>
  <si>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</si>
  <si>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</si>
  <si>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</si>
  <si>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</si>
  <si>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</si>
  <si>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</si>
  <si>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</si>
  <si>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</si>
  <si>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</si>
  <si>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</si>
  <si>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</si>
  <si>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</si>
  <si>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</si>
  <si>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</si>
  <si>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</si>
  <si>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</si>
  <si>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</si>
  <si>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</si>
  <si>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</si>
  <si>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</si>
  <si>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</si>
  <si>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</si>
  <si>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</si>
  <si>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</si>
  <si>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</si>
  <si>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</si>
  <si>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</si>
  <si>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</si>
  <si>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</si>
  <si>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</si>
  <si>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</si>
  <si>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</si>
  <si>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</si>
  <si>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</si>
  <si>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</si>
  <si>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</si>
  <si>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</si>
  <si>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</si>
  <si>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</si>
  <si>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</si>
  <si>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</si>
  <si>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</si>
  <si>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</si>
  <si>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</si>
  <si>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</si>
  <si>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</si>
  <si>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</si>
  <si>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</si>
  <si>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</si>
  <si>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</si>
  <si>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</si>
  <si>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</si>
  <si>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</si>
  <si>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</si>
  <si>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</si>
  <si>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</si>
  <si>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</si>
  <si>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</si>
  <si>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</si>
  <si>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</si>
  <si>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</si>
  <si>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</si>
  <si>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</si>
  <si>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</si>
  <si>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</si>
  <si>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</si>
  <si>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</si>
  <si>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</si>
  <si>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</si>
  <si>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</si>
  <si>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</si>
  <si>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</si>
  <si>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</si>
  <si>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</si>
  <si>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</si>
  <si>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</si>
  <si>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</si>
  <si>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</si>
  <si>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</si>
  <si>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</si>
  <si>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</si>
  <si>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</si>
  <si>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</si>
  <si>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</si>
  <si>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</si>
  <si>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</si>
  <si>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</si>
  <si>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</si>
  <si>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</si>
  <si>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</si>
  <si>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</si>
  <si>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</si>
  <si>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</si>
  <si>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</si>
  <si>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</si>
  <si>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</si>
  <si>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</si>
  <si>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</si>
  <si>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</si>
  <si>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</si>
  <si>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</si>
  <si>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</si>
  <si>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</si>
  <si>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</si>
  <si>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</si>
  <si>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</si>
  <si>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</si>
  <si>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</si>
  <si>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</si>
  <si>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</si>
  <si>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</si>
  <si>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</si>
  <si>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</si>
  <si>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</si>
  <si>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</si>
  <si>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</si>
  <si>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</si>
  <si>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</si>
  <si>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</si>
  <si>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</si>
  <si>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</si>
  <si>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</si>
  <si>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</si>
  <si>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</si>
  <si>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</si>
  <si>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</si>
  <si>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</si>
  <si>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</si>
  <si>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</si>
  <si>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</si>
  <si>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</si>
  <si>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</si>
  <si>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</si>
  <si>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</si>
  <si>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</si>
  <si>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</si>
  <si>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</si>
  <si>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</si>
  <si>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</si>
  <si>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</si>
  <si>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</si>
  <si>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</si>
  <si>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</si>
  <si>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</si>
  <si>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</si>
  <si>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</si>
  <si>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</si>
  <si>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</si>
  <si>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</si>
  <si>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</si>
  <si>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</si>
  <si>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</si>
  <si>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</si>
  <si>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</si>
  <si>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</si>
  <si>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</si>
  <si>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</si>
  <si>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</si>
  <si>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</si>
  <si>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</si>
  <si>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</si>
  <si>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</si>
  <si>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</si>
  <si>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</si>
  <si>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</si>
  <si>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</si>
  <si>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</si>
  <si>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</si>
  <si>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</si>
  <si>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</si>
  <si>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</si>
  <si>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</si>
  <si>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</si>
  <si>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</si>
  <si>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</si>
  <si>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</si>
  <si>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</si>
  <si>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</si>
  <si>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</si>
  <si>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</si>
  <si>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</si>
  <si>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</si>
  <si>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</si>
  <si>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</si>
  <si>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</si>
  <si>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</si>
  <si>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</si>
  <si>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</si>
  <si>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</si>
  <si>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</si>
  <si>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</si>
  <si>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</si>
  <si>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</si>
  <si>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</si>
  <si>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</si>
  <si>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</si>
  <si>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</si>
  <si>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</si>
  <si>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</si>
  <si>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</si>
  <si>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</si>
  <si>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</si>
  <si>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</si>
  <si>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</si>
  <si>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</si>
  <si>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</si>
  <si>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</si>
  <si>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</si>
  <si>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</si>
  <si>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</si>
  <si>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</si>
  <si>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</si>
  <si>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</si>
  <si>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</si>
  <si>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</si>
  <si>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</si>
  <si>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</si>
  <si>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</si>
  <si>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</si>
  <si>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</si>
  <si>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</si>
  <si>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</si>
  <si>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</si>
  <si>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</si>
  <si>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</si>
  <si>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</si>
  <si>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</si>
  <si>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</si>
  <si>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</si>
  <si>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</si>
  <si>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</si>
  <si>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</si>
  <si>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</si>
  <si>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</si>
  <si>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</si>
  <si>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</si>
  <si>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</si>
  <si>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</si>
  <si>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</si>
  <si>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</si>
  <si>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</si>
  <si>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</si>
  <si>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</si>
  <si>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</si>
  <si>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</si>
  <si>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</si>
  <si>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</si>
  <si>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</si>
  <si>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</si>
  <si>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</si>
  <si>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</si>
  <si>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</si>
  <si>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</si>
  <si>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</si>
  <si>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</si>
  <si>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</si>
  <si>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</si>
  <si>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</si>
  <si>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</si>
  <si>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</si>
  <si>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</si>
  <si>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</si>
  <si>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</si>
  <si>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</si>
  <si>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</si>
  <si>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</si>
  <si>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</si>
  <si>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</si>
  <si>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</si>
  <si>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</si>
  <si>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</si>
  <si>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</si>
  <si>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</si>
  <si>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</si>
  <si>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</si>
  <si>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</si>
  <si>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</si>
  <si>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</si>
  <si>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</si>
  <si>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</si>
  <si>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</si>
  <si>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</si>
  <si>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</si>
  <si>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</si>
  <si>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</si>
  <si>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</si>
  <si>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</si>
  <si>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</si>
  <si>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</si>
  <si>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</si>
  <si>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</si>
  <si>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</si>
  <si>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</si>
  <si>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</si>
  <si>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</si>
  <si>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</si>
  <si>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</si>
  <si>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</si>
  <si>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</si>
  <si>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</si>
  <si>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</si>
  <si>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</si>
  <si>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</si>
  <si>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</si>
  <si>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</si>
  <si>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</si>
  <si>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</si>
  <si>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</si>
  <si>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</si>
  <si>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</si>
  <si>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</si>
  <si>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</si>
  <si>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</si>
  <si>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</si>
  <si>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</si>
  <si>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</si>
  <si>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</si>
  <si>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</si>
  <si>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</si>
  <si>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</si>
  <si>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</si>
  <si>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</si>
  <si>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</si>
  <si>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</si>
  <si>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</si>
  <si>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</si>
  <si>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</si>
  <si>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</si>
  <si>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</si>
  <si>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</si>
  <si>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</si>
  <si>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</si>
  <si>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</si>
  <si>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</si>
  <si>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</si>
  <si>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</si>
  <si>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</si>
  <si>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</si>
  <si>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</si>
  <si>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</si>
  <si>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</si>
  <si>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</si>
  <si>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</si>
  <si>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</si>
  <si>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</si>
  <si>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</si>
  <si>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</si>
  <si>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</si>
  <si>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</si>
  <si>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</si>
  <si>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</si>
  <si>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</si>
  <si>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</si>
  <si>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</si>
  <si>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</si>
  <si>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</si>
  <si>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</si>
  <si>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</si>
  <si>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</si>
  <si>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</si>
  <si>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</si>
  <si>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</si>
  <si>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</si>
  <si>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</si>
  <si>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</si>
  <si>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</si>
  <si>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</si>
  <si>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</si>
  <si>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</si>
  <si>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</si>
  <si>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</si>
  <si>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</si>
  <si>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</si>
  <si>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</si>
  <si>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</si>
  <si>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</si>
  <si>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</si>
  <si>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</si>
  <si>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</si>
  <si>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</si>
  <si>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</si>
  <si>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</si>
  <si>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</si>
  <si>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</si>
  <si>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</si>
  <si>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</si>
  <si>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</si>
  <si>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</si>
  <si>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</si>
  <si>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</si>
  <si>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</si>
  <si>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</si>
  <si>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</si>
  <si>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</si>
  <si>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</si>
  <si>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</si>
  <si>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</si>
  <si>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</si>
  <si>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</si>
  <si>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</si>
  <si>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</si>
  <si>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</si>
  <si>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</si>
  <si>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</si>
  <si>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</si>
  <si>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</si>
  <si>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</si>
  <si>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</si>
  <si>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</si>
  <si>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</si>
  <si>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</si>
  <si>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</si>
  <si>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</si>
  <si>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</si>
  <si>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</si>
  <si>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</si>
  <si>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</si>
  <si>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</si>
  <si>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</si>
  <si>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</si>
  <si>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</si>
  <si>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</si>
  <si>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</si>
  <si>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</si>
  <si>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</si>
  <si>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</si>
  <si>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</si>
  <si>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</si>
  <si>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</si>
  <si>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</si>
  <si>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</si>
  <si>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</si>
  <si>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</si>
  <si>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</si>
  <si>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</si>
  <si>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</si>
  <si>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</si>
  <si>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</si>
  <si>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</si>
  <si>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</si>
  <si>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</si>
  <si>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</si>
  <si>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</si>
  <si>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</si>
  <si>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</si>
  <si>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</si>
  <si>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</si>
  <si>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</si>
  <si>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</si>
  <si>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</si>
  <si>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</si>
  <si>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</si>
  <si>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</si>
  <si>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</si>
  <si>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</si>
  <si>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</si>
  <si>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</si>
  <si>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</si>
  <si>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</si>
  <si>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</si>
  <si>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</si>
  <si>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</si>
  <si>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</si>
  <si>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</si>
  <si>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</si>
  <si>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</si>
  <si>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</si>
  <si>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</si>
  <si>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</si>
  <si>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</si>
  <si>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</si>
  <si>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</si>
  <si>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</si>
  <si>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</si>
  <si>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</si>
  <si>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</si>
  <si>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</si>
  <si>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</si>
  <si>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</si>
  <si>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</si>
  <si>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</si>
  <si>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</si>
  <si>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</si>
  <si>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</si>
  <si>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</si>
  <si>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</si>
  <si>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</si>
  <si>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</si>
  <si>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</si>
  <si>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</si>
  <si>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</si>
  <si>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</si>
  <si>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</si>
  <si>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</si>
  <si>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</si>
  <si>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</si>
  <si>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</si>
  <si>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</si>
  <si>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</si>
  <si>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</si>
  <si>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</si>
  <si>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</si>
  <si>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</si>
  <si>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</si>
  <si>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</si>
  <si>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</si>
  <si>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</si>
  <si>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</si>
  <si>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</si>
  <si>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</si>
  <si>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</si>
  <si>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</si>
  <si>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</si>
  <si>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</si>
  <si>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</si>
  <si>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</si>
  <si>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</si>
  <si>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</si>
  <si>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</si>
  <si>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</si>
  <si>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</si>
  <si>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</si>
  <si>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</si>
  <si>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</si>
  <si>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</si>
  <si>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</si>
  <si>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</si>
  <si>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</si>
  <si>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</si>
  <si>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</si>
  <si>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</si>
  <si>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</si>
  <si>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</si>
  <si>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</si>
  <si>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</si>
  <si>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</si>
  <si>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</si>
  <si>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</si>
  <si>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</si>
  <si>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</si>
  <si>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</si>
  <si>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</si>
  <si>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</si>
  <si>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</si>
  <si>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</si>
  <si>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</si>
  <si>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</si>
  <si>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</si>
  <si>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</si>
  <si>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</si>
  <si>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</si>
  <si>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</si>
  <si>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</si>
  <si>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</si>
  <si>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</si>
  <si>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</si>
  <si>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</si>
  <si>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</si>
  <si>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</si>
  <si>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</si>
  <si>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</si>
  <si>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</si>
  <si>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</si>
  <si>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</si>
  <si>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</si>
  <si>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</si>
  <si>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</si>
  <si>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</si>
  <si>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</si>
  <si>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</si>
  <si>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</si>
  <si>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</si>
  <si>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</si>
  <si>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</si>
  <si>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</si>
  <si>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</si>
  <si>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</si>
  <si>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</si>
  <si>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</si>
  <si>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</si>
  <si>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</si>
  <si>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</si>
  <si>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</si>
  <si>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</si>
  <si>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</si>
  <si>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</si>
  <si>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</si>
  <si>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</si>
  <si>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</si>
  <si>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</si>
  <si>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</si>
  <si>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</si>
  <si>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</si>
  <si>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</si>
  <si>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</si>
  <si>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</si>
  <si>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</si>
  <si>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</si>
  <si>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</si>
  <si>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</si>
  <si>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</si>
  <si>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</si>
  <si>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</si>
  <si>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</si>
  <si>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</si>
  <si>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</si>
  <si>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</si>
  <si>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</si>
  <si>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</si>
  <si>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</si>
  <si>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</si>
  <si>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</si>
  <si>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</si>
  <si>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</si>
  <si>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</si>
  <si>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</si>
  <si>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</si>
  <si>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</si>
  <si>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</si>
  <si>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</si>
  <si>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</si>
  <si>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</si>
  <si>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</si>
  <si>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</si>
  <si>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</si>
  <si>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</si>
  <si>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</si>
  <si>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</si>
  <si>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</si>
  <si>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</si>
  <si>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</si>
  <si>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</si>
  <si>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</si>
  <si>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</si>
  <si>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</si>
  <si>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</si>
  <si>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</si>
  <si>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</si>
  <si>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</si>
  <si>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</si>
  <si>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</si>
  <si>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</si>
  <si>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</si>
  <si>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</si>
  <si>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</si>
  <si>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</si>
  <si>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</si>
  <si>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</si>
  <si>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</si>
  <si>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</si>
  <si>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</si>
  <si>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</si>
  <si>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</si>
  <si>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</si>
  <si>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</si>
  <si>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</si>
  <si>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</si>
  <si>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</si>
  <si>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</si>
  <si>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</si>
  <si>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</si>
  <si>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</si>
  <si>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</si>
  <si>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</si>
  <si>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</si>
  <si>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</si>
  <si>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</si>
  <si>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</si>
  <si>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</si>
  <si>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</si>
  <si>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</si>
  <si>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</si>
  <si>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</si>
  <si>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</si>
  <si>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</si>
  <si>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</si>
  <si>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</si>
  <si>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</si>
  <si>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</si>
  <si>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</si>
  <si>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</si>
  <si>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</si>
  <si>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</si>
  <si>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</si>
  <si>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</si>
  <si>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</si>
  <si>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</si>
  <si>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</si>
  <si>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</si>
  <si>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</si>
  <si>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</si>
  <si>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</si>
  <si>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</si>
  <si>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</si>
  <si>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</si>
  <si>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</si>
  <si>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</si>
  <si>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</si>
  <si>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</si>
  <si>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</si>
  <si>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</si>
  <si>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</si>
  <si>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</si>
  <si>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</si>
  <si>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</si>
  <si>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</si>
  <si>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</si>
  <si>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</si>
  <si>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</si>
  <si>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</si>
  <si>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</si>
  <si>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</si>
  <si>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</si>
  <si>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</si>
  <si>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</si>
  <si>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</si>
  <si>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</si>
  <si>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</si>
  <si>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</si>
  <si>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</si>
  <si>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</si>
  <si>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</si>
  <si>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</si>
  <si>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</si>
  <si>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</si>
  <si>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</si>
  <si>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</si>
  <si>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</si>
  <si>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</si>
  <si>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</si>
  <si>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</si>
  <si>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</si>
  <si>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</si>
  <si>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</si>
  <si>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</si>
  <si>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</si>
  <si>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</si>
  <si>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</si>
  <si>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</si>
  <si>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</si>
  <si>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</si>
  <si>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</si>
  <si>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</si>
  <si>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</si>
  <si>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</si>
  <si>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</si>
  <si>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</si>
  <si>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</si>
  <si>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</si>
  <si>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</si>
  <si>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</si>
  <si>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</si>
  <si>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</si>
  <si>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</si>
  <si>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</si>
  <si>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</si>
  <si>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</si>
  <si>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</si>
  <si>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</si>
  <si>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</si>
  <si>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</si>
  <si>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</si>
  <si>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</si>
  <si>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</si>
  <si>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</si>
  <si>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</si>
  <si>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</si>
  <si>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</si>
  <si>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</si>
  <si>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</si>
  <si>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</si>
  <si>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</si>
  <si>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</si>
  <si>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</si>
  <si>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</si>
  <si>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</si>
  <si>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</si>
  <si>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</si>
  <si>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</si>
  <si>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</si>
  <si>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</si>
  <si>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</si>
  <si>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</si>
  <si>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</si>
  <si>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</si>
  <si>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</si>
  <si>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</si>
  <si>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</si>
  <si>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</si>
  <si>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</si>
  <si>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</si>
  <si>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</si>
  <si>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</si>
  <si>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</si>
  <si>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</si>
  <si>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</si>
  <si>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</si>
  <si>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</si>
  <si>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</si>
  <si>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</si>
  <si>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</si>
  <si>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</si>
  <si>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</si>
  <si>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</si>
  <si>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</si>
  <si>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</si>
  <si>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</si>
  <si>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</si>
  <si>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</si>
  <si>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</si>
  <si>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</si>
  <si>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</si>
  <si>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</si>
  <si>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</si>
  <si>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</si>
  <si>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</si>
  <si>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</si>
  <si>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</si>
  <si>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</si>
  <si>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</si>
  <si>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</si>
  <si>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</si>
  <si>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</si>
  <si>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</si>
  <si>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</si>
  <si>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</si>
  <si>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</si>
  <si>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</si>
  <si>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</si>
  <si>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</si>
  <si>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</si>
  <si>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</si>
  <si>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</si>
  <si>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</si>
  <si>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</si>
  <si>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</si>
  <si>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</si>
  <si>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</si>
  <si>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</si>
  <si>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</si>
  <si>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</si>
  <si>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</si>
  <si>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</si>
  <si>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</si>
  <si>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</si>
  <si>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</si>
  <si>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</si>
  <si>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</si>
  <si>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</si>
  <si>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</si>
  <si>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</si>
  <si>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</si>
  <si>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</si>
  <si>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</si>
  <si>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</si>
  <si>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</si>
  <si>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</si>
  <si>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</si>
  <si>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</si>
  <si>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</si>
  <si>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</si>
  <si>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</si>
  <si>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</si>
  <si>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</si>
  <si>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</si>
  <si>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</si>
  <si>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</si>
  <si>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</si>
  <si>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</si>
  <si>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</si>
  <si>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</si>
  <si>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</si>
  <si>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</si>
  <si>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</si>
  <si>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</si>
  <si>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</si>
  <si>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</si>
  <si>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</si>
  <si>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</si>
  <si>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</si>
  <si>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</si>
  <si>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</si>
  <si>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</si>
  <si>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</si>
  <si>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</si>
  <si>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</si>
  <si>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</si>
  <si>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</si>
  <si>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</si>
  <si>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</si>
  <si>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</si>
  <si>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</si>
  <si>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</si>
  <si>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</si>
  <si>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</si>
  <si>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</si>
  <si>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</si>
  <si>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</si>
  <si>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</si>
  <si>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</si>
  <si>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</si>
  <si>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</si>
  <si>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</si>
  <si>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</si>
  <si>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</si>
  <si>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</si>
  <si>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</si>
  <si>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</si>
  <si>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</si>
  <si>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</si>
  <si>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</si>
  <si>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</si>
  <si>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</si>
  <si>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</si>
  <si>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</si>
  <si>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</si>
  <si>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</si>
  <si>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</si>
  <si>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</si>
  <si>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</si>
  <si>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</si>
  <si>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</si>
  <si>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</si>
  <si>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</si>
  <si>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</si>
  <si>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</si>
  <si>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</si>
  <si>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</si>
  <si>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</si>
  <si>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</si>
  <si>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</si>
  <si>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</si>
  <si>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</si>
  <si>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</si>
  <si>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</si>
  <si>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</si>
  <si>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</si>
  <si>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</si>
  <si>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</si>
  <si>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</si>
  <si>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</si>
  <si>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</si>
  <si>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</si>
  <si>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</si>
  <si>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</si>
  <si>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</si>
  <si>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</si>
  <si>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</si>
  <si>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</si>
  <si>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</si>
  <si>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</si>
  <si>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</si>
  <si>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</si>
  <si>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</si>
  <si>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</si>
  <si>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</si>
  <si>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</si>
  <si>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</si>
  <si>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</si>
  <si>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</si>
  <si>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</si>
  <si>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</si>
  <si>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</si>
  <si>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</si>
  <si>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</si>
  <si>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</si>
  <si>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</si>
  <si>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</si>
  <si>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</si>
  <si>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</si>
  <si>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</si>
  <si>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</si>
  <si>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</si>
  <si>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</si>
  <si>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</si>
  <si>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</si>
  <si>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</si>
  <si>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</si>
  <si>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</si>
  <si>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</si>
  <si>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</si>
  <si>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</si>
  <si>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</si>
  <si>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</si>
  <si>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</si>
  <si>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</si>
  <si>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</si>
  <si>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</si>
  <si>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</si>
  <si>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</si>
  <si>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</si>
  <si>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</si>
  <si>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</si>
  <si>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</si>
  <si>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</si>
  <si>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</si>
  <si>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</si>
  <si>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</si>
  <si>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</si>
  <si>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</si>
  <si>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</si>
  <si>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</si>
  <si>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</si>
  <si>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</si>
  <si>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</si>
  <si>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</si>
  <si>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</si>
  <si>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</si>
  <si>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</si>
  <si>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</si>
  <si>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</si>
  <si>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</si>
  <si>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</si>
  <si>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</si>
  <si>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</si>
  <si>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</si>
  <si>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</si>
  <si>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</si>
  <si>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</si>
  <si>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</si>
  <si>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</si>
  <si>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</si>
  <si>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</si>
  <si>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</si>
  <si>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</si>
  <si>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</si>
  <si>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</si>
  <si>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</si>
  <si>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</si>
  <si>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</si>
  <si>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</si>
  <si>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</si>
  <si>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</si>
  <si>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</si>
  <si>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</si>
  <si>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</si>
  <si>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</si>
  <si>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</si>
  <si>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</si>
  <si>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</si>
  <si>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</si>
  <si>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</si>
  <si>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</si>
  <si>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</si>
  <si>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</si>
  <si>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</si>
  <si>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</si>
  <si>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</si>
  <si>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</si>
  <si>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</si>
  <si>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</si>
  <si>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</si>
  <si>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</si>
  <si>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</si>
  <si>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</si>
  <si>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</si>
  <si>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</si>
  <si>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</si>
  <si>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</si>
  <si>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</si>
  <si>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</si>
  <si>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</si>
  <si>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</si>
  <si>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</si>
  <si>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</si>
  <si>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</si>
  <si>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</si>
  <si>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</si>
  <si>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</si>
  <si>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</si>
  <si>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</si>
  <si>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</si>
  <si>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</si>
  <si>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</si>
  <si>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</si>
  <si>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</si>
  <si>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</si>
  <si>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</si>
  <si>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</si>
  <si>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</si>
  <si>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</si>
  <si>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</si>
  <si>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</si>
  <si>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</si>
  <si>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</si>
  <si>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</si>
  <si>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</si>
  <si>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</si>
  <si>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</si>
  <si>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</si>
  <si>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</si>
  <si>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</si>
  <si>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</si>
  <si>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</si>
  <si>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</si>
  <si>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</si>
  <si>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</si>
  <si>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</si>
  <si>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</si>
  <si>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</si>
  <si>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</si>
  <si>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</si>
  <si>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</si>
  <si>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</si>
  <si>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</si>
  <si>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</si>
  <si>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</si>
  <si>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</si>
  <si>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</si>
  <si>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</si>
  <si>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</si>
  <si>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</si>
  <si>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</si>
  <si>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</si>
  <si>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</si>
  <si>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</si>
  <si>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</si>
  <si>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</si>
  <si>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</si>
  <si>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</si>
  <si>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</si>
  <si>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</si>
  <si>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</si>
  <si>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</si>
  <si>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</si>
  <si>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</si>
  <si>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</si>
  <si>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</si>
  <si>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</si>
  <si>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</si>
  <si>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</si>
  <si>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</si>
  <si>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</si>
  <si>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</si>
  <si>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</si>
  <si>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</si>
  <si>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</si>
  <si>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</si>
  <si>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</si>
  <si>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</si>
  <si>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</si>
  <si>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</si>
  <si>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</si>
  <si>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</si>
  <si>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</si>
  <si>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</si>
  <si>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</si>
  <si>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</si>
  <si>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</si>
  <si>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</si>
  <si>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</si>
  <si>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</si>
  <si>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</si>
  <si>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</si>
  <si>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</si>
  <si>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</si>
  <si>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</si>
  <si>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</si>
  <si>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</si>
  <si>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</si>
  <si>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</si>
  <si>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</si>
  <si>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</si>
  <si>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</si>
  <si>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</si>
  <si>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</si>
  <si>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</si>
  <si>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</si>
  <si>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</si>
  <si>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</si>
  <si>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</si>
  <si>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</si>
  <si>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</si>
  <si>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</si>
  <si>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</si>
  <si>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</si>
  <si>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</si>
  <si>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</si>
  <si>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</si>
  <si>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</si>
  <si>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</si>
  <si>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</si>
  <si>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</si>
  <si>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</si>
  <si>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</si>
  <si>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</si>
  <si>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</si>
  <si>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</si>
  <si>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</si>
  <si>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</si>
  <si>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</si>
  <si>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</si>
  <si>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</si>
  <si>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</si>
  <si>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</si>
  <si>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</si>
  <si>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</si>
  <si>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</si>
  <si>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</si>
  <si>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</si>
  <si>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</si>
  <si>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</si>
  <si>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</si>
  <si>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</si>
  <si>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</si>
  <si>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</si>
  <si>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</si>
  <si>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</si>
  <si>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</si>
  <si>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</si>
  <si>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</si>
  <si>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</si>
  <si>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</si>
  <si>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</si>
  <si>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</si>
  <si>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</si>
  <si>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</si>
  <si>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</si>
  <si>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</si>
  <si>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</si>
  <si>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</si>
  <si>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</si>
  <si>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</si>
  <si>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</si>
  <si>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</si>
  <si>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</si>
  <si>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</si>
  <si>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</si>
  <si>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</si>
  <si>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</si>
  <si>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</si>
  <si>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</si>
  <si>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</si>
  <si>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</si>
  <si>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</si>
  <si>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</si>
  <si>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</si>
  <si>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</si>
  <si>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</si>
  <si>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</si>
  <si>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</si>
  <si>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</si>
  <si>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</si>
  <si>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</si>
  <si>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</si>
  <si>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</si>
  <si>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</si>
  <si>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</si>
  <si>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</si>
  <si>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</si>
  <si>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</si>
  <si>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</si>
  <si>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</si>
  <si>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</si>
  <si>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</si>
  <si>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</si>
  <si>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</si>
  <si>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</si>
  <si>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</si>
  <si>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</si>
  <si>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</si>
  <si>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</si>
  <si>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</si>
  <si>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</si>
  <si>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</si>
  <si>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</si>
  <si>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</si>
  <si>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</si>
  <si>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</si>
  <si>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</si>
  <si>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</si>
  <si>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</si>
  <si>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</si>
  <si>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</si>
  <si>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</si>
  <si>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</si>
  <si>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</si>
  <si>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</si>
  <si>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</si>
  <si>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</si>
  <si>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</si>
  <si>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</si>
  <si>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</si>
  <si>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</si>
  <si>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</si>
  <si>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</si>
  <si>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</si>
  <si>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</si>
  <si>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</si>
  <si>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</si>
  <si>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</si>
  <si>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</si>
  <si>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</si>
  <si>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</si>
  <si>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</si>
  <si>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</si>
  <si>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</si>
  <si>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</si>
  <si>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</si>
  <si>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</si>
  <si>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</si>
  <si>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</si>
  <si>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</si>
  <si>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</si>
  <si>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</si>
  <si>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</si>
  <si>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</si>
  <si>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</si>
  <si>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</si>
  <si>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</si>
  <si>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</si>
  <si>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</si>
  <si>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</si>
  <si>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</si>
  <si>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</si>
  <si>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</si>
  <si>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</si>
  <si>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</si>
  <si>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</si>
  <si>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</si>
  <si>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</si>
  <si>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</si>
  <si>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</si>
  <si>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</si>
  <si>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</si>
  <si>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</si>
  <si>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</si>
  <si>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</si>
  <si>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</si>
  <si>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</si>
  <si>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</si>
  <si>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</si>
  <si>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</si>
  <si>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</si>
  <si>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</si>
  <si>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</si>
  <si>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</si>
  <si>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</si>
  <si>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</si>
  <si>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</si>
  <si>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</si>
  <si>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</si>
  <si>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</si>
  <si>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</si>
  <si>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</si>
  <si>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</si>
  <si>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</si>
  <si>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</si>
  <si>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</si>
  <si>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</si>
  <si>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</si>
  <si>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</si>
  <si>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</si>
  <si>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</si>
  <si>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</si>
  <si>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</si>
  <si>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</si>
  <si>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</si>
  <si>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</si>
  <si>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</si>
  <si>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</si>
  <si>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</si>
  <si>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</si>
  <si>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</si>
  <si>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</si>
  <si>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</si>
  <si>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</si>
  <si>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</si>
  <si>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</si>
  <si>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</si>
  <si>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</si>
  <si>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</si>
  <si>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</si>
  <si>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</si>
  <si>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</si>
  <si>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</si>
  <si>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</si>
  <si>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</si>
  <si>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</si>
  <si>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</si>
  <si>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</si>
  <si>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</si>
  <si>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</si>
  <si>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</si>
  <si>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</si>
  <si>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</si>
  <si>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</si>
  <si>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</si>
  <si>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</si>
  <si>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</si>
  <si>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</si>
  <si>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</si>
  <si>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</si>
  <si>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</si>
  <si>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</si>
  <si>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</si>
  <si>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</si>
  <si>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</si>
  <si>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</si>
  <si>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</si>
  <si>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</si>
  <si>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</si>
  <si>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</si>
  <si>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</si>
  <si>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</si>
  <si>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</si>
  <si>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</si>
  <si>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</si>
  <si>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</si>
  <si>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</si>
  <si>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</si>
  <si>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</si>
  <si>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</si>
  <si>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</si>
  <si>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</si>
  <si>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</si>
  <si>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</si>
  <si>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</si>
  <si>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</si>
  <si>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</si>
  <si>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</si>
  <si>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</si>
  <si>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</si>
  <si>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</si>
  <si>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</si>
  <si>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</si>
  <si>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</si>
  <si>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</si>
  <si>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</si>
  <si>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</si>
  <si>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</si>
  <si>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</si>
  <si>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</si>
  <si>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</si>
  <si>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</si>
  <si>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</si>
  <si>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</si>
  <si>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</si>
  <si>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</si>
  <si>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</si>
  <si>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</si>
  <si>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</si>
  <si>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</si>
  <si>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</si>
  <si>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</si>
  <si>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</si>
  <si>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</si>
  <si>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</si>
  <si>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</si>
  <si>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</si>
  <si>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</si>
  <si>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</si>
  <si>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</si>
  <si>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</si>
  <si>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</si>
  <si>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</si>
  <si>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</si>
  <si>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</si>
  <si>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</si>
  <si>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</si>
  <si>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</si>
  <si>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</si>
  <si>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</si>
  <si>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</si>
  <si>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</si>
  <si>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</si>
  <si>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</si>
  <si>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</si>
  <si>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</si>
  <si>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</si>
  <si>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</si>
  <si>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</si>
  <si>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</si>
  <si>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</si>
  <si>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</si>
  <si>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</si>
  <si>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</si>
  <si>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</si>
  <si>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</si>
  <si>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</si>
  <si>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</si>
  <si>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</si>
  <si>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</si>
  <si>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</si>
  <si>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</si>
  <si>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</si>
  <si>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</si>
  <si>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</si>
  <si>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</si>
  <si>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</si>
  <si>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</si>
  <si>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</si>
  <si>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</si>
  <si>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</si>
  <si>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</si>
  <si>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</si>
  <si>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</si>
  <si>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</si>
  <si>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</si>
  <si>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</si>
  <si>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</si>
  <si>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</si>
  <si>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</si>
  <si>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</si>
  <si>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</si>
  <si>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</si>
  <si>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</si>
  <si>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</si>
  <si>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</si>
  <si>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</si>
  <si>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</si>
  <si>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</si>
  <si>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</si>
  <si>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</si>
  <si>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</si>
  <si>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</si>
  <si>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</si>
  <si>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</si>
  <si>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</si>
  <si>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</si>
  <si>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</si>
  <si>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</si>
  <si>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</si>
  <si>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</si>
  <si>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</si>
  <si>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</si>
  <si>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</si>
  <si>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</si>
  <si>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</si>
  <si>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</si>
  <si>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</si>
  <si>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</si>
  <si>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</si>
  <si>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</si>
  <si>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</si>
  <si>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</si>
  <si>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</si>
  <si>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</si>
  <si>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</si>
  <si>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</si>
  <si>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</si>
  <si>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</si>
  <si>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</si>
  <si>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</si>
  <si>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</si>
  <si>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</si>
  <si>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</si>
  <si>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</si>
  <si>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</si>
  <si>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</si>
  <si>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</si>
  <si>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</si>
  <si>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</si>
  <si>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</si>
  <si>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</si>
  <si>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</si>
  <si>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</si>
  <si>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</si>
  <si>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</si>
  <si>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</si>
  <si>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</si>
  <si>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</si>
  <si>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</si>
  <si>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</si>
  <si>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</si>
  <si>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</si>
  <si>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</si>
  <si>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</si>
  <si>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</si>
  <si>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</si>
  <si>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</si>
  <si>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</si>
  <si>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</si>
  <si>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</si>
  <si>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</si>
  <si>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</si>
  <si>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</si>
  <si>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</si>
  <si>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</si>
  <si>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</si>
  <si>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</si>
  <si>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</si>
  <si>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</si>
  <si>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</si>
  <si>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</si>
  <si>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</si>
  <si>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</si>
  <si>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</si>
  <si>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</si>
  <si>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</si>
  <si>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</si>
  <si>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</si>
  <si>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</si>
  <si>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</si>
  <si>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</si>
  <si>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</si>
  <si>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</si>
  <si>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</si>
  <si>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</si>
  <si>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</si>
  <si>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</si>
  <si>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</si>
  <si>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</si>
  <si>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</si>
  <si>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</si>
  <si>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</si>
  <si>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</si>
  <si>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</si>
  <si>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</si>
  <si>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</si>
  <si>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</si>
  <si>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</si>
  <si>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</si>
  <si>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</si>
  <si>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</si>
  <si>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</si>
  <si>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</si>
  <si>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</si>
  <si>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</si>
  <si>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</si>
  <si>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</si>
  <si>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</si>
  <si>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</si>
  <si>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</si>
  <si>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</si>
  <si>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</si>
  <si>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</si>
  <si>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</si>
  <si>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</si>
  <si>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</si>
  <si>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</si>
  <si>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</si>
  <si>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</si>
  <si>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</si>
  <si>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</si>
  <si>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</si>
  <si>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</si>
  <si>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</si>
  <si>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</si>
  <si>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</si>
  <si>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</si>
  <si>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</si>
  <si>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</si>
  <si>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</si>
  <si>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</si>
  <si>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</si>
  <si>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</si>
  <si>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</si>
  <si>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</si>
  <si>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</si>
  <si>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</si>
  <si>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</si>
  <si>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</si>
  <si>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</si>
  <si>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</si>
  <si>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</si>
  <si>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</si>
  <si>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</si>
  <si>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</si>
  <si>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</si>
  <si>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</si>
  <si>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</si>
  <si>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</si>
  <si>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</si>
  <si>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</si>
  <si>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</si>
  <si>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</si>
  <si>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</si>
  <si>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</si>
  <si>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</si>
  <si>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</si>
  <si>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</si>
  <si>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</si>
  <si>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</si>
  <si>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</si>
  <si>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</si>
  <si>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</si>
  <si>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</si>
  <si>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</si>
  <si>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</si>
  <si>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</si>
  <si>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</si>
  <si>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</si>
  <si>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</si>
  <si>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</si>
  <si>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</si>
  <si>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</si>
  <si>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</si>
  <si>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</si>
  <si>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</si>
  <si>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</si>
  <si>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</si>
  <si>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</si>
  <si>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</si>
  <si>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</si>
  <si>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</si>
  <si>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</si>
  <si>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</si>
  <si>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</si>
  <si>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</si>
  <si>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</si>
  <si>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</si>
  <si>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</si>
  <si>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</si>
  <si>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</si>
  <si>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</si>
  <si>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</si>
  <si>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</si>
  <si>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</si>
  <si>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</si>
  <si>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</si>
  <si>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</si>
  <si>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</si>
  <si>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</si>
  <si>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</si>
  <si>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</si>
  <si>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</si>
  <si>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</si>
  <si>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</si>
  <si>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</si>
  <si>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</si>
  <si>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</si>
  <si>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</si>
  <si>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</si>
  <si>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</si>
  <si>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</si>
  <si>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</si>
  <si>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</si>
  <si>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</si>
  <si>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</si>
  <si>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</si>
  <si>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</si>
  <si>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</si>
  <si>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</si>
  <si>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</si>
  <si>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</si>
  <si>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</si>
  <si>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</si>
  <si>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</si>
  <si>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</si>
  <si>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</si>
  <si>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</si>
  <si>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</si>
  <si>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</si>
  <si>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</si>
  <si>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</si>
  <si>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</si>
  <si>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</si>
  <si>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</si>
  <si>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</si>
  <si>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</si>
  <si>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</si>
  <si>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</si>
  <si>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</si>
  <si>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</si>
  <si>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</si>
  <si>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</si>
  <si>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</si>
  <si>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</si>
  <si>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</si>
  <si>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</si>
  <si>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</si>
  <si>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</si>
  <si>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</si>
  <si>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</si>
  <si>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</si>
  <si>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</si>
  <si>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</si>
  <si>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</si>
  <si>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</si>
  <si>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</si>
  <si>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</si>
  <si>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</si>
  <si>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</si>
  <si>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</si>
  <si>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</si>
  <si>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</si>
  <si>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</si>
  <si>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</si>
  <si>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</si>
  <si>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</si>
  <si>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</si>
  <si>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</si>
  <si>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</si>
  <si>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</si>
  <si>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</si>
  <si>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</si>
  <si>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</si>
  <si>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</si>
  <si>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</si>
  <si>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</si>
  <si>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</si>
  <si>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</si>
  <si>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</si>
  <si>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</si>
  <si>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</si>
  <si>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</si>
  <si>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</si>
  <si>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</si>
  <si>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</si>
  <si>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</si>
  <si>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</si>
  <si>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</si>
  <si>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</si>
  <si>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</si>
  <si>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</si>
  <si>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</si>
  <si>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</si>
  <si>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</si>
  <si>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</si>
  <si>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</si>
  <si>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</si>
  <si>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</si>
  <si>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</si>
  <si>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</si>
  <si>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</si>
  <si>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</si>
  <si>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</si>
  <si>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</si>
  <si>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</si>
  <si>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</si>
  <si>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</si>
  <si>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</si>
  <si>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</si>
  <si>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</si>
  <si>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</si>
  <si>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</si>
  <si>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</si>
  <si>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</si>
  <si>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</si>
  <si>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</si>
  <si>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</si>
  <si>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</si>
  <si>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</si>
  <si>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</si>
  <si>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</si>
  <si>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</si>
  <si>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</si>
  <si>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</si>
  <si>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</si>
  <si>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</si>
  <si>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</si>
  <si>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</si>
  <si>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</si>
  <si>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</si>
  <si>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</si>
  <si>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</si>
  <si>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</si>
  <si>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</si>
  <si>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</si>
  <si>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</si>
  <si>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</si>
  <si>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</si>
  <si>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</si>
  <si>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</si>
  <si>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</si>
  <si>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</si>
  <si>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</si>
  <si>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</si>
  <si>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</si>
  <si>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</si>
  <si>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</si>
  <si>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</si>
  <si>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</si>
  <si>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</si>
  <si>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</si>
  <si>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</si>
  <si>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</si>
  <si>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</si>
  <si>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</si>
  <si>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</si>
  <si>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</si>
  <si>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</si>
  <si>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</si>
  <si>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</si>
  <si>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</si>
  <si>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</si>
  <si>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</si>
  <si>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</si>
  <si>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</si>
  <si>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</si>
  <si>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</si>
  <si>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</si>
  <si>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</si>
  <si>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</si>
  <si>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</si>
  <si>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</si>
  <si>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</si>
  <si>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</si>
  <si>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</si>
  <si>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</si>
  <si>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</si>
  <si>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</si>
  <si>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</si>
  <si>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</si>
  <si>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</si>
  <si>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</si>
  <si>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</si>
  <si>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</si>
  <si>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</si>
  <si>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</si>
  <si>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</si>
  <si>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</si>
  <si>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</si>
  <si>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</si>
  <si>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</si>
  <si>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</si>
  <si>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</si>
  <si>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</si>
  <si>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</si>
  <si>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</si>
  <si>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</si>
  <si>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</si>
  <si>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</si>
  <si>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</si>
  <si>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</si>
  <si>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</si>
  <si>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</si>
  <si>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</si>
  <si>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</si>
  <si>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</si>
  <si>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</si>
  <si>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</si>
  <si>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</si>
  <si>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</si>
  <si>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</si>
  <si>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</si>
  <si>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</si>
  <si>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</si>
  <si>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</si>
  <si>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</si>
  <si>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</si>
  <si>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</si>
  <si>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</si>
  <si>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</si>
  <si>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</si>
  <si>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</si>
  <si>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</si>
  <si>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</si>
  <si>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</si>
  <si>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</si>
  <si>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</si>
  <si>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</si>
  <si>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</si>
  <si>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</si>
  <si>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</si>
  <si>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</si>
  <si>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</si>
  <si>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</si>
  <si>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</si>
  <si>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</si>
  <si>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</si>
  <si>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</si>
  <si>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</si>
  <si>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</si>
  <si>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</si>
  <si>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</si>
  <si>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</si>
  <si>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</si>
  <si>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</si>
  <si>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</si>
  <si>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</si>
  <si>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</si>
  <si>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</si>
  <si>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</si>
  <si>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</si>
  <si>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</si>
  <si>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</si>
  <si>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</si>
  <si>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</si>
  <si>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</si>
  <si>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</si>
  <si>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</si>
  <si>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</si>
  <si>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</si>
  <si>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</si>
  <si>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</si>
  <si>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</si>
  <si>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</si>
  <si>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</si>
  <si>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</si>
  <si>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</si>
  <si>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</si>
  <si>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</si>
  <si>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</si>
  <si>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</si>
  <si>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</si>
  <si>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</si>
  <si>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</si>
  <si>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</si>
  <si>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</si>
  <si>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</si>
  <si>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</si>
  <si>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</si>
  <si>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</si>
  <si>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</si>
  <si>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</si>
  <si>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</si>
  <si>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</si>
  <si>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</si>
  <si>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</si>
  <si>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</si>
  <si>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</si>
  <si>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</si>
  <si>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</si>
  <si>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</si>
  <si>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</si>
  <si>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</si>
  <si>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</si>
  <si>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</si>
  <si>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</si>
  <si>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</si>
  <si>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</si>
  <si>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</si>
  <si>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</si>
  <si>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</si>
  <si>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</si>
  <si>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</si>
  <si>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</si>
  <si>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</si>
  <si>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</si>
  <si>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</si>
  <si>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</si>
  <si>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</si>
  <si>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</si>
  <si>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</si>
  <si>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</si>
  <si>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</si>
  <si>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</si>
  <si>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</si>
  <si>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</si>
  <si>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</si>
  <si>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</si>
  <si>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</si>
  <si>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</si>
  <si>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</si>
  <si>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</si>
  <si>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</si>
  <si>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</si>
  <si>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</si>
  <si>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</si>
  <si>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</si>
  <si>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</si>
  <si>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</si>
  <si>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</si>
  <si>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</si>
  <si>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</si>
  <si>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</si>
  <si>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</si>
  <si>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</si>
  <si>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</si>
  <si>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</si>
  <si>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</si>
  <si>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</si>
  <si>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</si>
  <si>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</si>
  <si>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</si>
  <si>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</si>
  <si>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</si>
  <si>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</si>
  <si>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</si>
  <si>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</si>
  <si>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</si>
  <si>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</si>
  <si>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</si>
  <si>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</si>
  <si>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</si>
  <si>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</si>
  <si>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</si>
  <si>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</si>
  <si>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</si>
  <si>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</si>
  <si>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</si>
  <si>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</si>
  <si>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</si>
  <si>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</si>
  <si>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</si>
  <si>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</si>
  <si>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</si>
  <si>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</si>
  <si>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</si>
  <si>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</si>
  <si>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</si>
  <si>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</si>
  <si>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</si>
  <si>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</si>
  <si>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</si>
  <si>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</si>
  <si>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</si>
  <si>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</si>
  <si>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</si>
  <si>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</si>
  <si>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</si>
  <si>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</si>
  <si>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</si>
  <si>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</si>
  <si>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</si>
  <si>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</si>
  <si>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</si>
  <si>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</si>
  <si>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</si>
  <si>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</si>
  <si>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</si>
  <si>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</si>
  <si>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</si>
  <si>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</si>
  <si>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</si>
  <si>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</si>
  <si>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</si>
  <si>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</si>
  <si>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</si>
  <si>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</si>
  <si>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</si>
  <si>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</si>
  <si>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</si>
  <si>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</si>
  <si>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</si>
  <si>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</si>
  <si>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</si>
  <si>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</si>
  <si>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</si>
  <si>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</si>
  <si>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</si>
  <si>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</si>
  <si>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</si>
  <si>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</si>
  <si>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</si>
  <si>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</si>
  <si>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</si>
  <si>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</si>
  <si>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</si>
  <si>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</si>
  <si>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</si>
  <si>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</si>
  <si>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</si>
  <si>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</si>
  <si>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</si>
  <si>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</si>
  <si>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</si>
  <si>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</si>
  <si>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</si>
  <si>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</si>
  <si>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</si>
  <si>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</si>
  <si>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</si>
  <si>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</si>
  <si>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</si>
  <si>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</si>
  <si>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</si>
  <si>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</si>
  <si>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</si>
  <si>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</si>
  <si>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</si>
  <si>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</si>
  <si>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</si>
  <si>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</si>
  <si>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</si>
  <si>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</si>
  <si>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</si>
  <si>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</si>
  <si>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</si>
  <si>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</si>
  <si>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</si>
  <si>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</si>
  <si>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</si>
  <si>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</si>
  <si>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</si>
  <si>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</si>
  <si>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</si>
  <si>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</si>
  <si>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</si>
  <si>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</si>
  <si>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</si>
  <si>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</si>
  <si>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</si>
  <si>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</si>
  <si>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</si>
  <si>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</si>
  <si>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</si>
  <si>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</si>
  <si>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</si>
  <si>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</si>
  <si>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</si>
  <si>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</si>
  <si>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</si>
  <si>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</si>
  <si>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</si>
  <si>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</si>
  <si>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</si>
  <si>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</si>
  <si>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</si>
  <si>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</si>
  <si>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</si>
  <si>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</si>
  <si>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</si>
  <si>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</si>
  <si>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</si>
  <si>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</si>
  <si>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</si>
  <si>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</si>
  <si>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</si>
  <si>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</si>
  <si>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</si>
  <si>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</si>
  <si>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</si>
  <si>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</si>
  <si>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</si>
  <si>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</si>
  <si>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</si>
  <si>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</si>
  <si>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</si>
  <si>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</si>
  <si>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</si>
  <si>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</si>
  <si>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</si>
  <si>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</si>
  <si>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</si>
  <si>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</si>
  <si>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</si>
  <si>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</si>
  <si>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</si>
  <si>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</si>
  <si>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</si>
  <si>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</si>
  <si>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</si>
  <si>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</si>
  <si>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</si>
  <si>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</si>
  <si>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</si>
  <si>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</si>
  <si>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</si>
  <si>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</si>
  <si>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</si>
  <si>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</si>
  <si>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</si>
  <si>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</si>
  <si>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</si>
  <si>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</si>
  <si>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</si>
  <si>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</si>
  <si>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</si>
  <si>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</si>
  <si>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</si>
  <si>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</si>
  <si>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</si>
  <si>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</si>
  <si>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</si>
  <si>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</si>
  <si>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</si>
  <si>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</si>
  <si>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</si>
  <si>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</si>
  <si>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</si>
  <si>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</si>
  <si>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</si>
  <si>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</si>
  <si>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</si>
  <si>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</si>
  <si>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</si>
  <si>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</si>
  <si>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</si>
  <si>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</si>
  <si>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</si>
  <si>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</si>
  <si>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</si>
  <si>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</si>
  <si>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</si>
  <si>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</si>
  <si>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</si>
  <si>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</si>
  <si>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</si>
  <si>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</si>
  <si>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</si>
  <si>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</si>
  <si>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</si>
  <si>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</si>
  <si>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</si>
  <si>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</si>
  <si>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</si>
  <si>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</si>
  <si>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</si>
  <si>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</si>
  <si>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</si>
  <si>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</si>
  <si>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</si>
  <si>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</si>
  <si>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</si>
  <si>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</si>
  <si>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</si>
  <si>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</si>
  <si>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</si>
  <si>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</si>
  <si>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</si>
  <si>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</si>
  <si>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</si>
  <si>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</si>
  <si>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</si>
  <si>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</si>
  <si>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</si>
  <si>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</si>
  <si>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</si>
  <si>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</si>
  <si>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</si>
  <si>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</si>
  <si>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</si>
  <si>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</si>
  <si>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</si>
  <si>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</si>
  <si>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</si>
  <si>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</si>
  <si>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</si>
  <si>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</si>
  <si>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</si>
  <si>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</si>
  <si>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</si>
  <si>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</si>
  <si>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</si>
  <si>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</si>
  <si>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</si>
  <si>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</si>
  <si>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</si>
  <si>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</si>
  <si>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</si>
  <si>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</si>
  <si>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</si>
  <si>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</si>
  <si>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</si>
  <si>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</si>
  <si>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</si>
  <si>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</si>
  <si>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</si>
  <si>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</si>
  <si>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</si>
  <si>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</si>
  <si>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</si>
  <si>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</si>
  <si>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</si>
  <si>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</si>
  <si>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</si>
  <si>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</si>
  <si>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</si>
  <si>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</si>
  <si>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</si>
  <si>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</si>
  <si>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</si>
  <si>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</si>
  <si>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</si>
  <si>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</si>
  <si>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</si>
  <si>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</si>
  <si>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</si>
  <si>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</si>
  <si>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</si>
  <si>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</si>
  <si>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</si>
  <si>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</si>
  <si>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</si>
  <si>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</si>
  <si>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</si>
  <si>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</si>
  <si>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</si>
  <si>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</si>
  <si>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</si>
  <si>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</si>
  <si>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</si>
  <si>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</si>
  <si>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</si>
  <si>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</si>
  <si>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</si>
  <si>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</si>
  <si>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</si>
  <si>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</si>
  <si>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</si>
  <si>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</si>
  <si>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</si>
  <si>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</si>
  <si>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</si>
  <si>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</si>
  <si>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</si>
  <si>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</si>
  <si>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</si>
  <si>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</si>
  <si>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</si>
  <si>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</si>
  <si>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</si>
  <si>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</si>
  <si>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</si>
  <si>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</si>
  <si>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</si>
  <si>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</si>
  <si>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</si>
  <si>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</si>
  <si>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</si>
  <si>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</si>
  <si>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</si>
  <si>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</si>
  <si>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</si>
  <si>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</si>
  <si>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</si>
  <si>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</si>
  <si>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</si>
  <si>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</si>
  <si>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</si>
  <si>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</si>
  <si>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</si>
  <si>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</si>
  <si>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</si>
  <si>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</si>
  <si>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</si>
  <si>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</si>
  <si>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</si>
  <si>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</si>
  <si>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</si>
  <si>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</si>
  <si>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</si>
  <si>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</si>
  <si>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</si>
  <si>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</si>
  <si>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</si>
  <si>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</si>
  <si>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</si>
  <si>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</si>
  <si>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</si>
  <si>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</si>
  <si>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</si>
  <si>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</si>
  <si>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</si>
  <si>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</si>
  <si>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</si>
  <si>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</si>
  <si>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</si>
  <si>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</si>
  <si>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</si>
  <si>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</si>
  <si>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</si>
  <si>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</si>
  <si>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</si>
  <si>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</si>
  <si>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</si>
  <si>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</si>
  <si>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</si>
  <si>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</si>
  <si>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</si>
  <si>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</si>
  <si>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</si>
  <si>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</si>
  <si>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</si>
  <si>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</si>
  <si>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</si>
  <si>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</si>
  <si>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</si>
  <si>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</si>
  <si>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</si>
  <si>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</si>
  <si>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</si>
  <si>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</si>
  <si>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</si>
  <si>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</si>
  <si>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</si>
  <si>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</si>
  <si>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</si>
  <si>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</si>
  <si>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</si>
  <si>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</si>
  <si>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</si>
  <si>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</si>
  <si>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</si>
  <si>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</si>
  <si>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</si>
  <si>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</si>
  <si>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</si>
  <si>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</si>
  <si>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</si>
  <si>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</si>
  <si>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</si>
  <si>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</si>
  <si>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</si>
  <si>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</si>
  <si>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</si>
  <si>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</si>
  <si>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</si>
  <si>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</si>
  <si>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</si>
  <si>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</si>
  <si>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</si>
  <si>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</si>
  <si>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</si>
  <si>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</si>
  <si>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</si>
  <si>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</si>
  <si>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</si>
  <si>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</si>
  <si>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</si>
  <si>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</si>
  <si>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</si>
  <si>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</si>
  <si>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</si>
  <si>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</si>
  <si>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</si>
  <si>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</si>
  <si>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</si>
  <si>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</si>
  <si>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</si>
  <si>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</si>
  <si>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</si>
  <si>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</si>
  <si>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</si>
  <si>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</si>
  <si>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</si>
  <si>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</si>
  <si>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</si>
  <si>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</si>
  <si>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</si>
  <si>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</si>
  <si>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</si>
  <si>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</si>
  <si>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</si>
  <si>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</si>
  <si>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</si>
  <si>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</si>
  <si>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</si>
  <si>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</si>
  <si>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</si>
  <si>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</si>
  <si>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</si>
  <si>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</si>
  <si>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</si>
  <si>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</si>
  <si>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</si>
  <si>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</si>
  <si>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</si>
  <si>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</si>
  <si>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</si>
  <si>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</si>
  <si>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</si>
  <si>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</si>
  <si>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</si>
  <si>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</si>
  <si>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</si>
  <si>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</si>
  <si>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</si>
  <si>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</si>
  <si>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</si>
  <si>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</si>
  <si>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</si>
  <si>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</si>
  <si>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</si>
  <si>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</si>
  <si>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</si>
  <si>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</si>
  <si>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</si>
  <si>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</si>
  <si>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</si>
  <si>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</si>
  <si>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</si>
  <si>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</si>
  <si>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</si>
  <si>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</si>
  <si>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</si>
  <si>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</si>
  <si>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</si>
  <si>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</si>
  <si>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</si>
  <si>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</si>
  <si>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</si>
  <si>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</si>
  <si>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</si>
  <si>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</si>
  <si>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</si>
  <si>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</si>
  <si>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</si>
  <si>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</si>
  <si>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</si>
  <si>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</si>
  <si>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</si>
  <si>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</si>
  <si>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</si>
  <si>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</si>
  <si>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</si>
  <si>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</si>
  <si>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</si>
  <si>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</si>
  <si>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</si>
  <si>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</si>
  <si>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</si>
  <si>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</si>
  <si>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</si>
  <si>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</si>
  <si>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</si>
  <si>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</si>
  <si>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</si>
  <si>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</si>
  <si>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</si>
  <si>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</si>
  <si>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</si>
  <si>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</si>
  <si>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</si>
  <si>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</si>
  <si>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</si>
  <si>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</si>
  <si>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</si>
  <si>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</si>
  <si>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</si>
  <si>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</si>
  <si>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</si>
  <si>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</si>
  <si>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</si>
  <si>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</si>
  <si>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</si>
  <si>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</si>
  <si>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</si>
  <si>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</si>
  <si>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</si>
  <si>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</si>
  <si>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</si>
  <si>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</si>
  <si>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</si>
  <si>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</si>
  <si>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</si>
  <si>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</si>
  <si>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</si>
  <si>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</si>
  <si>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</si>
  <si>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</si>
  <si>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</si>
  <si>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</si>
  <si>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</si>
  <si>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</si>
  <si>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</si>
  <si>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</si>
  <si>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</si>
  <si>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</si>
  <si>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</si>
  <si>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</si>
  <si>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</si>
  <si>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</si>
  <si>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</si>
  <si>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</si>
  <si>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</si>
  <si>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</si>
  <si>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</si>
  <si>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</si>
  <si>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</si>
  <si>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</si>
  <si>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</si>
  <si>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</si>
  <si>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</si>
  <si>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</si>
  <si>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</si>
  <si>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</si>
  <si>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</si>
  <si>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</si>
  <si>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</si>
  <si>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</si>
  <si>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</si>
  <si>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</si>
  <si>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</si>
  <si>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</si>
  <si>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</si>
  <si>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</si>
  <si>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</si>
  <si>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</si>
  <si>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</si>
  <si>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</si>
  <si>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</si>
  <si>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</si>
  <si>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</si>
  <si>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</si>
  <si>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</si>
  <si>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</si>
  <si>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</si>
  <si>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</si>
  <si>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</si>
  <si>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</si>
  <si>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</si>
  <si>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</si>
  <si>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</si>
  <si>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</si>
  <si>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</si>
  <si>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</si>
  <si>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</si>
  <si>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</si>
  <si>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</si>
  <si>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</si>
  <si>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</si>
  <si>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</si>
  <si>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</si>
  <si>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</si>
  <si>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</si>
  <si>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</si>
  <si>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</si>
  <si>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</si>
  <si>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</si>
  <si>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</si>
  <si>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</si>
  <si>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</si>
  <si>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</si>
  <si>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</si>
  <si>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</si>
  <si>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</si>
  <si>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</si>
  <si>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</si>
  <si>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</si>
  <si>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</si>
  <si>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</si>
  <si>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</si>
  <si>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</si>
  <si>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</si>
  <si>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</si>
  <si>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</si>
  <si>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</si>
  <si>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</si>
  <si>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</si>
  <si>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</si>
  <si>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</si>
  <si>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</si>
  <si>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</si>
  <si>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</si>
  <si>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</si>
  <si>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</si>
  <si>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</si>
  <si>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</si>
  <si>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</si>
  <si>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</si>
  <si>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</si>
  <si>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</si>
  <si>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</si>
  <si>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</si>
  <si>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</si>
  <si>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</si>
  <si>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</si>
  <si>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</si>
  <si>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</si>
  <si>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</si>
  <si>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</si>
  <si>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</si>
  <si>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</si>
  <si>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</si>
  <si>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</si>
  <si>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</si>
  <si>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</si>
  <si>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</si>
  <si>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</si>
  <si>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</si>
  <si>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</si>
  <si>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</si>
  <si>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</si>
  <si>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</si>
  <si>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</si>
  <si>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</si>
  <si>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</si>
  <si>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</si>
  <si>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</si>
  <si>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</si>
  <si>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</si>
  <si>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</si>
  <si>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</si>
  <si>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</si>
  <si>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</si>
  <si>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</si>
  <si>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</si>
  <si>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</si>
  <si>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</si>
  <si>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</si>
  <si>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</si>
  <si>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</si>
  <si>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</si>
  <si>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</si>
  <si>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</si>
  <si>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</si>
  <si>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</si>
  <si>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</si>
  <si>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</si>
  <si>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</si>
  <si>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</si>
  <si>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</si>
  <si>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</si>
  <si>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</si>
  <si>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</si>
  <si>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</si>
  <si>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</si>
  <si>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</si>
  <si>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</si>
  <si>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</si>
  <si>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</si>
  <si>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</si>
  <si>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</si>
  <si>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</si>
  <si>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</si>
  <si>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</si>
  <si>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</si>
  <si>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</si>
  <si>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</si>
  <si>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</si>
  <si>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</si>
  <si>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</si>
  <si>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</si>
  <si>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</si>
  <si>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</si>
  <si>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</si>
  <si>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</si>
  <si>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</si>
  <si>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</si>
  <si>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</si>
  <si>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</si>
  <si>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</si>
  <si>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</si>
  <si>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</si>
  <si>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</si>
  <si>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</si>
  <si>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</si>
  <si>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</si>
  <si>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</si>
  <si>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</si>
  <si>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</si>
  <si>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</si>
  <si>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</si>
  <si>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</si>
  <si>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</si>
  <si>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</si>
  <si>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</si>
  <si>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</si>
  <si>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</si>
  <si>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</si>
  <si>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</si>
  <si>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</si>
  <si>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</si>
  <si>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</si>
  <si>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</si>
  <si>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</si>
  <si>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</si>
  <si>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</si>
  <si>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</si>
  <si>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</si>
  <si>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</si>
  <si>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</si>
  <si>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</si>
  <si>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</si>
  <si>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</si>
  <si>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</si>
  <si>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</si>
  <si>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</si>
  <si>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</si>
  <si>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</si>
  <si>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</si>
  <si>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</si>
  <si>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</si>
  <si>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</si>
  <si>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</si>
  <si>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</si>
  <si>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</si>
  <si>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</si>
  <si>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</si>
  <si>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</si>
  <si>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</si>
  <si>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</si>
  <si>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</si>
  <si>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</si>
  <si>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</si>
  <si>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</si>
  <si>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</si>
  <si>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</si>
  <si>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</si>
  <si>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</si>
  <si>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</si>
  <si>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</si>
  <si>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</si>
  <si>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</si>
  <si>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</si>
  <si>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</si>
  <si>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</si>
  <si>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</si>
  <si>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</si>
  <si>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</si>
  <si>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</si>
  <si>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</si>
  <si>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</si>
  <si>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</si>
  <si>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</si>
  <si>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</si>
  <si>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</si>
  <si>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</si>
  <si>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</si>
  <si>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</si>
  <si>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</si>
  <si>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</si>
  <si>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</si>
  <si>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</si>
  <si>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</si>
  <si>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</si>
  <si>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</si>
  <si>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</si>
  <si>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</si>
  <si>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</si>
  <si>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</si>
  <si>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</si>
  <si>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</si>
  <si>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</si>
  <si>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</si>
  <si>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</si>
  <si>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</si>
  <si>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</si>
  <si>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</si>
  <si>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</si>
  <si>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</si>
  <si>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</si>
  <si>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</si>
  <si>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</si>
  <si>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</si>
  <si>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</si>
  <si>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</si>
  <si>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</si>
  <si>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</si>
  <si>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</si>
  <si>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</si>
  <si>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</si>
  <si>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</si>
  <si>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</si>
  <si>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</si>
  <si>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</si>
  <si>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</si>
  <si>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</si>
  <si>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</si>
  <si>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</si>
  <si>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</si>
  <si>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</si>
  <si>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</si>
  <si>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</si>
  <si>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</si>
  <si>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</si>
  <si>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</si>
  <si>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</si>
  <si>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</si>
  <si>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</si>
  <si>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</si>
  <si>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</si>
  <si>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</si>
  <si>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</si>
  <si>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</si>
  <si>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</si>
  <si>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</si>
  <si>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</si>
  <si>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</si>
  <si>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</si>
  <si>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</si>
  <si>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</si>
  <si>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</si>
  <si>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</si>
  <si>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</si>
  <si>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</si>
  <si>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</si>
  <si>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</si>
  <si>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</si>
  <si>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</si>
  <si>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</si>
  <si>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</si>
  <si>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</si>
  <si>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</si>
  <si>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</si>
  <si>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</si>
  <si>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</si>
  <si>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</si>
  <si>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</si>
  <si>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</si>
  <si>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</si>
  <si>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</si>
  <si>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</si>
  <si>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</si>
  <si>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</si>
  <si>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</si>
  <si>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</si>
  <si>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</si>
  <si>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</si>
  <si>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</si>
  <si>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</si>
  <si>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</si>
  <si>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</si>
  <si>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</si>
  <si>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</si>
  <si>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</si>
  <si>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</si>
  <si>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</si>
  <si>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</si>
  <si>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</si>
  <si>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</si>
  <si>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</si>
  <si>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</si>
  <si>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</si>
  <si>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</si>
  <si>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</si>
  <si>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</si>
  <si>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</si>
  <si>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</si>
  <si>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</si>
  <si>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</si>
  <si>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</si>
  <si>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</si>
  <si>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</si>
  <si>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</si>
  <si>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</si>
  <si>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</si>
  <si>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</si>
  <si>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</si>
  <si>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</si>
  <si>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</si>
  <si>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</si>
  <si>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</si>
  <si>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</si>
  <si>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</si>
  <si>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</si>
  <si>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</si>
  <si>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</si>
  <si>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</si>
  <si>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</si>
  <si>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</si>
  <si>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</si>
  <si>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</si>
  <si>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</si>
  <si>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</si>
  <si>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</si>
  <si>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</si>
  <si>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</si>
  <si>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</si>
  <si>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</si>
  <si>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</si>
  <si>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</si>
  <si>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</si>
  <si>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</si>
  <si>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</si>
  <si>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</si>
  <si>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</si>
  <si>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</si>
  <si>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</si>
  <si>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</si>
  <si>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</si>
  <si>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</si>
  <si>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</si>
  <si>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</si>
  <si>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</si>
  <si>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</si>
  <si>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</si>
  <si>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</si>
  <si>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</si>
  <si>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</si>
  <si>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</si>
  <si>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</si>
  <si>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</si>
  <si>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</si>
  <si>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</si>
  <si>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</si>
  <si>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</si>
  <si>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</si>
  <si>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</si>
  <si>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</si>
  <si>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</si>
  <si>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</si>
  <si>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</si>
  <si>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</si>
  <si>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</si>
  <si>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</si>
  <si>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</si>
  <si>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</si>
  <si>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</si>
  <si>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</si>
  <si>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</si>
  <si>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</si>
  <si>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</si>
  <si>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</si>
  <si>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</si>
  <si>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</si>
  <si>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</si>
  <si>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</si>
  <si>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</si>
  <si>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</si>
  <si>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</si>
  <si>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</si>
  <si>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</si>
  <si>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</si>
  <si>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</si>
  <si>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</si>
  <si>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</si>
  <si>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</si>
  <si>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</si>
  <si>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</si>
  <si>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</si>
  <si>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</si>
  <si>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</si>
  <si>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</si>
  <si>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</si>
  <si>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</si>
  <si>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</si>
  <si>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</si>
  <si>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</si>
  <si>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</si>
  <si>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</si>
  <si>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</si>
  <si>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</si>
  <si>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</si>
  <si>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</si>
  <si>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</si>
  <si>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</si>
  <si>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</si>
  <si>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</si>
  <si>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</si>
  <si>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</si>
  <si>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</si>
  <si>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</si>
  <si>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</si>
  <si>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</si>
  <si>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</si>
  <si>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</si>
  <si>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</si>
  <si>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</si>
  <si>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</si>
  <si>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</si>
  <si>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</si>
  <si>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</si>
  <si>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</si>
  <si>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</si>
  <si>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</si>
  <si>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</si>
  <si>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</si>
  <si>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</si>
  <si>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</si>
  <si>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</si>
  <si>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</si>
  <si>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</si>
  <si>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</si>
  <si>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</si>
  <si>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</si>
  <si>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</si>
  <si>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</si>
  <si>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</si>
  <si>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</si>
  <si>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</si>
  <si>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</si>
  <si>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</si>
  <si>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</si>
  <si>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</si>
  <si>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</si>
  <si>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</si>
  <si>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</si>
  <si>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</si>
  <si>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</si>
  <si>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</si>
  <si>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</si>
  <si>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</si>
  <si>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</si>
  <si>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</si>
  <si>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</si>
  <si>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</si>
  <si>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</si>
  <si>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</si>
  <si>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</si>
  <si>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</si>
  <si>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</si>
  <si>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</si>
  <si>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</si>
  <si>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</si>
  <si>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</si>
  <si>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</si>
  <si>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</si>
  <si>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</si>
  <si>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</si>
  <si>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</si>
  <si>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</si>
  <si>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</si>
  <si>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</si>
  <si>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</si>
  <si>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</si>
  <si>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</si>
  <si>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</si>
  <si>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</si>
  <si>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</si>
  <si>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</si>
  <si>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</si>
  <si>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</si>
  <si>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</si>
  <si>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</si>
  <si>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</si>
  <si>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</si>
  <si>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</si>
  <si>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</si>
  <si>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</si>
  <si>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</si>
  <si>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</si>
  <si>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</si>
  <si>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</si>
  <si>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</si>
  <si>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</si>
  <si>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</si>
  <si>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</si>
  <si>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</si>
  <si>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</si>
  <si>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</si>
  <si>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</si>
  <si>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</si>
  <si>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</si>
  <si>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</si>
  <si>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</si>
  <si>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</si>
  <si>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</si>
  <si>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</si>
  <si>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</si>
  <si>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</si>
  <si>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</si>
  <si>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</si>
  <si>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</si>
  <si>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</si>
  <si>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</si>
  <si>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</si>
  <si>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</si>
  <si>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</si>
  <si>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</si>
  <si>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</si>
  <si>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</si>
  <si>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</si>
  <si>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</si>
  <si>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</si>
  <si>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</si>
  <si>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</si>
  <si>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</si>
  <si>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</si>
  <si>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</si>
  <si>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</si>
  <si>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</si>
  <si>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</si>
  <si>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</si>
  <si>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</si>
  <si>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</si>
  <si>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</si>
  <si>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</si>
  <si>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</si>
  <si>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</si>
  <si>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</si>
  <si>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</si>
  <si>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</si>
  <si>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</si>
  <si>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</si>
  <si>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</si>
  <si>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</si>
  <si>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</si>
  <si>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</si>
  <si>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</si>
  <si>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</si>
  <si>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</si>
  <si>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</si>
  <si>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</si>
  <si>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</si>
  <si>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</si>
  <si>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</si>
  <si>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</si>
  <si>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</si>
  <si>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</si>
  <si>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</si>
  <si>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</si>
  <si>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</si>
  <si>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</si>
  <si>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</si>
  <si>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</si>
  <si>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</si>
  <si>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</si>
  <si>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</si>
  <si>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</si>
  <si>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</si>
  <si>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</si>
  <si>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</si>
  <si>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</si>
  <si>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</si>
  <si>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</si>
  <si>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</si>
  <si>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</si>
  <si>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</si>
  <si>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</si>
  <si>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</si>
  <si>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</si>
  <si>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</si>
  <si>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</si>
  <si>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</si>
  <si>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</si>
  <si>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</si>
  <si>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</si>
  <si>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</si>
  <si>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</si>
  <si>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</si>
  <si>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</si>
  <si>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</si>
  <si>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</si>
  <si>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</si>
  <si>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</si>
  <si>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</si>
  <si>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</si>
  <si>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</si>
  <si>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</si>
  <si>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</si>
  <si>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</si>
  <si>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</si>
  <si>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</si>
  <si>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</si>
  <si>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</si>
  <si>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</si>
  <si>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</si>
  <si>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</si>
  <si>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</si>
  <si>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</si>
  <si>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</si>
  <si>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</si>
  <si>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</si>
  <si>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</si>
  <si>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</si>
  <si>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</si>
  <si>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</si>
  <si>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</si>
  <si>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</si>
  <si>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</si>
  <si>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</si>
  <si>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</si>
  <si>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</si>
  <si>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</si>
  <si>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</si>
  <si>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</si>
  <si>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</si>
  <si>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</si>
  <si>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</si>
  <si>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</si>
  <si>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</si>
  <si>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</si>
  <si>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</si>
  <si>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</si>
  <si>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</si>
  <si>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</si>
  <si>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</si>
  <si>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</si>
  <si>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</si>
  <si>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</si>
  <si>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</si>
  <si>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</si>
  <si>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</si>
  <si>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</si>
  <si>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</si>
  <si>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</si>
  <si>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</si>
  <si>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</si>
  <si>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</si>
  <si>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</si>
  <si>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</si>
  <si>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</si>
  <si>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</si>
  <si>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</si>
  <si>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</si>
  <si>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</si>
  <si>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</si>
  <si>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</si>
  <si>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</si>
  <si>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</si>
  <si>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</si>
  <si>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</si>
  <si>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</si>
  <si>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</si>
  <si>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</si>
  <si>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</si>
  <si>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</si>
  <si>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</si>
  <si>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</si>
  <si>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</si>
  <si>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</si>
  <si>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</si>
  <si>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</si>
  <si>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</si>
  <si>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</si>
  <si>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</si>
  <si>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</si>
  <si>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</si>
  <si>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</si>
  <si>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</si>
  <si>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</si>
  <si>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</si>
  <si>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</si>
  <si>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</si>
  <si>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</si>
  <si>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</si>
  <si>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</si>
  <si>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</si>
  <si>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</si>
  <si>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</si>
  <si>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</si>
  <si>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</si>
  <si>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</si>
  <si>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</si>
  <si>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</si>
  <si>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</si>
  <si>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</si>
  <si>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</si>
  <si>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</si>
  <si>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</si>
  <si>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</si>
  <si>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</si>
  <si>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</si>
  <si>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</si>
  <si>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</si>
  <si>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</si>
  <si>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</si>
  <si>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</si>
  <si>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</si>
  <si>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</si>
  <si>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</si>
  <si>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</si>
  <si>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</si>
  <si>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</si>
  <si>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</si>
  <si>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</si>
  <si>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</si>
  <si>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</si>
  <si>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</si>
  <si>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</si>
  <si>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</si>
  <si>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</si>
  <si>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</si>
  <si>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</si>
  <si>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</si>
  <si>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</si>
  <si>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</si>
  <si>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</si>
  <si>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</si>
  <si>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</si>
  <si>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</si>
  <si>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</si>
  <si>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</si>
  <si>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</si>
  <si>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</si>
  <si>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</si>
  <si>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</si>
  <si>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</si>
  <si>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</si>
  <si>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</si>
  <si>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</si>
  <si>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</si>
  <si>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</si>
  <si>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</si>
  <si>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</si>
  <si>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</si>
  <si>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</si>
  <si>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</si>
  <si>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</si>
  <si>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</si>
  <si>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</si>
  <si>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</si>
  <si>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</si>
  <si>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</si>
  <si>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</si>
  <si>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</si>
  <si>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</si>
  <si>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</si>
  <si>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</si>
  <si>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</si>
  <si>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</si>
  <si>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</si>
  <si>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</si>
  <si>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</si>
  <si>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</si>
  <si>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</si>
  <si>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</si>
  <si>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</si>
  <si>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</si>
  <si>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</si>
  <si>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</si>
  <si>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</si>
  <si>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</si>
  <si>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</si>
  <si>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</si>
  <si>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</si>
  <si>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</si>
  <si>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</si>
  <si>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</si>
  <si>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</si>
  <si>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</si>
  <si>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</si>
  <si>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</si>
  <si>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</si>
  <si>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</si>
  <si>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</si>
  <si>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</si>
  <si>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</si>
  <si>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</si>
  <si>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</si>
  <si>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</si>
  <si>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</si>
  <si>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</si>
  <si>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</si>
  <si>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</si>
  <si>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</si>
  <si>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</si>
  <si>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</si>
  <si>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</si>
  <si>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</si>
  <si>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</si>
  <si>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</si>
  <si>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</si>
  <si>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</si>
  <si>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</si>
  <si>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</si>
  <si>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</si>
  <si>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</si>
  <si>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</si>
  <si>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</si>
  <si>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</si>
  <si>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</si>
  <si>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</si>
  <si>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</si>
  <si>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</si>
  <si>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</si>
  <si>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</si>
  <si>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</si>
  <si>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</si>
  <si>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</si>
  <si>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</si>
  <si>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</si>
  <si>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</si>
  <si>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</si>
  <si>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</si>
  <si>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</si>
  <si>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</si>
  <si>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</si>
  <si>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</si>
  <si>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</si>
  <si>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</si>
  <si>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</si>
  <si>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</si>
  <si>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</si>
  <si>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</si>
  <si>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</si>
  <si>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</si>
  <si>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</si>
  <si>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</si>
  <si>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</si>
  <si>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</si>
  <si>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</si>
  <si>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</si>
  <si>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</si>
  <si>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</si>
  <si>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</si>
  <si>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</si>
  <si>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</si>
  <si>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</si>
  <si>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</si>
  <si>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</si>
  <si>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</si>
  <si>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</si>
  <si>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</si>
  <si>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</si>
  <si>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</si>
  <si>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</si>
  <si>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</si>
  <si>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</si>
  <si>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</si>
  <si>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</si>
  <si>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</si>
  <si>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</si>
  <si>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</si>
  <si>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</si>
  <si>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</si>
  <si>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</si>
  <si>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</si>
  <si>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</si>
  <si>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</si>
  <si>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</si>
  <si>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</si>
  <si>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</si>
  <si>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</si>
  <si>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</si>
  <si>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</si>
  <si>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</si>
  <si>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</si>
  <si>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</si>
  <si>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</si>
  <si>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</si>
  <si>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</si>
  <si>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</si>
  <si>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</si>
  <si>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</si>
  <si>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</si>
  <si>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</si>
  <si>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</si>
  <si>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</si>
  <si>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</si>
  <si>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</si>
  <si>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</si>
  <si>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</si>
  <si>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</si>
  <si>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</si>
  <si>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</si>
  <si>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</si>
  <si>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</si>
  <si>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</si>
  <si>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</si>
  <si>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</si>
  <si>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</si>
  <si>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</si>
  <si>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</si>
  <si>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</si>
  <si>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</si>
  <si>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</si>
  <si>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</si>
  <si>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</si>
  <si>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</si>
  <si>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</si>
  <si>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</si>
  <si>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</si>
  <si>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</si>
  <si>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</si>
  <si>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</si>
  <si>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</si>
  <si>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</si>
  <si>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</si>
  <si>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</si>
  <si>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</si>
  <si>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</si>
  <si>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</si>
  <si>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</si>
  <si>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</si>
  <si>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</si>
  <si>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</si>
  <si>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</si>
  <si>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</si>
  <si>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</si>
  <si>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</si>
  <si>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</si>
  <si>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</si>
  <si>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</si>
  <si>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</si>
  <si>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</si>
  <si>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</si>
  <si>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</si>
  <si>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</si>
  <si>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</si>
  <si>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</si>
  <si>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</si>
  <si>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</si>
  <si>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</si>
  <si>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</si>
  <si>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</si>
  <si>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</si>
  <si>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</si>
  <si>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</si>
  <si>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</si>
  <si>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</si>
  <si>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</si>
  <si>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</si>
  <si>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</si>
  <si>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</si>
  <si>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</si>
  <si>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</si>
  <si>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</si>
  <si>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</si>
  <si>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</si>
  <si>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</si>
  <si>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</si>
  <si>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</si>
  <si>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</si>
  <si>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</si>
  <si>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</si>
  <si>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</si>
  <si>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</si>
  <si>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</si>
  <si>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</si>
  <si>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</si>
  <si>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</si>
  <si>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</si>
  <si>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</si>
  <si>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</si>
  <si>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</si>
  <si>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</si>
  <si>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</si>
  <si>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</si>
  <si>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</si>
  <si>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</si>
  <si>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</si>
  <si>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</si>
  <si>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</si>
  <si>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</si>
  <si>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</si>
  <si>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</si>
  <si>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</si>
  <si>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</si>
  <si>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</si>
  <si>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</si>
  <si>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</si>
  <si>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</si>
  <si>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</si>
  <si>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</si>
  <si>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</si>
  <si>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</si>
  <si>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</si>
  <si>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</si>
  <si>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</si>
  <si>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</si>
  <si>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</si>
  <si>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</si>
  <si>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</si>
  <si>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</si>
  <si>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</si>
  <si>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</si>
  <si>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</si>
  <si>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</si>
  <si>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</si>
  <si>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</si>
  <si>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</si>
  <si>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</si>
  <si>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</si>
  <si>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</si>
  <si>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</si>
  <si>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</si>
  <si>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</si>
  <si>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</si>
  <si>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</si>
  <si>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</si>
  <si>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</si>
  <si>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</si>
  <si>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</si>
  <si>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</si>
  <si>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</si>
  <si>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</si>
  <si>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</si>
  <si>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</si>
  <si>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</si>
  <si>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</si>
  <si>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</si>
  <si>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</si>
  <si>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</si>
  <si>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</si>
  <si>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</si>
  <si>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</si>
  <si>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</si>
  <si>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</si>
  <si>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</si>
  <si>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</si>
  <si>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</si>
  <si>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</si>
  <si>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</si>
  <si>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</si>
  <si>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</si>
  <si>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</si>
  <si>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</si>
  <si>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</si>
  <si>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</si>
  <si>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</si>
  <si>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</si>
  <si>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</si>
  <si>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</si>
  <si>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</si>
  <si>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</si>
  <si>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</si>
  <si>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</si>
  <si>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</si>
  <si>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</si>
  <si>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</si>
  <si>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</si>
  <si>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</si>
  <si>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</si>
  <si>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</si>
  <si>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</si>
  <si>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</si>
  <si>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</si>
  <si>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</si>
  <si>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</si>
  <si>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</si>
  <si>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</si>
  <si>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</si>
  <si>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</si>
  <si>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</si>
  <si>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</si>
  <si>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</si>
  <si>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</si>
  <si>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</si>
  <si>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</si>
  <si>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</si>
  <si>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</si>
  <si>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</si>
  <si>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</si>
  <si>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</si>
  <si>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</si>
  <si>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</si>
  <si>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</si>
  <si>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</si>
  <si>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</si>
  <si>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</si>
  <si>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</si>
  <si>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</si>
  <si>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</si>
  <si>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</si>
  <si>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</si>
  <si>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</si>
  <si>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</si>
  <si>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</si>
  <si>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</si>
  <si>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</si>
  <si>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</si>
  <si>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</si>
  <si>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</si>
  <si>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</si>
  <si>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</si>
  <si>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</si>
  <si>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</si>
  <si>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</si>
  <si>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</si>
  <si>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</si>
  <si>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</si>
  <si>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</si>
  <si>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</si>
  <si>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</si>
  <si>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</si>
  <si>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</si>
  <si>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</si>
  <si>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</si>
  <si>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</si>
  <si>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</si>
  <si>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</si>
  <si>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</si>
  <si>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</si>
  <si>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</si>
  <si>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</si>
  <si>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</si>
  <si>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</si>
  <si>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</si>
  <si>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</si>
  <si>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</si>
  <si>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</si>
  <si>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</si>
  <si>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</si>
  <si>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</si>
  <si>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</si>
  <si>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</si>
  <si>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</si>
  <si>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</si>
  <si>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</si>
  <si>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</si>
  <si>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</si>
  <si>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</si>
  <si>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</si>
  <si>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</si>
  <si>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</si>
  <si>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</si>
  <si>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</si>
  <si>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</si>
  <si>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</si>
  <si>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</si>
  <si>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</si>
  <si>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</si>
  <si>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</si>
  <si>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</si>
  <si>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</si>
  <si>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</si>
  <si>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</si>
  <si>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</si>
  <si>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</si>
  <si>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</si>
  <si>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</si>
  <si>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</si>
  <si>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</si>
  <si>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</si>
  <si>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</si>
  <si>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</si>
  <si>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</si>
  <si>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</si>
  <si>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</si>
  <si>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</si>
  <si>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</si>
  <si>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</si>
  <si>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</si>
  <si>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</si>
  <si>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</si>
  <si>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</si>
  <si>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</si>
  <si>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</si>
  <si>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</si>
  <si>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</si>
  <si>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</si>
  <si>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</si>
  <si>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</si>
  <si>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</si>
  <si>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</si>
  <si>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</si>
  <si>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</si>
  <si>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</si>
  <si>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</si>
  <si>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</si>
  <si>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</si>
  <si>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</si>
  <si>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</si>
  <si>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</si>
  <si>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</si>
  <si>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</si>
  <si>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</si>
  <si>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</si>
  <si>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</si>
  <si>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</si>
  <si>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</si>
  <si>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</si>
  <si>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</si>
  <si>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</si>
  <si>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</si>
  <si>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</si>
  <si>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</si>
  <si>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</si>
  <si>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</si>
  <si>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</si>
  <si>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</si>
  <si>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</si>
  <si>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</si>
  <si>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</si>
  <si>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</si>
  <si>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</si>
  <si>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</si>
  <si>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</si>
  <si>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</si>
  <si>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</si>
  <si>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</si>
  <si>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</si>
  <si>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</si>
  <si>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</si>
  <si>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</si>
  <si>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</si>
  <si>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</si>
  <si>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</si>
  <si>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</si>
  <si>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</si>
  <si>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</si>
  <si>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</si>
  <si>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</si>
  <si>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</si>
  <si>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</si>
  <si>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</si>
  <si>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</si>
  <si>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</si>
  <si>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</si>
  <si>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</si>
  <si>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</si>
  <si>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</si>
  <si>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</si>
  <si>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</si>
  <si>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</si>
  <si>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</si>
  <si>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</si>
  <si>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</si>
  <si>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</si>
  <si>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</si>
  <si>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</si>
  <si>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</si>
  <si>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</si>
  <si>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</si>
  <si>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</si>
  <si>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</si>
  <si>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</si>
  <si>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</si>
  <si>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</si>
  <si>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</si>
  <si>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</si>
  <si>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</si>
  <si>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</si>
  <si>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</si>
  <si>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</si>
  <si>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</si>
  <si>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</si>
  <si>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</si>
  <si>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</si>
  <si>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</si>
  <si>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</si>
  <si>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</si>
  <si>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</si>
  <si>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</si>
  <si>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</si>
  <si>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</si>
  <si>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</si>
  <si>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</si>
  <si>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</si>
  <si>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</si>
  <si>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</si>
  <si>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</si>
  <si>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</si>
  <si>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</si>
  <si>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</si>
  <si>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</si>
  <si>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</si>
  <si>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</si>
  <si>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</si>
  <si>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</si>
  <si>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</si>
  <si>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</si>
  <si>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</si>
  <si>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</si>
  <si>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</si>
  <si>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</si>
  <si>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</si>
  <si>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</si>
  <si>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</si>
  <si>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</si>
  <si>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</si>
  <si>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</si>
  <si>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</si>
  <si>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</si>
  <si>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</si>
  <si>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</si>
  <si>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</si>
  <si>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</si>
  <si>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</si>
  <si>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</si>
  <si>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</si>
  <si>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</si>
  <si>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</si>
  <si>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</si>
  <si>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</si>
  <si>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</si>
  <si>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</si>
  <si>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</si>
  <si>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</si>
  <si>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</si>
  <si>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</si>
  <si>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</si>
  <si>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</si>
  <si>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</si>
  <si>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</si>
  <si>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</si>
  <si>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</si>
  <si>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</si>
  <si>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</si>
  <si>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</si>
  <si>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</si>
  <si>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</si>
  <si>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</si>
  <si>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</si>
  <si>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</si>
  <si>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</si>
  <si>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</si>
  <si>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</si>
  <si>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</si>
  <si>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</si>
  <si>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</si>
  <si>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</si>
  <si>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</si>
  <si>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</si>
  <si>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</si>
  <si>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</si>
  <si>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</si>
  <si>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</si>
  <si>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</si>
  <si>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</si>
  <si>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</si>
  <si>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</si>
  <si>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</si>
  <si>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</si>
  <si>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</si>
  <si>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</si>
  <si>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</si>
  <si>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</si>
  <si>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</si>
  <si>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</si>
  <si>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</si>
  <si>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</si>
  <si>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</si>
  <si>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</si>
  <si>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</si>
  <si>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</si>
  <si>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</si>
  <si>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</si>
  <si>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</si>
  <si>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</si>
  <si>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</si>
  <si>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</si>
  <si>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</si>
  <si>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</si>
  <si>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</si>
  <si>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</si>
  <si>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</si>
  <si>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</si>
  <si>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</si>
  <si>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</si>
  <si>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</si>
  <si>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</si>
  <si>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</si>
  <si>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</si>
  <si>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</si>
  <si>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</si>
  <si>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</si>
  <si>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</si>
  <si>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</si>
  <si>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</si>
  <si>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</si>
  <si>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</si>
  <si>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</si>
  <si>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</si>
  <si>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</si>
  <si>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</si>
  <si>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</si>
  <si>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</si>
  <si>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</si>
  <si>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</si>
  <si>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</si>
  <si>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</si>
  <si>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</si>
  <si>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</si>
  <si>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</si>
  <si>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</si>
  <si>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</si>
  <si>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</si>
  <si>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</si>
  <si>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</si>
  <si>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</si>
  <si>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</si>
  <si>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</si>
  <si>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</si>
  <si>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</si>
  <si>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</si>
  <si>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</si>
  <si>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</si>
  <si>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</si>
  <si>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</si>
  <si>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</si>
  <si>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</si>
  <si>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</si>
  <si>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</si>
  <si>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</si>
  <si>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</si>
  <si>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</si>
  <si>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</si>
  <si>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</si>
  <si>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</si>
  <si>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</si>
  <si>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</si>
  <si>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</si>
  <si>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</si>
  <si>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</si>
  <si>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</si>
  <si>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</si>
  <si>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</si>
  <si>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</si>
  <si>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</si>
  <si>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</si>
  <si>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</si>
  <si>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</si>
  <si>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</si>
  <si>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</si>
  <si>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</si>
  <si>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</si>
  <si>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</si>
  <si>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</si>
  <si>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</si>
  <si>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</si>
  <si>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</si>
  <si>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</si>
  <si>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</si>
  <si>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</si>
  <si>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</si>
  <si>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</si>
  <si>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</si>
  <si>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</si>
  <si>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</si>
  <si>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</si>
  <si>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</si>
  <si>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</si>
  <si>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</si>
  <si>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</si>
  <si>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</si>
  <si>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</si>
  <si>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</si>
  <si>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</si>
  <si>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</si>
  <si>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</si>
  <si>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</si>
  <si>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</si>
  <si>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</si>
  <si>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</si>
  <si>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</si>
  <si>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</si>
  <si>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</si>
  <si>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</si>
  <si>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</si>
  <si>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</si>
  <si>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</si>
  <si>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</si>
  <si>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</si>
  <si>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</si>
  <si>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</si>
  <si>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</si>
  <si>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</si>
  <si>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</si>
  <si>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</si>
  <si>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</si>
  <si>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</si>
  <si>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</si>
  <si>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</si>
  <si>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</si>
  <si>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</si>
  <si>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</si>
  <si>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</si>
  <si>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</si>
  <si>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</si>
  <si>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</si>
  <si>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</si>
  <si>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</si>
  <si>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</si>
  <si>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</si>
  <si>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</si>
  <si>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</si>
  <si>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</si>
  <si>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</si>
  <si>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</si>
  <si>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</si>
  <si>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</si>
  <si>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</si>
  <si>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</si>
  <si>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</si>
  <si>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</si>
  <si>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</si>
  <si>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</si>
  <si>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</si>
  <si>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</si>
  <si>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</si>
  <si>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</si>
  <si>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</si>
  <si>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</si>
  <si>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</si>
  <si>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</si>
  <si>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</si>
  <si>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</si>
  <si>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</si>
  <si>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</si>
  <si>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</si>
  <si>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</si>
  <si>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</si>
  <si>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</si>
  <si>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</si>
  <si>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</si>
  <si>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</si>
  <si>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</si>
  <si>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</si>
  <si>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</si>
  <si>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</si>
  <si>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</si>
  <si>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</si>
  <si>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</si>
  <si>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</si>
  <si>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</si>
  <si>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</si>
  <si>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</si>
  <si>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</si>
  <si>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</si>
  <si>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</si>
  <si>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</si>
  <si>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</si>
  <si>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</si>
  <si>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</si>
  <si>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</si>
  <si>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</si>
  <si>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</si>
  <si>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</si>
  <si>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</si>
  <si>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</si>
  <si>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</si>
  <si>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</si>
  <si>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</si>
  <si>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</si>
  <si>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</si>
  <si>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</si>
  <si>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</si>
  <si>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</si>
  <si>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</si>
  <si>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</si>
  <si>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</si>
  <si>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</si>
  <si>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</si>
  <si>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</si>
  <si>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</si>
  <si>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</si>
  <si>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</si>
  <si>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</si>
  <si>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</si>
  <si>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</si>
  <si>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</si>
  <si>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</si>
  <si>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</si>
  <si>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</si>
  <si>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</si>
  <si>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</si>
  <si>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</si>
  <si>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</si>
  <si>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</si>
  <si>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</si>
  <si>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</si>
  <si>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</si>
  <si>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</si>
  <si>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</si>
  <si>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</si>
  <si>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</si>
  <si>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</si>
  <si>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</si>
  <si>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</si>
  <si>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</si>
  <si>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</si>
  <si>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</si>
  <si>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</si>
  <si>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</si>
  <si>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</si>
  <si>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</si>
  <si>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</si>
  <si>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</si>
  <si>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</si>
  <si>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</si>
  <si>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</si>
  <si>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</si>
  <si>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</si>
  <si>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</si>
  <si>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</si>
  <si>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</si>
  <si>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</si>
  <si>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</si>
  <si>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</si>
  <si>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</si>
  <si>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</si>
  <si>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</si>
  <si>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</si>
  <si>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</si>
  <si>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</si>
  <si>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</si>
  <si>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</si>
  <si>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</si>
  <si>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</si>
  <si>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</si>
  <si>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</si>
  <si>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</si>
  <si>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</si>
  <si>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</si>
  <si>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</si>
  <si>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</si>
  <si>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</si>
  <si>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</si>
  <si>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</si>
  <si>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</si>
  <si>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</si>
  <si>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</si>
  <si>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</si>
  <si>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</si>
  <si>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</si>
  <si>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</si>
  <si>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</si>
  <si>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</si>
  <si>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</si>
  <si>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</si>
  <si>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</si>
  <si>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</si>
  <si>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</si>
  <si>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</si>
  <si>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</si>
  <si>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</si>
  <si>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</si>
  <si>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</si>
  <si>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</si>
  <si>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</si>
  <si>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</si>
  <si>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</si>
  <si>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</si>
  <si>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</si>
  <si>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</si>
  <si>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</si>
  <si>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</si>
  <si>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</si>
  <si>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</si>
  <si>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</si>
  <si>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</si>
  <si>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</si>
  <si>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</si>
  <si>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</si>
  <si>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</si>
  <si>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</si>
  <si>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</si>
  <si>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</si>
  <si>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</si>
  <si>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</si>
  <si>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</si>
  <si>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</si>
  <si>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</si>
  <si>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</si>
  <si>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</si>
  <si>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</si>
  <si>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</si>
  <si>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</si>
  <si>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</si>
  <si>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</si>
  <si>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</si>
  <si>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</si>
  <si>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</si>
  <si>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</si>
  <si>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</si>
  <si>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</si>
  <si>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</si>
  <si>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</si>
  <si>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</si>
  <si>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</si>
  <si>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</si>
  <si>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</si>
  <si>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</si>
  <si>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</si>
  <si>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</si>
  <si>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</si>
  <si>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</si>
  <si>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</si>
  <si>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</si>
  <si>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</si>
  <si>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</si>
  <si>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</si>
  <si>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</si>
  <si>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</si>
  <si>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</si>
  <si>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</si>
  <si>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</si>
  <si>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</si>
  <si>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</si>
  <si>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</si>
  <si>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</si>
  <si>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</si>
  <si>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</si>
  <si>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</si>
  <si>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</si>
  <si>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</si>
  <si>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</si>
  <si>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</si>
  <si>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</si>
  <si>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</si>
  <si>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</si>
  <si>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</si>
  <si>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</si>
  <si>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</si>
  <si>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</si>
  <si>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</si>
  <si>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</si>
  <si>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</si>
  <si>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</si>
  <si>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</si>
  <si>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</si>
  <si>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</si>
  <si>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</si>
  <si>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</si>
  <si>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</si>
  <si>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</si>
  <si>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</si>
  <si>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</si>
  <si>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</si>
  <si>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</si>
  <si>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</si>
  <si>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</si>
  <si>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</si>
  <si>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</si>
  <si>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</si>
  <si>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</si>
  <si>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</si>
  <si>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</si>
  <si>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</si>
  <si>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</si>
  <si>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</si>
  <si>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</si>
  <si>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</si>
  <si>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</si>
  <si>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</si>
  <si>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</si>
  <si>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</si>
  <si>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</si>
  <si>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</si>
  <si>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</si>
  <si>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</si>
  <si>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</si>
  <si>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</si>
  <si>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</si>
  <si>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</si>
  <si>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</si>
  <si>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</si>
  <si>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</si>
  <si>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</si>
  <si>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</si>
  <si>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</si>
  <si>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</si>
  <si>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</si>
  <si>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</si>
  <si>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</si>
  <si>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</si>
  <si>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</si>
  <si>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</si>
  <si>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</si>
  <si>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</si>
  <si>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</si>
  <si>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</si>
  <si>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</si>
  <si>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</si>
  <si>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</si>
  <si>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</si>
  <si>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</si>
  <si>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</si>
  <si>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</si>
  <si>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</si>
  <si>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</si>
  <si>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</si>
  <si>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</si>
  <si>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</si>
  <si>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</si>
  <si>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</si>
  <si>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</si>
  <si>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</si>
  <si>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</si>
  <si>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</si>
  <si>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</si>
  <si>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</si>
  <si>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</si>
  <si>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</si>
  <si>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</si>
  <si>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</si>
  <si>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</si>
  <si>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</si>
  <si>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</si>
  <si>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</si>
  <si>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</si>
  <si>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</si>
  <si>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</si>
  <si>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</si>
  <si>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</si>
  <si>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</si>
  <si>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</si>
  <si>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</si>
  <si>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</si>
  <si>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</si>
  <si>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</si>
  <si>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</si>
  <si>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</si>
  <si>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</si>
  <si>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</si>
  <si>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</si>
  <si>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</si>
  <si>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</si>
  <si>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</si>
  <si>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</si>
  <si>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</si>
  <si>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</si>
  <si>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</si>
  <si>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</si>
  <si>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</si>
  <si>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</si>
  <si>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</si>
  <si>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</si>
  <si>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</si>
  <si>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</si>
  <si>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</si>
  <si>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</si>
  <si>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</si>
  <si>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</si>
  <si>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</si>
  <si>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</si>
  <si>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</si>
  <si>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</si>
  <si>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</si>
  <si>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</si>
  <si>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</si>
  <si>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</si>
  <si>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</si>
  <si>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</si>
  <si>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</si>
  <si>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</si>
  <si>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</si>
  <si>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</si>
  <si>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</si>
  <si>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</si>
  <si>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</si>
  <si>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</si>
  <si>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</si>
  <si>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</si>
  <si>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</si>
  <si>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</si>
  <si>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</si>
  <si>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</si>
  <si>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</si>
  <si>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</si>
  <si>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</si>
  <si>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</si>
  <si>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</si>
  <si>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</si>
  <si>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</si>
  <si>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</si>
  <si>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</si>
  <si>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</si>
  <si>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</si>
  <si>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</si>
  <si>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</si>
  <si>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</si>
  <si>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</si>
  <si>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</si>
  <si>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</si>
  <si>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</si>
  <si>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</si>
  <si>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</si>
  <si>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</si>
  <si>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</si>
  <si>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</si>
  <si>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</si>
  <si>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</si>
  <si>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</si>
  <si>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</si>
  <si>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</si>
  <si>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</si>
  <si>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</si>
  <si>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</si>
  <si>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</si>
  <si>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</si>
  <si>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</si>
  <si>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</si>
  <si>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</si>
  <si>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</si>
  <si>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</si>
  <si>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</si>
  <si>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</si>
  <si>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</si>
  <si>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</si>
  <si>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</si>
  <si>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</si>
  <si>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</si>
  <si>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</si>
  <si>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</si>
  <si>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</si>
  <si>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</si>
  <si>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</si>
  <si>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</si>
  <si>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</si>
  <si>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</si>
  <si>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</si>
  <si>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</si>
  <si>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</si>
  <si>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</si>
  <si>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</si>
  <si>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</si>
  <si>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</si>
  <si>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</si>
  <si>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</si>
  <si>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</si>
  <si>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</si>
  <si>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</si>
  <si>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</si>
  <si>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</si>
  <si>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</si>
  <si>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</si>
  <si>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</si>
  <si>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</si>
  <si>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</si>
  <si>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</si>
  <si>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</si>
  <si>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</si>
  <si>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</si>
  <si>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</si>
  <si>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</si>
  <si>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</si>
  <si>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</si>
  <si>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</si>
  <si>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</si>
  <si>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</si>
  <si>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</si>
  <si>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</si>
  <si>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</si>
  <si>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</si>
  <si>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</si>
  <si>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</si>
  <si>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</si>
  <si>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</si>
  <si>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</si>
  <si>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</si>
  <si>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</si>
  <si>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</si>
  <si>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</si>
  <si>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</si>
  <si>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</si>
  <si>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</si>
  <si>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</si>
  <si>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</si>
  <si>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</si>
  <si>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</si>
  <si>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</si>
  <si>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</si>
  <si>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</si>
  <si>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</si>
  <si>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</si>
  <si>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</si>
  <si>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</si>
  <si>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</si>
  <si>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</si>
  <si>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</si>
  <si>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</si>
  <si>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</si>
  <si>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</si>
  <si>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</si>
  <si>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</si>
  <si>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</si>
  <si>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</si>
  <si>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</si>
  <si>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</si>
  <si>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</si>
  <si>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</si>
  <si>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</si>
  <si>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</si>
  <si>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</si>
  <si>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</si>
  <si>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</si>
  <si>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</si>
  <si>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</si>
  <si>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</si>
  <si>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</si>
  <si>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</si>
  <si>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</si>
  <si>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</si>
  <si>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</si>
  <si>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</si>
  <si>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</si>
  <si>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</si>
  <si>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</si>
  <si>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</si>
  <si>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</si>
  <si>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</si>
  <si>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</si>
  <si>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</si>
  <si>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</si>
  <si>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</si>
  <si>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</si>
  <si>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</si>
  <si>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</si>
  <si>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</si>
  <si>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</si>
  <si>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</si>
  <si>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</si>
  <si>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</si>
  <si>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</si>
  <si>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</si>
  <si>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</si>
  <si>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</si>
  <si>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</si>
  <si>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</si>
  <si>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</si>
  <si>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</si>
  <si>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</si>
  <si>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</si>
  <si>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</si>
  <si>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</si>
  <si>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</si>
  <si>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</si>
  <si>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</si>
  <si>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</si>
  <si>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</si>
  <si>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</si>
  <si>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</si>
  <si>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</si>
  <si>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</si>
  <si>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</si>
  <si>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</si>
  <si>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</si>
  <si>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</si>
  <si>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</si>
  <si>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</si>
  <si>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</si>
  <si>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</si>
  <si>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</si>
  <si>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</si>
  <si>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</si>
  <si>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</si>
  <si>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</si>
  <si>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</si>
  <si>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</si>
  <si>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</si>
  <si>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</si>
  <si>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</si>
  <si>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</si>
  <si>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</si>
  <si>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</si>
  <si>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</si>
  <si>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</si>
  <si>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</si>
  <si>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</si>
  <si>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</si>
  <si>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</si>
  <si>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</si>
  <si>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</si>
  <si>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</si>
  <si>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</si>
  <si>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</si>
  <si>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</si>
  <si>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</si>
  <si>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</si>
  <si>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</si>
  <si>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</si>
  <si>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</si>
  <si>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</si>
  <si>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</si>
  <si>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</si>
  <si>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</si>
  <si>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</si>
  <si>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</si>
  <si>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</si>
  <si>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</si>
  <si>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</si>
  <si>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</si>
  <si>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</si>
  <si>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</si>
  <si>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</si>
  <si>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</si>
  <si>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</si>
  <si>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</si>
  <si>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</si>
  <si>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</si>
  <si>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</si>
  <si>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</si>
  <si>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</si>
  <si>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</si>
  <si>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</si>
  <si>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</si>
  <si>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</si>
  <si>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</si>
  <si>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</si>
  <si>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</si>
  <si>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</si>
  <si>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</si>
  <si>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</si>
  <si>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</si>
  <si>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</si>
  <si>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</si>
  <si>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</si>
  <si>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</si>
  <si>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</si>
  <si>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</si>
  <si>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</si>
  <si>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</si>
  <si>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</si>
  <si>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</si>
  <si>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</si>
  <si>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</si>
  <si>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</si>
  <si>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</si>
  <si>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</si>
  <si>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</si>
  <si>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</si>
  <si>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</si>
  <si>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</si>
  <si>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</si>
  <si>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</si>
  <si>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</si>
  <si>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</si>
  <si>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</si>
  <si>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</si>
  <si>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</si>
  <si>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</si>
  <si>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</si>
  <si>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</si>
  <si>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</si>
  <si>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</si>
  <si>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</si>
  <si>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</si>
  <si>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</si>
  <si>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</si>
  <si>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</si>
  <si>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</si>
  <si>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</si>
  <si>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</si>
  <si>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</si>
  <si>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</si>
  <si>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</si>
  <si>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</si>
  <si>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</si>
  <si>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</si>
  <si>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</si>
  <si>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</si>
  <si>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</si>
  <si>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</si>
  <si>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</si>
  <si>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</si>
  <si>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</si>
  <si>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</si>
  <si>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</si>
  <si>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</si>
  <si>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</si>
  <si>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</si>
  <si>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</si>
  <si>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</si>
  <si>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</si>
  <si>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</si>
  <si>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</si>
  <si>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</si>
  <si>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</si>
  <si>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</si>
  <si>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</si>
  <si>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</si>
  <si>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</si>
  <si>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</si>
  <si>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</si>
  <si>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</si>
  <si>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</si>
  <si>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</si>
  <si>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</si>
  <si>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</si>
  <si>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</si>
  <si>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</si>
  <si>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</si>
  <si>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</si>
  <si>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</si>
  <si>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</si>
  <si>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</si>
  <si>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</si>
  <si>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</si>
  <si>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</si>
  <si>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</si>
  <si>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</si>
  <si>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</si>
  <si>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</si>
  <si>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</si>
  <si>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</si>
  <si>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</si>
  <si>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</si>
  <si>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</si>
  <si>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</si>
  <si>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</si>
  <si>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</si>
  <si>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</si>
  <si>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</si>
  <si>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</si>
  <si>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</si>
  <si>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</si>
  <si>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</si>
  <si>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</si>
  <si>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</si>
  <si>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</si>
  <si>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</si>
  <si>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</si>
  <si>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</si>
  <si>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</si>
  <si>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</si>
  <si>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</si>
  <si>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</si>
  <si>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</si>
  <si>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</si>
  <si>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</si>
  <si>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</si>
  <si>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</si>
  <si>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</si>
  <si>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</si>
  <si>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</si>
  <si>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</si>
  <si>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</si>
  <si>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</si>
  <si>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</si>
  <si>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</si>
  <si>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</si>
  <si>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</si>
  <si>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</si>
  <si>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</si>
  <si>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</si>
  <si>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</si>
  <si>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</si>
  <si>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</si>
  <si>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</si>
  <si>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</si>
  <si>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</si>
  <si>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</si>
  <si>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</si>
  <si>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</si>
  <si>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</si>
  <si>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</si>
  <si>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</si>
  <si>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</si>
  <si>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</si>
  <si>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</si>
  <si>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</si>
  <si>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</si>
  <si>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</si>
  <si>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</si>
  <si>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</si>
  <si>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</si>
  <si>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</si>
  <si>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</si>
  <si>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</si>
  <si>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</si>
  <si>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</si>
  <si>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</si>
  <si>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</si>
  <si>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</si>
  <si>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</si>
  <si>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</si>
  <si>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</si>
  <si>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</si>
  <si>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</si>
  <si>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</si>
  <si>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</si>
  <si>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</si>
  <si>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</si>
  <si>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</si>
  <si>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</si>
  <si>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</si>
  <si>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</si>
  <si>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</si>
  <si>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</si>
  <si>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</si>
  <si>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</si>
  <si>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</si>
  <si>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</si>
  <si>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</si>
  <si>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</si>
  <si>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</si>
  <si>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</si>
  <si>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</si>
  <si>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</si>
  <si>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</si>
  <si>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</si>
  <si>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</si>
  <si>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</si>
  <si>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</si>
  <si>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</si>
  <si>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</si>
  <si>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</si>
  <si>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</si>
  <si>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</si>
  <si>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</si>
  <si>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</si>
  <si>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</si>
  <si>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</si>
  <si>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</si>
  <si>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</si>
  <si>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</si>
  <si>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</si>
  <si>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</si>
  <si>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</si>
  <si>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</si>
  <si>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</si>
  <si>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</si>
  <si>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</si>
  <si>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</si>
  <si>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</si>
  <si>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</si>
  <si>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</si>
  <si>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</si>
  <si>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</si>
  <si>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</si>
  <si>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</si>
  <si>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</si>
  <si>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</si>
  <si>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</si>
  <si>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</si>
  <si>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</si>
  <si>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</si>
  <si>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</si>
  <si>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</si>
  <si>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</si>
  <si>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</si>
  <si>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</si>
  <si>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</si>
  <si>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</si>
  <si>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</si>
  <si>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</si>
  <si>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</si>
  <si>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</si>
  <si>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</si>
  <si>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</si>
  <si>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</si>
  <si>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</si>
  <si>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</si>
  <si>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</si>
  <si>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</si>
  <si>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</si>
  <si>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</si>
  <si>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</si>
  <si>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</si>
  <si>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</si>
  <si>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</si>
  <si>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</si>
  <si>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</si>
  <si>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</si>
  <si>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</si>
  <si>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</si>
  <si>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</si>
  <si>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</si>
  <si>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</si>
  <si>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</si>
  <si>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</si>
  <si>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</si>
  <si>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</si>
  <si>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</si>
  <si>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</si>
  <si>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</si>
  <si>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</si>
  <si>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</si>
  <si>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</si>
  <si>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</si>
  <si>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</si>
  <si>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</si>
  <si>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</si>
  <si>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</si>
  <si>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</si>
  <si>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</si>
  <si>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</si>
  <si>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</si>
  <si>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</si>
  <si>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</si>
  <si>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</si>
  <si>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</si>
  <si>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</si>
  <si>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</si>
  <si>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</si>
  <si>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</si>
  <si>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</si>
  <si>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</si>
  <si>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</si>
  <si>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</si>
  <si>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</si>
  <si>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</si>
  <si>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</si>
  <si>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</si>
  <si>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</si>
  <si>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</si>
  <si>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</si>
  <si>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</si>
  <si>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</si>
  <si>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</si>
  <si>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</si>
  <si>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</si>
  <si>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</si>
  <si>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</si>
  <si>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</si>
  <si>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</si>
  <si>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</si>
  <si>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</si>
  <si>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</si>
  <si>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</si>
  <si>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</si>
  <si>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</si>
  <si>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</si>
  <si>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</si>
  <si>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</si>
  <si>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</si>
  <si>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</si>
  <si>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</si>
  <si>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</si>
  <si>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</si>
  <si>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</si>
  <si>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</si>
  <si>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</si>
  <si>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</si>
  <si>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</si>
  <si>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</si>
  <si>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</si>
  <si>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</si>
  <si>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</si>
  <si>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</si>
  <si>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</si>
  <si>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</si>
  <si>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</si>
  <si>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</si>
  <si>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</si>
  <si>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</si>
  <si>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</si>
  <si>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</si>
  <si>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</si>
  <si>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</si>
  <si>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</si>
  <si>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</si>
  <si>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</si>
  <si>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</si>
  <si>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</si>
  <si>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</si>
  <si>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</si>
  <si>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</si>
  <si>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</si>
  <si>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</si>
  <si>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</si>
  <si>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</si>
  <si>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</si>
  <si>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</si>
  <si>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</si>
  <si>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</si>
  <si>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</si>
  <si>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</si>
  <si>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</si>
  <si>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</si>
  <si>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</si>
  <si>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</si>
  <si>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</si>
  <si>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</si>
  <si>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</si>
  <si>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</si>
  <si>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</si>
  <si>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</si>
  <si>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</si>
  <si>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</si>
  <si>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</si>
  <si>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</si>
  <si>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</si>
  <si>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</si>
  <si>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</si>
  <si>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</si>
  <si>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</si>
  <si>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</si>
  <si>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</si>
  <si>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</si>
  <si>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</si>
  <si>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</si>
  <si>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</si>
  <si>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</si>
  <si>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</si>
  <si>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</si>
  <si>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</si>
  <si>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</si>
  <si>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</si>
  <si>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</si>
  <si>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</si>
  <si>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</si>
  <si>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</si>
  <si>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</si>
  <si>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</si>
  <si>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</si>
  <si>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</si>
  <si>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</si>
  <si>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</si>
  <si>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</si>
  <si>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</si>
  <si>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</si>
  <si>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</si>
  <si>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</si>
  <si>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</si>
  <si>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</si>
  <si>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</si>
  <si>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</si>
  <si>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</si>
  <si>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</si>
  <si>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</si>
  <si>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</si>
  <si>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</si>
  <si>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</si>
  <si>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</si>
  <si>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</si>
  <si>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</si>
  <si>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</si>
  <si>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</si>
  <si>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</si>
  <si>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</si>
  <si>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</si>
  <si>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</si>
  <si>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</si>
  <si>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</si>
  <si>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</si>
  <si>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</si>
  <si>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</si>
  <si>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</si>
  <si>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</si>
  <si>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</si>
  <si>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</si>
  <si>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</si>
  <si>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</si>
  <si>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</si>
  <si>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</si>
  <si>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</si>
  <si>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</si>
  <si>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</si>
  <si>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</si>
  <si>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</si>
  <si>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</si>
  <si>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</si>
  <si>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</si>
  <si>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</si>
  <si>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</si>
  <si>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</si>
  <si>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</si>
  <si>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</si>
  <si>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</si>
  <si>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</si>
  <si>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</si>
  <si>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</si>
  <si>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</si>
  <si>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</si>
  <si>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</si>
  <si>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</si>
  <si>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</si>
  <si>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</si>
  <si>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</si>
  <si>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</si>
  <si>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</si>
  <si>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</si>
  <si>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</si>
  <si>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</si>
  <si>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</si>
  <si>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</si>
  <si>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</si>
  <si>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</si>
  <si>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</si>
  <si>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</si>
  <si>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</si>
  <si>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</si>
  <si>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</si>
  <si>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</si>
  <si>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</si>
  <si>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</si>
  <si>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</si>
  <si>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</si>
  <si>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</si>
  <si>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</si>
  <si>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</si>
  <si>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</si>
  <si>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</si>
  <si>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</si>
  <si>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</si>
  <si>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</si>
  <si>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</si>
  <si>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</si>
  <si>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</si>
  <si>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</si>
  <si>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</si>
  <si>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</si>
  <si>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</si>
  <si>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</si>
  <si>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</si>
  <si>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</si>
  <si>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</si>
  <si>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</si>
  <si>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</si>
  <si>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</si>
  <si>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</si>
  <si>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</si>
  <si>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</si>
  <si>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</si>
  <si>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</si>
  <si>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</si>
  <si>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</si>
  <si>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</si>
  <si>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</si>
  <si>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</si>
  <si>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</si>
  <si>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</si>
  <si>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</si>
  <si>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</si>
  <si>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</si>
  <si>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</si>
  <si>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</si>
  <si>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</si>
  <si>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</si>
  <si>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</si>
  <si>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</si>
  <si>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</si>
  <si>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</si>
  <si>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</si>
  <si>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</si>
  <si>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</si>
  <si>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</si>
  <si>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</si>
  <si>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</si>
  <si>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</si>
  <si>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</si>
  <si>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</si>
  <si>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</si>
  <si>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</si>
  <si>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</si>
  <si>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</si>
  <si>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</si>
  <si>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</si>
  <si>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</si>
  <si>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</si>
  <si>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</si>
  <si>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</si>
  <si>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</si>
  <si>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</si>
  <si>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</si>
  <si>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</si>
  <si>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</si>
  <si>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</si>
  <si>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</si>
  <si>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</si>
  <si>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</si>
  <si>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</si>
  <si>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</si>
  <si>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</si>
  <si>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</si>
  <si>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</si>
  <si>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</si>
  <si>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</si>
  <si>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</si>
  <si>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</si>
  <si>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</si>
  <si>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</si>
  <si>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</si>
  <si>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</si>
  <si>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</si>
  <si>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</si>
  <si>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</si>
  <si>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</si>
  <si>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</si>
  <si>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</si>
  <si>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</si>
  <si>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</si>
  <si>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</si>
  <si>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</si>
  <si>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</si>
  <si>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</si>
  <si>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</si>
  <si>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</si>
  <si>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</si>
  <si>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</si>
  <si>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</si>
  <si>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</si>
  <si>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</si>
  <si>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</si>
  <si>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</si>
  <si>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</si>
  <si>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</si>
  <si>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</si>
  <si>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</si>
  <si>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</si>
  <si>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</si>
  <si>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</si>
  <si>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</si>
  <si>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</si>
  <si>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</si>
  <si>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</si>
  <si>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</si>
  <si>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</si>
  <si>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</si>
  <si>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</si>
  <si>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</si>
  <si>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</si>
  <si>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</si>
  <si>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</si>
  <si>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</si>
  <si>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</si>
  <si>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</si>
  <si>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</si>
  <si>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</si>
  <si>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</si>
  <si>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</si>
  <si>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</si>
  <si>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</si>
  <si>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</si>
  <si>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</si>
  <si>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</si>
  <si>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</si>
  <si>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</si>
  <si>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</si>
  <si>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</si>
  <si>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</si>
  <si>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</si>
  <si>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</si>
  <si>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</si>
  <si>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</si>
  <si>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</si>
  <si>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</si>
  <si>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</si>
  <si>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</si>
  <si>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</si>
  <si>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</si>
  <si>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</si>
  <si>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</si>
  <si>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</si>
  <si>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</si>
  <si>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</si>
  <si>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</si>
  <si>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</si>
  <si>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</si>
  <si>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</si>
  <si>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</si>
  <si>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</si>
  <si>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</si>
  <si>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</si>
  <si>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</si>
  <si>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</si>
  <si>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</si>
  <si>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</si>
  <si>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</si>
  <si>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</si>
  <si>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</si>
  <si>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</si>
  <si>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</si>
  <si>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</si>
  <si>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</si>
  <si>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</si>
  <si>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</si>
  <si>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</si>
  <si>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</si>
  <si>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</si>
  <si>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</si>
  <si>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</si>
  <si>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</si>
  <si>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</si>
  <si>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</si>
  <si>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</si>
  <si>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</si>
  <si>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</si>
  <si>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</si>
  <si>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</si>
  <si>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</si>
  <si>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</si>
  <si>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</si>
  <si>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</si>
  <si>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</si>
  <si>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</si>
  <si>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</si>
  <si>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</si>
  <si>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</si>
  <si>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</si>
  <si>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</si>
  <si>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</si>
  <si>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</si>
  <si>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</si>
  <si>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</si>
  <si>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</si>
  <si>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</si>
  <si>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</si>
  <si>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</si>
  <si>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</si>
  <si>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</si>
  <si>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</si>
  <si>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</si>
  <si>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</si>
  <si>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</si>
  <si>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</si>
  <si>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</si>
  <si>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</si>
  <si>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</si>
  <si>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</si>
  <si>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</si>
  <si>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</si>
  <si>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</si>
  <si>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</si>
  <si>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</si>
  <si>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</si>
  <si>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</si>
  <si>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</si>
  <si>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</si>
  <si>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</si>
  <si>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</si>
  <si>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</si>
  <si>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</si>
  <si>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</si>
  <si>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</si>
  <si>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</si>
  <si>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</si>
  <si>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</si>
  <si>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</si>
  <si>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</si>
  <si>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</si>
  <si>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</si>
  <si>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</si>
  <si>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</si>
  <si>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</si>
  <si>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</si>
  <si>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</si>
  <si>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</si>
  <si>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</si>
  <si>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</si>
  <si>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</si>
  <si>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</si>
  <si>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</si>
  <si>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</si>
  <si>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</si>
  <si>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</si>
  <si>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</si>
  <si>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</si>
  <si>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</si>
  <si>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</si>
  <si>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</si>
  <si>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</si>
  <si>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</si>
  <si>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</si>
  <si>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</si>
  <si>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</si>
  <si>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</si>
  <si>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</si>
  <si>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</si>
  <si>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</si>
  <si>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</si>
  <si>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</si>
  <si>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</si>
  <si>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</si>
  <si>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</si>
  <si>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</si>
  <si>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</si>
  <si>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</si>
  <si>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</si>
  <si>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</si>
  <si>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</si>
  <si>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</si>
  <si>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</si>
  <si>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</si>
  <si>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</si>
  <si>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</si>
  <si>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</si>
  <si>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</si>
  <si>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</si>
  <si>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</si>
  <si>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</si>
  <si>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</si>
  <si>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</si>
  <si>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</si>
  <si>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</si>
  <si>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</si>
  <si>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</si>
  <si>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</si>
  <si>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</si>
  <si>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</si>
  <si>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</si>
  <si>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</si>
  <si>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</si>
  <si>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</si>
  <si>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</si>
  <si>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</si>
  <si>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</si>
  <si>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</si>
  <si>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</si>
  <si>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</si>
  <si>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</si>
  <si>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</si>
  <si>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</si>
  <si>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</si>
  <si>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</si>
  <si>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</si>
  <si>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</si>
  <si>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</si>
  <si>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</si>
  <si>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</si>
  <si>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</si>
  <si>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</si>
  <si>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</si>
  <si>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</si>
  <si>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</si>
  <si>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</si>
  <si>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</si>
  <si>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</si>
  <si>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</si>
  <si>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</si>
  <si>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</si>
  <si>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</si>
  <si>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</si>
  <si>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</si>
  <si>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</si>
  <si>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</si>
  <si>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</si>
  <si>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</si>
  <si>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</si>
  <si>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</si>
  <si>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</si>
  <si>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</si>
  <si>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</si>
  <si>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</si>
  <si>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</si>
  <si>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</si>
  <si>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</si>
  <si>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</si>
  <si>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</si>
  <si>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</si>
  <si>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</si>
  <si>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</si>
  <si>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</si>
  <si>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</si>
  <si>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</si>
  <si>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</si>
  <si>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</si>
  <si>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</si>
  <si>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</si>
  <si>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</si>
  <si>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</si>
  <si>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</si>
  <si>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</si>
  <si>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</si>
  <si>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</si>
  <si>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</si>
  <si>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</si>
  <si>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</si>
  <si>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</si>
  <si>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</si>
  <si>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</si>
  <si>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</si>
  <si>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</si>
  <si>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</si>
  <si>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</si>
  <si>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</si>
  <si>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</si>
  <si>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</si>
  <si>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</si>
  <si>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</si>
  <si>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</si>
  <si>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</si>
  <si>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</si>
  <si>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</si>
  <si>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</si>
  <si>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</si>
  <si>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</si>
  <si>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</si>
  <si>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</si>
  <si>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</si>
  <si>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</si>
  <si>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</si>
  <si>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</si>
  <si>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</si>
  <si>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</si>
  <si>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</si>
  <si>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</si>
  <si>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</si>
  <si>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</si>
  <si>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</si>
  <si>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</si>
  <si>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</si>
  <si>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</si>
  <si>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</si>
  <si>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</si>
  <si>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</si>
  <si>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</si>
  <si>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</si>
  <si>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</si>
  <si>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</si>
  <si>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</si>
  <si>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</si>
  <si>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</si>
  <si>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</si>
  <si>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</si>
  <si>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</si>
  <si>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</si>
  <si>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</si>
  <si>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</si>
  <si>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</si>
  <si>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</si>
  <si>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</si>
  <si>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</si>
  <si>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</si>
  <si>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</si>
  <si>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</si>
  <si>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</si>
  <si>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</si>
  <si>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</si>
  <si>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</si>
  <si>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</si>
  <si>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</si>
  <si>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</si>
  <si>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</si>
  <si>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</si>
  <si>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</si>
  <si>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</si>
  <si>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</si>
  <si>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</si>
  <si>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</si>
  <si>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</si>
  <si>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</si>
  <si>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</si>
  <si>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</si>
  <si>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</si>
  <si>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</si>
  <si>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</si>
  <si>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</si>
  <si>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</si>
  <si>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</si>
  <si>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</si>
  <si>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</si>
  <si>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</si>
  <si>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</si>
  <si>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</si>
  <si>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</si>
  <si>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</si>
  <si>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</si>
  <si>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</si>
  <si>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</si>
  <si>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</si>
  <si>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</si>
  <si>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</si>
  <si>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</si>
  <si>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</si>
  <si>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</si>
  <si>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</si>
  <si>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</si>
  <si>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</si>
  <si>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</si>
  <si>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</si>
  <si>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</si>
  <si>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</si>
  <si>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</si>
  <si>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</si>
  <si>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</si>
  <si>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</si>
  <si>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</si>
  <si>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</si>
  <si>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</si>
  <si>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</si>
  <si>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</si>
  <si>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</si>
  <si>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</si>
  <si>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</si>
  <si>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</si>
  <si>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</si>
  <si>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</si>
  <si>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</si>
  <si>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</si>
  <si>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</si>
  <si>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</si>
  <si>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</si>
  <si>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</si>
  <si>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</si>
  <si>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</si>
  <si>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</si>
  <si>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</si>
  <si>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</si>
  <si>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</si>
  <si>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</si>
  <si>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</si>
  <si>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</si>
  <si>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</si>
  <si>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</si>
  <si>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</si>
  <si>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</si>
  <si>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</si>
  <si>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</si>
  <si>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</si>
  <si>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</si>
  <si>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</si>
  <si>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</si>
  <si>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</si>
  <si>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</si>
  <si>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</si>
  <si>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</si>
  <si>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</si>
  <si>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</si>
  <si>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</si>
  <si>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</si>
  <si>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</si>
  <si>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</si>
  <si>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</si>
  <si>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</si>
  <si>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</si>
  <si>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</si>
  <si>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</si>
  <si>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</si>
  <si>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</si>
  <si>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</si>
  <si>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</si>
  <si>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</si>
  <si>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</si>
  <si>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</si>
  <si>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</si>
  <si>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</si>
  <si>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</si>
  <si>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</si>
  <si>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</si>
  <si>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</si>
  <si>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</si>
  <si>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</si>
  <si>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</si>
  <si>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</si>
  <si>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</si>
  <si>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</si>
  <si>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</si>
  <si>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</si>
  <si>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</si>
  <si>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</si>
  <si>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</si>
  <si>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</si>
  <si>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</si>
  <si>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</si>
  <si>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</si>
  <si>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</si>
  <si>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</si>
  <si>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</si>
  <si>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</si>
  <si>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</si>
  <si>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</si>
  <si>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</si>
  <si>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</si>
  <si>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</si>
  <si>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</si>
  <si>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</si>
  <si>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</si>
  <si>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</si>
  <si>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</si>
  <si>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</si>
  <si>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</si>
  <si>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</si>
  <si>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</si>
  <si>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</si>
  <si>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</si>
  <si>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</si>
  <si>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</si>
  <si>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</si>
  <si>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</si>
  <si>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</si>
  <si>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</si>
  <si>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</si>
  <si>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</si>
  <si>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</si>
  <si>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</si>
  <si>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</si>
  <si>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</si>
  <si>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</si>
  <si>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</si>
  <si>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</si>
  <si>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</si>
  <si>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</si>
  <si>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</si>
  <si>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</si>
  <si>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</si>
  <si>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</si>
  <si>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</si>
  <si>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</si>
  <si>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</si>
  <si>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</si>
  <si>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</si>
  <si>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</si>
  <si>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</si>
  <si>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</si>
  <si>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</si>
  <si>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</si>
  <si>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</si>
  <si>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</si>
  <si>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</si>
  <si>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</si>
  <si>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</si>
  <si>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</si>
  <si>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</si>
  <si>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</si>
  <si>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</si>
  <si>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</si>
  <si>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</si>
  <si>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</si>
  <si>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</si>
  <si>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</si>
  <si>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</si>
  <si>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</si>
  <si>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</si>
  <si>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</si>
  <si>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</si>
  <si>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</si>
  <si>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</si>
  <si>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</si>
  <si>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</si>
  <si>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</si>
  <si>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</si>
  <si>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</si>
  <si>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</si>
  <si>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</si>
  <si>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</si>
  <si>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</si>
  <si>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</si>
  <si>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</si>
  <si>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</si>
  <si>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</si>
  <si>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</si>
  <si>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</si>
  <si>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</si>
  <si>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</si>
  <si>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</si>
  <si>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</si>
  <si>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</si>
  <si>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</si>
  <si>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</si>
  <si>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</si>
  <si>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</si>
  <si>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</si>
  <si>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</si>
  <si>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</si>
  <si>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</si>
  <si>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</si>
  <si>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</si>
  <si>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</si>
  <si>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</si>
  <si>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</si>
  <si>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</si>
  <si>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</si>
  <si>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</si>
  <si>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</si>
  <si>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</si>
  <si>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</si>
  <si>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</si>
  <si>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</si>
  <si>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</si>
  <si>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</si>
  <si>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</si>
  <si>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</si>
  <si>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</si>
  <si>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</si>
  <si>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</si>
  <si>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</si>
  <si>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</si>
  <si>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</si>
  <si>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</si>
  <si>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</si>
  <si>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</si>
  <si>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</si>
  <si>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</si>
  <si>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</si>
  <si>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</si>
  <si>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</si>
  <si>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</si>
  <si>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</si>
  <si>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</si>
  <si>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</si>
  <si>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</si>
  <si>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</si>
  <si>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</si>
  <si>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</si>
  <si>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</si>
  <si>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</si>
  <si>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</si>
  <si>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</si>
  <si>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</si>
  <si>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</si>
  <si>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</si>
  <si>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</si>
  <si>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</si>
  <si>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</si>
  <si>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</si>
  <si>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</si>
  <si>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</si>
  <si>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</si>
  <si>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</si>
  <si>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</si>
  <si>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</si>
  <si>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</si>
  <si>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</si>
  <si>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</si>
  <si>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</si>
  <si>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</si>
  <si>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</si>
  <si>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</si>
  <si>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</si>
  <si>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</si>
  <si>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</si>
  <si>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</si>
  <si>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</si>
  <si>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</si>
  <si>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</si>
  <si>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</si>
  <si>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</si>
  <si>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</si>
  <si>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</si>
  <si>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</si>
  <si>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</si>
  <si>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</si>
  <si>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</si>
  <si>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</si>
  <si>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</si>
  <si>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</si>
  <si>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</si>
  <si>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</si>
  <si>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</si>
  <si>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</si>
  <si>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</si>
  <si>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</si>
  <si>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</si>
  <si>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</si>
  <si>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</si>
  <si>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</si>
  <si>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</si>
  <si>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</si>
  <si>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</si>
  <si>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</si>
  <si>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</si>
  <si>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</si>
  <si>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</si>
  <si>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</si>
  <si>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</si>
  <si>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</si>
  <si>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</si>
  <si>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</si>
  <si>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</si>
  <si>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</si>
  <si>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</si>
  <si>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</si>
  <si>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</si>
  <si>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</si>
  <si>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</si>
  <si>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</si>
  <si>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</si>
  <si>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</si>
  <si>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</si>
  <si>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</si>
  <si>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</si>
  <si>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</si>
  <si>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</si>
  <si>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</si>
  <si>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</si>
  <si>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</si>
  <si>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</si>
  <si>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</si>
  <si>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</si>
  <si>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</si>
  <si>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</si>
  <si>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</si>
  <si>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</si>
  <si>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</si>
  <si>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</si>
  <si>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</si>
  <si>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</si>
  <si>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</si>
  <si>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</si>
  <si>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</si>
  <si>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</si>
  <si>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</si>
  <si>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</si>
  <si>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</si>
  <si>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</si>
  <si>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</si>
  <si>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</si>
  <si>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</si>
  <si>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</si>
  <si>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</si>
  <si>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</si>
  <si>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</si>
  <si>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</si>
  <si>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</si>
  <si>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</si>
  <si>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</si>
  <si>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</si>
  <si>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</si>
  <si>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</si>
  <si>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</si>
  <si>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</si>
  <si>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</si>
  <si>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</si>
  <si>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</si>
  <si>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</si>
  <si>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</si>
  <si>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</si>
  <si>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</si>
  <si>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</si>
  <si>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</si>
  <si>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</si>
  <si>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</si>
  <si>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</si>
  <si>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</si>
  <si>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</si>
  <si>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</si>
  <si>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</si>
  <si>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</si>
  <si>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</si>
  <si>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</si>
  <si>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</si>
  <si>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</si>
  <si>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</si>
  <si>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</si>
  <si>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</si>
  <si>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</si>
  <si>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</si>
  <si>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</si>
  <si>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</si>
  <si>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</si>
  <si>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</si>
  <si>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</si>
  <si>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</si>
  <si>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</si>
  <si>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</si>
  <si>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</si>
  <si>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</si>
  <si>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</si>
  <si>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</si>
  <si>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</si>
  <si>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</si>
  <si>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</si>
  <si>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</si>
  <si>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</si>
  <si>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</si>
  <si>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</si>
  <si>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</si>
  <si>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</si>
  <si>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</si>
  <si>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</si>
  <si>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</si>
  <si>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</si>
  <si>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</si>
  <si>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</si>
  <si>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</si>
  <si>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</si>
  <si>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</si>
  <si>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</si>
  <si>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</si>
  <si>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</si>
  <si>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</si>
  <si>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</si>
  <si>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</si>
  <si>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</si>
  <si>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</si>
  <si>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</si>
  <si>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</si>
  <si>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</si>
  <si>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</si>
  <si>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</si>
  <si>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</si>
  <si>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</si>
  <si>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</si>
  <si>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</si>
  <si>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</si>
  <si>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</si>
  <si>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</si>
  <si>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</si>
  <si>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</si>
  <si>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</si>
  <si>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</si>
  <si>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</si>
  <si>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</si>
  <si>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</si>
  <si>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</si>
  <si>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</si>
  <si>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</si>
  <si>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</si>
  <si>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</si>
  <si>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</si>
  <si>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</si>
  <si>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</si>
  <si>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</si>
  <si>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</si>
  <si>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</si>
  <si>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</si>
  <si>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</si>
  <si>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</si>
  <si>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</si>
  <si>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</si>
  <si>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</si>
  <si>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</si>
  <si>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</si>
  <si>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</si>
  <si>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</si>
  <si>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</si>
  <si>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</si>
  <si>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</si>
  <si>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</si>
  <si>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</si>
  <si>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</si>
  <si>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</si>
  <si>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</si>
  <si>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</si>
  <si>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</si>
  <si>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</si>
  <si>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</si>
  <si>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</si>
  <si>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</si>
  <si>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</si>
  <si>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</si>
  <si>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</si>
  <si>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</si>
  <si>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</si>
  <si>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</si>
  <si>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</si>
  <si>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</si>
  <si>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</si>
  <si>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</si>
  <si>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</si>
  <si>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</si>
  <si>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</si>
  <si>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</si>
  <si>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</si>
  <si>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</si>
  <si>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</si>
  <si>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</si>
  <si>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</si>
  <si>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</si>
  <si>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</si>
  <si>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</si>
  <si>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</si>
  <si>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</si>
  <si>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</si>
  <si>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</si>
  <si>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</si>
  <si>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</si>
  <si>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</si>
  <si>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</si>
  <si>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</si>
  <si>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</si>
  <si>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</si>
  <si>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</si>
  <si>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</si>
  <si>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</si>
  <si>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</si>
  <si>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</si>
  <si>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</si>
  <si>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</si>
  <si>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</si>
  <si>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</si>
  <si>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</si>
  <si>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</si>
  <si>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</si>
  <si>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</si>
  <si>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</si>
  <si>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</si>
  <si>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</si>
  <si>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</si>
  <si>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</si>
  <si>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</si>
  <si>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</si>
  <si>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</si>
  <si>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</si>
  <si>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</si>
  <si>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</si>
  <si>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</si>
  <si>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</si>
  <si>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</si>
  <si>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</si>
  <si>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</si>
  <si>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</si>
  <si>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</si>
  <si>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</si>
  <si>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</si>
  <si>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</si>
  <si>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</si>
  <si>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</si>
  <si>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</si>
  <si>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</si>
  <si>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</si>
  <si>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</si>
  <si>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</si>
  <si>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</si>
  <si>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</si>
  <si>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</si>
  <si>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</si>
  <si>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</si>
  <si>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</si>
  <si>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</si>
  <si>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</si>
  <si>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</si>
  <si>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</si>
  <si>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</si>
  <si>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</si>
  <si>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</si>
  <si>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</si>
  <si>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</si>
  <si>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</si>
  <si>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</si>
  <si>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</si>
  <si>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</si>
  <si>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</si>
  <si>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</si>
  <si>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</si>
  <si>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</si>
  <si>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</si>
  <si>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</si>
  <si>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</si>
  <si>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</si>
  <si>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</si>
  <si>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</si>
  <si>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</si>
  <si>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</si>
  <si>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</si>
  <si>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</si>
  <si>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</si>
  <si>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</si>
  <si>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</si>
  <si>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</si>
  <si>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</si>
  <si>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</si>
  <si>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</si>
  <si>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</si>
  <si>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</si>
  <si>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</si>
  <si>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</si>
  <si>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</si>
  <si>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</si>
  <si>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</si>
  <si>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</si>
  <si>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</si>
  <si>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</si>
  <si>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</si>
  <si>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</si>
  <si>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</si>
  <si>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</si>
  <si>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</si>
  <si>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</si>
  <si>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</si>
  <si>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</si>
  <si>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</si>
  <si>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</si>
  <si>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</si>
  <si>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</si>
  <si>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</si>
  <si>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</si>
  <si>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</si>
  <si>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</si>
  <si>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</si>
  <si>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</si>
  <si>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</si>
  <si>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</si>
  <si>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</si>
  <si>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</si>
  <si>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</si>
  <si>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</si>
  <si>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</si>
  <si>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</si>
  <si>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</si>
  <si>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</si>
  <si>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</si>
  <si>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</si>
  <si>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</si>
  <si>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</si>
  <si>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</si>
  <si>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</si>
  <si>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</si>
  <si>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</si>
  <si>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</si>
  <si>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</si>
  <si>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</si>
  <si>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</si>
  <si>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</si>
  <si>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</si>
  <si>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</si>
  <si>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</si>
  <si>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</si>
  <si>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</si>
  <si>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</si>
  <si>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</si>
  <si>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</si>
  <si>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</si>
  <si>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</si>
  <si>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</si>
  <si>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</si>
  <si>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</si>
  <si>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</si>
  <si>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</si>
  <si>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</si>
  <si>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</si>
  <si>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</si>
  <si>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</si>
  <si>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</si>
  <si>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</si>
  <si>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</si>
  <si>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</si>
  <si>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</si>
  <si>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</si>
  <si>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</si>
  <si>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</si>
  <si>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</si>
  <si>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</si>
  <si>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</si>
  <si>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</si>
  <si>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</si>
  <si>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</si>
  <si>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</si>
  <si>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</si>
  <si>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</si>
  <si>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</si>
  <si>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</si>
  <si>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</si>
  <si>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</si>
  <si>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</si>
  <si>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</si>
  <si>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</si>
  <si>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</si>
  <si>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</si>
  <si>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</si>
  <si>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</si>
  <si>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</si>
  <si>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</si>
  <si>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</si>
  <si>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</si>
  <si>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</si>
  <si>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</si>
  <si>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</si>
  <si>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</si>
  <si>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</si>
  <si>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</si>
  <si>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</si>
  <si>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</si>
  <si>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</si>
  <si>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</si>
  <si>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</si>
  <si>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</si>
  <si>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</si>
  <si>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</si>
  <si>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</si>
  <si>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</si>
  <si>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</si>
  <si>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</si>
  <si>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</si>
  <si>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</si>
  <si>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</si>
  <si>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</si>
  <si>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</si>
  <si>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</si>
  <si>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</si>
  <si>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</si>
  <si>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</si>
  <si>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</si>
  <si>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</si>
  <si>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</si>
  <si>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</si>
  <si>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</si>
  <si>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</si>
  <si>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</si>
  <si>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</si>
  <si>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</si>
  <si>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</si>
  <si>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</si>
  <si>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</si>
  <si>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</si>
  <si>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</si>
  <si>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</si>
  <si>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</si>
  <si>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</si>
  <si>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</si>
  <si>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</si>
  <si>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</si>
  <si>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</si>
  <si>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</si>
  <si>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</si>
  <si>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</si>
  <si>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</si>
  <si>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</si>
  <si>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</si>
  <si>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</si>
  <si>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</si>
  <si>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</si>
  <si>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</si>
  <si>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</si>
  <si>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</si>
  <si>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</si>
  <si>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</si>
  <si>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</si>
  <si>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</si>
  <si>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</si>
  <si>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</si>
  <si>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</si>
  <si>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</si>
  <si>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</si>
  <si>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</si>
  <si>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</si>
  <si>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</si>
  <si>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</si>
  <si>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</si>
  <si>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</si>
  <si>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</si>
  <si>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</si>
  <si>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</si>
  <si>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</si>
  <si>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</si>
  <si>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</si>
  <si>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</si>
  <si>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</si>
  <si>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</si>
  <si>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</si>
  <si>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</si>
  <si>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</si>
  <si>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</si>
  <si>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</si>
  <si>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</si>
  <si>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</si>
  <si>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</si>
  <si>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</si>
  <si>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</si>
  <si>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</si>
  <si>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</si>
  <si>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</si>
  <si>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</si>
  <si>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</si>
  <si>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</si>
  <si>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</si>
  <si>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</si>
  <si>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</si>
  <si>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</si>
  <si>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</si>
  <si>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</si>
  <si>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</si>
  <si>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</si>
  <si>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</si>
  <si>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</si>
  <si>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</si>
  <si>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</si>
  <si>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</si>
  <si>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</si>
  <si>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</si>
  <si>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</si>
  <si>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</si>
  <si>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</si>
  <si>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</si>
  <si>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</si>
  <si>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</si>
  <si>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</si>
  <si>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</si>
  <si>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</si>
  <si>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</si>
  <si>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</si>
  <si>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</si>
  <si>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</si>
  <si>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</si>
  <si>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</si>
  <si>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</si>
  <si>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</si>
  <si>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</si>
  <si>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</si>
  <si>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</si>
  <si>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</si>
  <si>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</si>
  <si>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</si>
  <si>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</si>
  <si>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</si>
  <si>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</si>
  <si>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</si>
  <si>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</si>
  <si>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</si>
  <si>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</si>
  <si>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</si>
  <si>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</si>
  <si>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</si>
  <si>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</si>
  <si>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</si>
  <si>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</si>
  <si>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</si>
  <si>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</si>
  <si>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</si>
  <si>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</si>
  <si>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</si>
  <si>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</si>
  <si>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</si>
  <si>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</si>
  <si>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</si>
  <si>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</si>
  <si>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</si>
  <si>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</si>
  <si>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</si>
  <si>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</si>
  <si>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</si>
  <si>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</si>
  <si>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</si>
  <si>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</si>
  <si>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</si>
  <si>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</si>
  <si>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</si>
  <si>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</si>
  <si>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</si>
  <si>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</si>
  <si>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</si>
  <si>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</si>
  <si>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</si>
  <si>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</si>
  <si>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</si>
  <si>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</si>
  <si>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</si>
  <si>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</si>
  <si>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</si>
  <si>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</si>
  <si>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</si>
  <si>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</si>
  <si>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</si>
  <si>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</si>
  <si>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</si>
  <si>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</si>
  <si>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</si>
  <si>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</si>
  <si>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</si>
  <si>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</si>
  <si>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</si>
  <si>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</si>
  <si>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</si>
  <si>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</si>
  <si>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</si>
  <si>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</si>
  <si>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</si>
  <si>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</si>
  <si>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</si>
  <si>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</si>
  <si>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</si>
  <si>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</si>
  <si>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</si>
  <si>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</si>
  <si>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</si>
  <si>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</si>
  <si>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</si>
  <si>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</si>
  <si>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</si>
  <si>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</si>
  <si>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</si>
  <si>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</si>
  <si>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</si>
  <si>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</si>
  <si>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</si>
  <si>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</si>
  <si>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</si>
  <si>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</si>
  <si>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</si>
  <si>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</si>
  <si>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</si>
  <si>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</si>
  <si>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</si>
  <si>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</si>
  <si>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</si>
  <si>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</si>
  <si>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</si>
  <si>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</si>
  <si>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</si>
  <si>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</si>
  <si>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</si>
  <si>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</si>
  <si>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</si>
  <si>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</si>
  <si>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</si>
  <si>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</si>
  <si>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</si>
  <si>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</si>
  <si>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</si>
  <si>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</si>
  <si>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</si>
  <si>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</si>
  <si>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</si>
  <si>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</si>
  <si>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</si>
  <si>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</si>
  <si>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</si>
  <si>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</si>
  <si>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</si>
  <si>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</si>
  <si>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</si>
  <si>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</si>
  <si>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</si>
  <si>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</si>
  <si>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</si>
  <si>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</si>
  <si>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</si>
  <si>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</si>
  <si>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</si>
  <si>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</si>
  <si>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</si>
  <si>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</si>
  <si>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</si>
  <si>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</si>
  <si>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</si>
  <si>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</si>
  <si>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</si>
  <si>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</si>
  <si>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</si>
  <si>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</si>
  <si>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</si>
  <si>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</si>
  <si>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</si>
  <si>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</si>
  <si>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</si>
  <si>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</si>
  <si>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</si>
  <si>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</si>
  <si>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</si>
  <si>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</si>
  <si>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</si>
  <si>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</si>
  <si>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</si>
  <si>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</si>
  <si>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</si>
  <si>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</si>
  <si>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</si>
  <si>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</si>
  <si>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</si>
  <si>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</si>
  <si>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</si>
  <si>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</si>
  <si>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</si>
  <si>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</si>
  <si>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</si>
  <si>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</si>
  <si>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</si>
  <si>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</si>
  <si>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</si>
  <si>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</si>
  <si>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</si>
  <si>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</si>
  <si>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</si>
  <si>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</si>
  <si>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</si>
  <si>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</si>
  <si>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</si>
  <si>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</si>
  <si>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</si>
  <si>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</si>
  <si>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</si>
  <si>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</si>
  <si>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</si>
  <si>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</si>
  <si>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</si>
  <si>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</si>
  <si>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</si>
  <si>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</si>
  <si>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</si>
  <si>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</si>
  <si>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</si>
  <si>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</si>
  <si>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</si>
  <si>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</si>
  <si>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</si>
  <si>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</si>
  <si>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</si>
  <si>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</si>
  <si>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</si>
  <si>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</si>
  <si>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</si>
  <si>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</si>
  <si>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</si>
  <si>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</si>
  <si>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</si>
  <si>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</si>
  <si>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</si>
  <si>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</si>
  <si>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</si>
  <si>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</si>
  <si>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</si>
  <si>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</si>
  <si>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</si>
  <si>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</si>
  <si>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</si>
  <si>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</si>
  <si>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</si>
  <si>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</si>
  <si>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</si>
  <si>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</si>
  <si>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</si>
  <si>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</si>
  <si>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</si>
  <si>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</si>
  <si>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</si>
  <si>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</si>
  <si>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</si>
  <si>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</si>
  <si>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</si>
  <si>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</si>
  <si>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</si>
  <si>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</si>
  <si>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</si>
  <si>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</si>
  <si>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</si>
  <si>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</si>
  <si>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</si>
  <si>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</si>
  <si>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</si>
  <si>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</si>
  <si>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</si>
  <si>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</si>
  <si>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</si>
  <si>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</si>
  <si>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</si>
  <si>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</si>
  <si>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</si>
  <si>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</si>
  <si>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</si>
  <si>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</si>
  <si>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</si>
  <si>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</si>
  <si>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</si>
  <si>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</si>
  <si>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</si>
  <si>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</si>
  <si>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</si>
  <si>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</si>
  <si>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</si>
  <si>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</si>
  <si>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</si>
  <si>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</si>
  <si>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</si>
  <si>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</si>
  <si>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</si>
  <si>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</si>
  <si>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</si>
  <si>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</si>
  <si>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</si>
  <si>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</si>
  <si>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</si>
  <si>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</si>
  <si>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</si>
  <si>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</si>
  <si>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</si>
  <si>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</si>
  <si>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</si>
  <si>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</si>
  <si>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</si>
  <si>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</si>
  <si>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</si>
  <si>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</si>
  <si>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</si>
  <si>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</si>
  <si>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</si>
  <si>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</si>
  <si>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</si>
  <si>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</si>
  <si>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</si>
  <si>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</si>
  <si>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</si>
  <si>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</si>
  <si>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</si>
  <si>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</si>
  <si>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</si>
  <si>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</si>
  <si>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</si>
  <si>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</si>
  <si>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</si>
  <si>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</si>
  <si>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</si>
  <si>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</si>
  <si>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</si>
  <si>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</si>
  <si>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</si>
  <si>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</si>
  <si>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</si>
  <si>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</si>
  <si>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</si>
  <si>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</si>
  <si>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</si>
  <si>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</si>
  <si>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</si>
  <si>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</si>
  <si>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</si>
  <si>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</si>
  <si>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</si>
  <si>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</si>
  <si>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</si>
  <si>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</si>
  <si>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</si>
  <si>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</si>
  <si>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</si>
  <si>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</si>
  <si>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</si>
  <si>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</si>
  <si>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</si>
  <si>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</si>
  <si>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</si>
  <si>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</si>
  <si>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</si>
  <si>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</si>
  <si>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</si>
  <si>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</si>
  <si>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</si>
  <si>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</si>
  <si>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</si>
  <si>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</si>
  <si>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</si>
  <si>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</si>
  <si>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</si>
  <si>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</si>
  <si>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</si>
  <si>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</si>
  <si>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</si>
  <si>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</si>
  <si>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</si>
  <si>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</si>
  <si>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</si>
  <si>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</si>
  <si>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</si>
  <si>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</si>
  <si>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</si>
  <si>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</si>
  <si>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</si>
  <si>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</si>
  <si>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</si>
  <si>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</si>
  <si>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</si>
  <si>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</si>
  <si>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</si>
  <si>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</si>
  <si>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</si>
  <si>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</si>
  <si>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</si>
  <si>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</si>
  <si>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</si>
  <si>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</si>
  <si>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</si>
  <si>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</si>
  <si>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</si>
  <si>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</si>
  <si>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</si>
  <si>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</si>
  <si>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</si>
  <si>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</si>
  <si>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</si>
  <si>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</si>
  <si>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</si>
  <si>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</si>
  <si>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</si>
  <si>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</si>
  <si>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</si>
  <si>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</si>
  <si>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</si>
  <si>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</si>
  <si>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</si>
  <si>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</si>
  <si>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</si>
  <si>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</si>
  <si>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</si>
  <si>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</si>
  <si>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</si>
  <si>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</si>
  <si>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</si>
  <si>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</si>
  <si>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</si>
  <si>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</si>
  <si>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</si>
  <si>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</si>
  <si>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</si>
  <si>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</si>
  <si>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</si>
  <si>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</si>
  <si>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</si>
  <si>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</si>
  <si>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</si>
  <si>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</si>
  <si>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</si>
  <si>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</si>
  <si>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</si>
  <si>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</si>
  <si>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</si>
  <si>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</si>
  <si>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</si>
  <si>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</si>
  <si>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</si>
  <si>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</si>
  <si>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</si>
  <si>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</si>
  <si>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</si>
  <si>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</si>
  <si>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</si>
  <si>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</si>
  <si>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</si>
  <si>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</si>
  <si>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</si>
  <si>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</si>
  <si>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</si>
  <si>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</si>
  <si>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</si>
  <si>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</si>
  <si>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</si>
  <si>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</si>
  <si>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</si>
  <si>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</si>
  <si>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</si>
  <si>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</si>
  <si>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</si>
  <si>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</si>
  <si>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</si>
  <si>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</si>
  <si>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</si>
  <si>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</si>
  <si>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</si>
  <si>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</si>
  <si>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</si>
  <si>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</si>
  <si>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</si>
  <si>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</si>
  <si>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</si>
  <si>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</si>
  <si>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</si>
  <si>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</si>
  <si>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</si>
  <si>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</si>
  <si>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</si>
  <si>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</si>
  <si>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</si>
  <si>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</si>
  <si>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</si>
  <si>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</si>
  <si>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</si>
  <si>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</si>
  <si>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</si>
  <si>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</si>
  <si>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</si>
  <si>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</si>
  <si>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</si>
  <si>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</si>
  <si>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</si>
  <si>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</si>
  <si>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</si>
  <si>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</si>
  <si>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</si>
  <si>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</si>
  <si>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</si>
  <si>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</si>
  <si>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</si>
  <si>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</si>
  <si>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</si>
  <si>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</si>
  <si>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</si>
  <si>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</si>
  <si>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</si>
  <si>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</si>
  <si>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</si>
  <si>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</si>
  <si>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</si>
  <si>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</si>
  <si>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</si>
  <si>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</si>
  <si>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</si>
  <si>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</si>
  <si>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</si>
  <si>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</si>
  <si>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</si>
  <si>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</si>
  <si>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</si>
  <si>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</si>
  <si>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</si>
  <si>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</si>
  <si>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</si>
  <si>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</si>
  <si>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</si>
  <si>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</si>
  <si>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</si>
  <si>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</si>
  <si>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</si>
  <si>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</si>
  <si>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</si>
  <si>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</si>
  <si>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</si>
  <si>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</si>
  <si>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</si>
  <si>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</si>
  <si>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</si>
  <si>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</si>
  <si>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</si>
  <si>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</si>
  <si>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</si>
  <si>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</si>
  <si>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</si>
  <si>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</si>
  <si>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</si>
  <si>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</si>
  <si>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</si>
  <si>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</si>
  <si>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</si>
  <si>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</si>
  <si>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</si>
  <si>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</si>
  <si>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</si>
  <si>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</si>
  <si>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</si>
  <si>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</si>
  <si>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</si>
  <si>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</si>
  <si>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</si>
  <si>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</si>
  <si>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</si>
  <si>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</si>
  <si>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</si>
  <si>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</si>
  <si>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</si>
  <si>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</si>
  <si>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</si>
  <si>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</si>
  <si>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</si>
  <si>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</si>
  <si>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</si>
  <si>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</si>
  <si>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</si>
  <si>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</si>
  <si>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</si>
  <si>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</si>
  <si>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</si>
  <si>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</si>
  <si>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</si>
  <si>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</si>
  <si>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</si>
  <si>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</si>
  <si>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</si>
  <si>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</si>
  <si>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</si>
  <si>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</si>
  <si>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</si>
  <si>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</si>
  <si>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</si>
  <si>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</si>
  <si>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</si>
  <si>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</si>
  <si>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</si>
  <si>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</si>
  <si>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</si>
  <si>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</si>
  <si>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</si>
  <si>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</si>
  <si>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</si>
  <si>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</si>
  <si>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</si>
  <si>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</si>
  <si>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</si>
  <si>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</si>
  <si>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</si>
  <si>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</si>
  <si>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</si>
  <si>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</si>
  <si>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</si>
  <si>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</si>
  <si>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</si>
  <si>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</si>
  <si>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</si>
  <si>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</si>
  <si>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</si>
  <si>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</si>
  <si>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</si>
  <si>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</si>
  <si>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</si>
  <si>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</si>
  <si>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</si>
  <si>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</si>
  <si>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</si>
  <si>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</si>
  <si>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</si>
  <si>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</si>
  <si>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</si>
  <si>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</si>
  <si>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</si>
  <si>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</si>
  <si>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</si>
  <si>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</si>
  <si>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</si>
  <si>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</si>
  <si>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</si>
  <si>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</si>
  <si>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</si>
  <si>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</si>
  <si>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</si>
  <si>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</si>
  <si>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</si>
  <si>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</si>
  <si>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</si>
  <si>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</si>
  <si>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</si>
  <si>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</si>
  <si>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</si>
  <si>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</si>
  <si>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</si>
  <si>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</si>
  <si>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</si>
  <si>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</si>
  <si>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</si>
  <si>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</si>
  <si>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</si>
  <si>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</si>
  <si>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</si>
  <si>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</si>
  <si>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</si>
  <si>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</si>
  <si>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</si>
  <si>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</si>
  <si>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</si>
  <si>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</si>
  <si>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</si>
  <si>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</si>
  <si>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</si>
  <si>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</si>
  <si>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</si>
  <si>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</si>
  <si>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</si>
  <si>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</si>
  <si>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</si>
  <si>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</si>
  <si>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</si>
  <si>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</si>
  <si>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</si>
  <si>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</si>
  <si>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</si>
  <si>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</si>
  <si>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</si>
  <si>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</si>
  <si>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</si>
  <si>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</si>
  <si>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</si>
  <si>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</si>
  <si>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</si>
  <si>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</si>
  <si>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</si>
  <si>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</si>
  <si>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</si>
  <si>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</si>
  <si>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</si>
  <si>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</si>
  <si>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</si>
  <si>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</si>
  <si>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</si>
  <si>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</si>
  <si>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</si>
  <si>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</si>
  <si>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</si>
  <si>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</si>
  <si>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</si>
  <si>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</si>
  <si>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</si>
  <si>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</si>
  <si>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</si>
  <si>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</si>
  <si>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</si>
  <si>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</si>
  <si>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</si>
  <si>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</si>
  <si>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</si>
  <si>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</si>
  <si>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</si>
  <si>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</si>
  <si>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</si>
  <si>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</si>
  <si>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</si>
  <si>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</si>
  <si>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</si>
  <si>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</si>
  <si>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</si>
  <si>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</si>
  <si>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</si>
  <si>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</si>
  <si>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</si>
  <si>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</si>
  <si>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</si>
  <si>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</si>
  <si>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</si>
  <si>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</si>
  <si>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</si>
  <si>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</si>
  <si>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</si>
  <si>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</si>
  <si>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</si>
  <si>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</si>
  <si>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</si>
  <si>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</si>
  <si>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</si>
  <si>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</si>
  <si>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</si>
  <si>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</si>
  <si>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</si>
  <si>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</si>
  <si>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</si>
  <si>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</si>
  <si>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</si>
  <si>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</si>
  <si>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</si>
  <si>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</si>
  <si>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</si>
  <si>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</si>
  <si>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</si>
  <si>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</si>
  <si>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</si>
  <si>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</si>
  <si>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</si>
  <si>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</si>
  <si>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</si>
  <si>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</si>
  <si>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</si>
  <si>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</si>
  <si>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</si>
  <si>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</si>
  <si>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</si>
  <si>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</si>
  <si>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</si>
  <si>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</si>
  <si>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</si>
  <si>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</si>
  <si>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</si>
  <si>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</si>
  <si>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</si>
  <si>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</si>
  <si>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</si>
  <si>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</si>
  <si>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</si>
  <si>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</si>
  <si>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</si>
  <si>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</si>
  <si>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</si>
  <si>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</si>
  <si>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</si>
  <si>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</si>
  <si>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</si>
  <si>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</si>
  <si>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</si>
  <si>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</si>
  <si>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</si>
  <si>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</si>
  <si>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</si>
  <si>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</si>
  <si>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</si>
  <si>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</si>
  <si>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</si>
  <si>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</si>
  <si>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</si>
  <si>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</si>
  <si>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</si>
  <si>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</si>
  <si>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</si>
  <si>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</si>
  <si>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</si>
  <si>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</si>
  <si>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</si>
  <si>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</si>
  <si>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</si>
  <si>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</si>
  <si>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</si>
  <si>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</si>
  <si>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</si>
  <si>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</si>
  <si>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</si>
  <si>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</si>
  <si>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</si>
  <si>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</si>
  <si>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</si>
  <si>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</si>
  <si>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</si>
  <si>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</si>
  <si>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</si>
  <si>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</si>
  <si>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</si>
  <si>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</si>
  <si>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</si>
  <si>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</si>
  <si>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</si>
  <si>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</si>
  <si>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</si>
  <si>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</si>
  <si>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</si>
  <si>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</si>
  <si>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</si>
  <si>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</si>
  <si>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</si>
  <si>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</si>
  <si>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</si>
  <si>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</si>
  <si>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</si>
  <si>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</si>
  <si>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</si>
  <si>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</si>
  <si>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</si>
  <si>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</si>
  <si>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</si>
  <si>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</si>
  <si>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</si>
  <si>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</si>
  <si>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</si>
  <si>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</si>
  <si>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</si>
  <si>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</si>
  <si>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</si>
  <si>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</si>
  <si>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</si>
  <si>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</si>
  <si>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</si>
  <si>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</si>
  <si>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</si>
  <si>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</si>
  <si>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</si>
  <si>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</si>
  <si>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</si>
  <si>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</si>
  <si>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</si>
  <si>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</si>
  <si>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</si>
  <si>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</si>
  <si>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</si>
  <si>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</si>
  <si>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</si>
  <si>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</si>
  <si>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</si>
  <si>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</si>
  <si>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</si>
  <si>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</si>
  <si>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</si>
  <si>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</si>
  <si>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</si>
  <si>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</si>
  <si>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</si>
  <si>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</si>
  <si>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</si>
  <si>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</si>
  <si>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</si>
  <si>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</si>
  <si>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</si>
  <si>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</si>
  <si>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</si>
  <si>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</si>
  <si>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</si>
  <si>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</si>
  <si>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</si>
  <si>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</si>
  <si>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</si>
  <si>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</si>
  <si>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</si>
  <si>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</si>
  <si>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</si>
  <si>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</si>
  <si>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</si>
  <si>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</si>
  <si>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</si>
  <si>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</si>
  <si>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</si>
  <si>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</si>
  <si>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</si>
  <si>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</si>
  <si>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</si>
  <si>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</si>
  <si>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</si>
  <si>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</si>
  <si>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</si>
  <si>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</si>
  <si>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</si>
  <si>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</si>
  <si>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</si>
  <si>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</si>
  <si>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</si>
  <si>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</si>
  <si>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</si>
  <si>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</si>
  <si>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</si>
  <si>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</si>
  <si>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</si>
  <si>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</si>
  <si>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</si>
  <si>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</si>
  <si>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</si>
  <si>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</si>
  <si>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</si>
  <si>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</si>
  <si>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</si>
  <si>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</si>
  <si>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</si>
  <si>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</si>
  <si>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</si>
  <si>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</si>
  <si>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</si>
  <si>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</si>
  <si>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</si>
  <si>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</si>
  <si>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</si>
  <si>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</si>
  <si>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</si>
  <si>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</si>
  <si>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</si>
  <si>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</si>
  <si>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</si>
  <si>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</si>
  <si>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</si>
  <si>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</si>
  <si>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</si>
  <si>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</si>
  <si>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</si>
  <si>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</si>
  <si>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</si>
  <si>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</si>
  <si>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</si>
  <si>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</si>
  <si>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</si>
  <si>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</si>
  <si>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</si>
  <si>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</si>
  <si>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</si>
  <si>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</si>
  <si>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</si>
  <si>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</si>
  <si>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</si>
  <si>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</si>
  <si>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</si>
  <si>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</si>
  <si>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</si>
  <si>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</si>
  <si>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</si>
  <si>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</si>
  <si>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</si>
  <si>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</si>
  <si>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</si>
  <si>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</si>
  <si>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</si>
  <si>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</si>
  <si>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</si>
  <si>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</si>
  <si>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</si>
  <si>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</si>
  <si>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</si>
  <si>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</si>
  <si>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</si>
  <si>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</si>
  <si>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</si>
  <si>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</si>
  <si>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</si>
  <si>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</si>
  <si>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</si>
  <si>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</si>
  <si>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</si>
  <si>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</si>
  <si>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</si>
  <si>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</si>
  <si>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</si>
  <si>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</si>
  <si>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</si>
  <si>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</si>
  <si>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</si>
  <si>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</si>
  <si>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</si>
  <si>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</si>
  <si>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</si>
  <si>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</si>
  <si>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</si>
  <si>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</si>
  <si>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</si>
  <si>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</si>
  <si>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</si>
  <si>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</si>
  <si>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</si>
  <si>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</si>
  <si>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</si>
  <si>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</si>
  <si>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</si>
  <si>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</si>
  <si>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</si>
  <si>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</si>
  <si>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</si>
  <si>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</si>
  <si>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</si>
  <si>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</si>
  <si>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</si>
  <si>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</si>
  <si>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</si>
  <si>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</si>
  <si>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</si>
  <si>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</si>
  <si>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</si>
  <si>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</si>
  <si>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</si>
  <si>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</si>
  <si>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</si>
  <si>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</si>
  <si>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</si>
  <si>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</si>
  <si>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</si>
  <si>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</si>
  <si>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</si>
  <si>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</si>
  <si>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</si>
  <si>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</si>
  <si>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</si>
  <si>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</si>
  <si>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</si>
  <si>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</si>
  <si>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</si>
  <si>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</si>
  <si>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</si>
  <si>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</si>
  <si>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</si>
  <si>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</si>
  <si>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</si>
  <si>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</si>
  <si>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</si>
  <si>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</si>
  <si>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</si>
  <si>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</si>
  <si>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</si>
  <si>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</si>
  <si>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</si>
  <si>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</si>
  <si>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</si>
  <si>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</si>
  <si>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</si>
  <si>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</si>
  <si>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</si>
  <si>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</si>
  <si>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</si>
  <si>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</si>
  <si>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</si>
  <si>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</si>
  <si>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</si>
  <si>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</si>
  <si>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</si>
  <si>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</si>
  <si>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</si>
  <si>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</si>
  <si>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</si>
  <si>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</si>
  <si>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</si>
  <si>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</si>
  <si>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</si>
  <si>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</si>
  <si>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</si>
  <si>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</si>
  <si>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</si>
  <si>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</si>
  <si>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</si>
  <si>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</si>
  <si>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</si>
  <si>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</si>
  <si>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</si>
  <si>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</si>
  <si>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</si>
  <si>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</si>
  <si>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</si>
  <si>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</si>
  <si>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</si>
  <si>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</si>
  <si>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</si>
  <si>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</si>
  <si>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</si>
  <si>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</si>
  <si>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</si>
  <si>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</si>
  <si>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</si>
  <si>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</si>
  <si>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</si>
  <si>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</si>
  <si>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</si>
  <si>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</si>
  <si>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</si>
  <si>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</si>
  <si>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</si>
  <si>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</si>
  <si>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</si>
  <si>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</si>
  <si>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</si>
  <si>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</si>
  <si>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</si>
  <si>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</si>
  <si>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</si>
  <si>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</si>
  <si>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</si>
  <si>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</si>
  <si>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</si>
  <si>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</si>
  <si>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</si>
  <si>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</si>
  <si>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</si>
  <si>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</si>
  <si>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</si>
  <si>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</si>
  <si>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</si>
  <si>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</si>
  <si>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</si>
  <si>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</si>
  <si>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</si>
  <si>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</si>
  <si>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</si>
  <si>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</si>
  <si>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</si>
  <si>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</si>
  <si>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</si>
  <si>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</si>
  <si>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</si>
  <si>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</si>
  <si>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</si>
  <si>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</si>
  <si>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</si>
  <si>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</si>
  <si>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</si>
  <si>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</si>
  <si>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</si>
  <si>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</si>
  <si>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</si>
  <si>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</si>
  <si>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</si>
  <si>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</si>
  <si>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</si>
  <si>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</si>
  <si>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</si>
  <si>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</si>
  <si>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</si>
  <si>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</si>
  <si>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</si>
  <si>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</si>
  <si>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</si>
  <si>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</si>
  <si>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</si>
  <si>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</si>
  <si>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</si>
  <si>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</si>
  <si>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</si>
  <si>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</si>
  <si>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</si>
  <si>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</si>
  <si>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</si>
  <si>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</si>
  <si>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</si>
  <si>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</si>
  <si>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</si>
  <si>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</si>
  <si>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</si>
  <si>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</si>
  <si>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</si>
  <si>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</si>
  <si>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</si>
  <si>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</si>
  <si>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</si>
  <si>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</si>
  <si>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</si>
  <si>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</si>
  <si>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</si>
  <si>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</si>
  <si>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</si>
  <si>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</si>
  <si>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</si>
  <si>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</si>
  <si>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</si>
  <si>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</si>
  <si>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</si>
  <si>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</si>
  <si>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</si>
  <si>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</si>
  <si>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</si>
  <si>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</si>
  <si>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</si>
  <si>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</si>
  <si>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</si>
  <si>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</si>
  <si>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</si>
  <si>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</si>
  <si>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</si>
  <si>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</si>
  <si>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</si>
  <si>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</si>
  <si>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</si>
  <si>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</si>
  <si>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</si>
  <si>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</si>
  <si>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</si>
  <si>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</si>
  <si>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</si>
  <si>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</si>
  <si>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</si>
  <si>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</si>
  <si>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</si>
  <si>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</si>
  <si>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</si>
  <si>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</si>
  <si>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</si>
  <si>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</si>
  <si>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</si>
  <si>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</si>
  <si>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</si>
  <si>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</si>
  <si>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</si>
  <si>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</si>
  <si>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</si>
  <si>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</si>
  <si>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</si>
  <si>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</si>
  <si>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</si>
  <si>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</si>
  <si>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</si>
  <si>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</si>
  <si>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</si>
  <si>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</si>
  <si>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</si>
  <si>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</si>
  <si>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</si>
  <si>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</si>
  <si>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</si>
  <si>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</si>
  <si>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</si>
  <si>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</si>
  <si>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</si>
  <si>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</si>
  <si>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</si>
  <si>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</si>
  <si>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</si>
  <si>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</si>
  <si>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</si>
  <si>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</si>
  <si>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</si>
  <si>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</si>
  <si>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</si>
  <si>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</si>
  <si>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</si>
  <si>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</si>
  <si>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</si>
  <si>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</si>
  <si>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</si>
  <si>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</si>
  <si>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</si>
  <si>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</si>
  <si>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</si>
  <si>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</si>
  <si>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</si>
  <si>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</si>
  <si>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</si>
  <si>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</si>
  <si>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</si>
  <si>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</si>
  <si>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</si>
  <si>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</si>
  <si>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</si>
  <si>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</si>
  <si>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</si>
  <si>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</si>
  <si>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</si>
  <si>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</si>
  <si>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</si>
  <si>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</si>
  <si>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</si>
  <si>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</si>
  <si>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</si>
  <si>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</si>
  <si>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</si>
  <si>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</si>
  <si>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</si>
  <si>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</si>
  <si>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</si>
  <si>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</si>
  <si>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</si>
  <si>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</si>
  <si>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</si>
  <si>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</si>
  <si>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</si>
  <si>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</si>
  <si>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</si>
  <si>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</si>
  <si>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</si>
  <si>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</si>
  <si>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</si>
  <si>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</si>
  <si>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</si>
  <si>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</si>
  <si>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</si>
  <si>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</si>
  <si>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</si>
  <si>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</si>
  <si>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</si>
  <si>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</si>
  <si>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</si>
  <si>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</si>
  <si>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</si>
  <si>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</si>
  <si>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</si>
  <si>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</si>
  <si>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</si>
  <si>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</si>
  <si>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</si>
  <si>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</si>
  <si>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</si>
  <si>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</si>
  <si>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</si>
  <si>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</si>
  <si>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</si>
  <si>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</si>
  <si>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</si>
  <si>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</si>
  <si>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</si>
  <si>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</si>
  <si>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</si>
  <si>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</si>
  <si>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</si>
  <si>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</si>
  <si>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</si>
  <si>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</si>
  <si>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</si>
  <si>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</si>
  <si>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</si>
  <si>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</si>
  <si>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</si>
  <si>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</si>
  <si>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</si>
  <si>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</si>
  <si>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</si>
  <si>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</si>
  <si>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</si>
  <si>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</si>
  <si>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</si>
  <si>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</si>
  <si>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</si>
  <si>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</si>
  <si>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</si>
  <si>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</si>
  <si>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</si>
  <si>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</si>
  <si>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</si>
  <si>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</si>
  <si>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</si>
  <si>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</si>
  <si>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</si>
  <si>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</si>
  <si>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</si>
  <si>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</si>
  <si>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</si>
  <si>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</si>
  <si>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</si>
  <si>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</si>
  <si>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</si>
  <si>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</si>
  <si>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</si>
  <si>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</si>
  <si>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</si>
  <si>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</si>
  <si>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</si>
  <si>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</si>
  <si>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</si>
  <si>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</si>
  <si>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</si>
  <si>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</si>
  <si>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</si>
  <si>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</si>
  <si>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</si>
  <si>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</si>
  <si>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</si>
  <si>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</si>
  <si>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</si>
  <si>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</si>
  <si>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</si>
  <si>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</si>
  <si>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</si>
  <si>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</si>
  <si>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</si>
  <si>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</si>
  <si>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</si>
  <si>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</si>
  <si>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</si>
  <si>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</si>
  <si>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</si>
  <si>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</si>
  <si>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</si>
  <si>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</si>
  <si>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</si>
  <si>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</si>
  <si>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</si>
  <si>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</si>
  <si>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</si>
  <si>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</si>
  <si>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</si>
  <si>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</si>
  <si>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</si>
  <si>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</si>
  <si>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</si>
  <si>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</si>
  <si>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</si>
  <si>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</si>
  <si>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</si>
  <si>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</si>
  <si>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</si>
  <si>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</si>
  <si>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</si>
  <si>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</si>
  <si>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</si>
  <si>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</si>
  <si>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</si>
  <si>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</si>
  <si>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</si>
  <si>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</si>
  <si>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</si>
  <si>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</si>
  <si>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</si>
  <si>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</si>
  <si>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</si>
  <si>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</si>
  <si>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</si>
  <si>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</si>
  <si>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</si>
  <si>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</si>
  <si>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</si>
  <si>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</si>
  <si>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</si>
  <si>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</si>
  <si>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</si>
  <si>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</si>
  <si>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</si>
  <si>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</si>
  <si>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</si>
  <si>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</si>
  <si>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</si>
  <si>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</si>
  <si>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</si>
  <si>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</si>
  <si>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</si>
  <si>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</si>
  <si>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</si>
  <si>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</si>
  <si>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</si>
  <si>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</si>
  <si>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</si>
  <si>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</si>
  <si>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</si>
  <si>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</si>
  <si>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</si>
  <si>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</si>
  <si>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</si>
  <si>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</si>
  <si>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</si>
  <si>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</si>
  <si>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</si>
  <si>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</si>
  <si>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</si>
  <si>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</si>
  <si>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</si>
  <si>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</si>
  <si>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</si>
  <si>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</si>
  <si>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</si>
  <si>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</si>
  <si>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</si>
  <si>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</si>
  <si>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</si>
  <si>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</si>
  <si>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</si>
  <si>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</si>
  <si>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</si>
  <si>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</si>
  <si>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</si>
  <si>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</si>
  <si>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</si>
  <si>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</si>
  <si>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</si>
  <si>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</si>
  <si>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</si>
  <si>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</si>
  <si>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</si>
  <si>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</si>
  <si>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</si>
  <si>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</si>
  <si>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</si>
  <si>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</si>
  <si>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</si>
  <si>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</si>
  <si>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</si>
  <si>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</si>
  <si>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</si>
  <si>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</si>
  <si>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</si>
  <si>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</si>
  <si>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</si>
  <si>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</si>
  <si>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</si>
  <si>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</si>
  <si>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</si>
  <si>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</si>
  <si>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</si>
  <si>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</si>
  <si>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</si>
  <si>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</si>
  <si>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</si>
  <si>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</si>
  <si>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</si>
  <si>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</si>
  <si>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</si>
  <si>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</si>
  <si>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</si>
  <si>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</si>
  <si>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</si>
  <si>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</si>
  <si>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</si>
  <si>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</si>
  <si>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</si>
  <si>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</si>
  <si>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</si>
  <si>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</si>
  <si>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</si>
  <si>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</si>
  <si>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</si>
  <si>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</si>
  <si>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</si>
  <si>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</si>
  <si>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</si>
  <si>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</si>
  <si>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</si>
  <si>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</si>
  <si>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</si>
  <si>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</si>
  <si>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</si>
  <si>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</si>
  <si>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</si>
  <si>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</si>
  <si>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</si>
  <si>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</si>
  <si>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</si>
  <si>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</si>
  <si>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</si>
  <si>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</si>
  <si>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</si>
  <si>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</si>
  <si>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</si>
  <si>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</si>
  <si>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</si>
  <si>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</si>
  <si>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</si>
  <si>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</si>
  <si>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</si>
  <si>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</si>
  <si>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</si>
  <si>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</si>
  <si>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</si>
  <si>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</si>
  <si>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</si>
  <si>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</si>
  <si>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</si>
  <si>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</si>
  <si>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</si>
  <si>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</si>
  <si>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</si>
  <si>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</si>
  <si>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</si>
  <si>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</si>
  <si>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</si>
  <si>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</si>
  <si>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</si>
  <si>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</si>
  <si>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</si>
  <si>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</si>
  <si>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</si>
  <si>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</si>
  <si>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</si>
  <si>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</si>
  <si>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</si>
  <si>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</si>
  <si>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</si>
  <si>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</si>
  <si>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</si>
  <si>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</si>
  <si>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</si>
  <si>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</si>
  <si>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</si>
  <si>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</si>
  <si>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</si>
  <si>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</si>
  <si>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</si>
  <si>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</si>
  <si>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</si>
  <si>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</si>
  <si>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</si>
  <si>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</si>
  <si>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</si>
  <si>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</si>
  <si>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</si>
  <si>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</si>
  <si>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</si>
  <si>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</si>
  <si>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</si>
  <si>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</si>
  <si>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</si>
  <si>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</si>
  <si>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</si>
  <si>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</si>
  <si>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</si>
  <si>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</si>
  <si>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</si>
  <si>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</si>
  <si>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</si>
  <si>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</si>
  <si>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</si>
  <si>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</si>
  <si>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</si>
  <si>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</si>
  <si>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</si>
  <si>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</si>
  <si>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</si>
  <si>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</si>
  <si>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</si>
  <si>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</si>
  <si>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</si>
  <si>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</si>
  <si>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</si>
  <si>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</si>
  <si>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</si>
  <si>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</si>
  <si>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</si>
  <si>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</si>
  <si>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</si>
  <si>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</si>
  <si>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</si>
  <si>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</si>
  <si>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</si>
  <si>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</si>
  <si>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</si>
  <si>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</si>
  <si>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</si>
  <si>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</si>
  <si>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</si>
  <si>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</si>
  <si>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</si>
  <si>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</si>
  <si>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</si>
  <si>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</si>
  <si>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</si>
  <si>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</si>
  <si>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</si>
  <si>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</si>
  <si>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</si>
  <si>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</si>
  <si>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</si>
  <si>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</si>
  <si>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</si>
  <si>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</si>
  <si>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</si>
  <si>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</si>
  <si>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</si>
  <si>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</si>
  <si>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</si>
  <si>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</si>
  <si>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</si>
  <si>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</si>
  <si>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</si>
  <si>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</si>
  <si>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</si>
  <si>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</si>
  <si>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</si>
  <si>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</si>
  <si>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</si>
  <si>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</si>
  <si>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</si>
  <si>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</si>
  <si>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</si>
  <si>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</si>
  <si>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</si>
  <si>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</si>
  <si>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</si>
  <si>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</si>
  <si>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</si>
  <si>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</si>
  <si>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</si>
  <si>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</si>
  <si>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</si>
  <si>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</si>
  <si>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</si>
  <si>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</si>
  <si>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</si>
  <si>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</si>
  <si>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</si>
  <si>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</si>
  <si>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</si>
  <si>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</si>
  <si>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</si>
  <si>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</si>
  <si>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</si>
  <si>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</si>
  <si>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</si>
  <si>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</si>
  <si>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</si>
  <si>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</si>
  <si>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</si>
  <si>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</si>
  <si>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</si>
  <si>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</si>
  <si>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</si>
  <si>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</si>
  <si>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</si>
  <si>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</si>
  <si>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</si>
  <si>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</si>
  <si>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</si>
  <si>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</si>
  <si>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</si>
  <si>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</si>
  <si>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</si>
  <si>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</si>
  <si>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</si>
  <si>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</si>
  <si>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</si>
  <si>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</si>
  <si>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</si>
  <si>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</si>
  <si>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</si>
  <si>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</si>
  <si>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</si>
  <si>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</si>
  <si>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</si>
  <si>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</si>
  <si>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</si>
  <si>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</si>
  <si>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</si>
  <si>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</si>
  <si>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</si>
  <si>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</si>
  <si>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</si>
  <si>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</si>
  <si>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</si>
  <si>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</si>
  <si>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</si>
  <si>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</si>
  <si>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</si>
  <si>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</si>
  <si>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</si>
  <si>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</si>
  <si>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</si>
  <si>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</si>
  <si>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</si>
  <si>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</si>
  <si>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</si>
  <si>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</si>
  <si>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</si>
  <si>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</si>
  <si>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</si>
  <si>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</si>
  <si>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</si>
  <si>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</si>
  <si>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</si>
  <si>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</si>
  <si>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</si>
  <si>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</si>
  <si>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</si>
  <si>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</si>
  <si>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</si>
  <si>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</si>
  <si>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</si>
  <si>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</si>
  <si>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</si>
  <si>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</si>
  <si>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</si>
  <si>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</si>
  <si>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</si>
  <si>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</si>
  <si>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</si>
  <si>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</si>
  <si>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</si>
  <si>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</si>
  <si>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</si>
  <si>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</si>
  <si>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</si>
  <si>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</si>
  <si>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</si>
  <si>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</si>
  <si>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</si>
  <si>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</si>
  <si>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</si>
  <si>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</si>
  <si>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</si>
  <si>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</si>
  <si>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</si>
  <si>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</si>
  <si>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</si>
  <si>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</si>
  <si>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</si>
  <si>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</si>
  <si>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</si>
  <si>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</si>
  <si>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</si>
  <si>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</si>
  <si>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</si>
  <si>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</si>
  <si>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</si>
  <si>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</si>
  <si>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</si>
  <si>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</si>
  <si>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</si>
  <si>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</si>
  <si>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</si>
  <si>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</si>
  <si>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</si>
  <si>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</si>
  <si>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</si>
  <si>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</si>
  <si>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</si>
  <si>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</si>
  <si>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</si>
  <si>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</si>
  <si>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</si>
  <si>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</si>
  <si>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</si>
  <si>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</si>
  <si>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</si>
  <si>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</si>
  <si>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</si>
  <si>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</si>
  <si>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</si>
  <si>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</si>
  <si>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</si>
  <si>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</si>
  <si>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</si>
  <si>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</si>
  <si>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</si>
  <si>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</si>
  <si>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</si>
  <si>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</si>
  <si>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</si>
  <si>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</si>
  <si>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</si>
  <si>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</si>
  <si>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</si>
  <si>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</si>
  <si>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</si>
  <si>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</si>
  <si>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</si>
  <si>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</si>
  <si>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</si>
  <si>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</si>
  <si>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</si>
  <si>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</si>
  <si>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</si>
  <si>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</si>
  <si>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</si>
  <si>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</si>
  <si>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</si>
  <si>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</si>
  <si>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</si>
  <si>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</si>
  <si>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</si>
  <si>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</si>
  <si>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</si>
  <si>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</si>
  <si>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</si>
  <si>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</si>
  <si>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</si>
  <si>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</si>
  <si>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</si>
  <si>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</si>
  <si>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</si>
  <si>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</si>
  <si>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</si>
  <si>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</si>
  <si>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</si>
  <si>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</si>
  <si>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</si>
  <si>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</si>
  <si>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</si>
  <si>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</si>
  <si>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</si>
  <si>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</si>
  <si>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</si>
  <si>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</si>
  <si>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</si>
  <si>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</si>
  <si>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</si>
  <si>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</si>
  <si>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</si>
  <si>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</si>
  <si>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</si>
  <si>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</si>
  <si>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</si>
  <si>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</si>
  <si>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</si>
  <si>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</si>
  <si>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</si>
  <si>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</si>
  <si>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</si>
  <si>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</si>
  <si>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</si>
  <si>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</si>
  <si>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</si>
  <si>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</si>
  <si>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</si>
  <si>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</si>
  <si>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</si>
  <si>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</si>
  <si>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</si>
  <si>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</si>
  <si>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</si>
  <si>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</si>
  <si>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</si>
  <si>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</si>
  <si>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</si>
  <si>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</si>
  <si>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</si>
  <si>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</si>
  <si>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</si>
  <si>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</si>
  <si>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</si>
  <si>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</si>
  <si>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</si>
  <si>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</si>
  <si>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</si>
  <si>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</si>
  <si>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</si>
  <si>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</si>
  <si>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</si>
  <si>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</si>
  <si>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</si>
  <si>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</si>
  <si>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</si>
  <si>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</si>
  <si>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</si>
  <si>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</si>
  <si>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</si>
  <si>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</si>
  <si>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</si>
  <si>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</si>
  <si>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</si>
  <si>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</si>
  <si>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</si>
  <si>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</si>
  <si>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</si>
  <si>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</si>
  <si>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</si>
  <si>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</si>
  <si>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</si>
  <si>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</si>
  <si>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</si>
  <si>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</si>
  <si>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</si>
  <si>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</si>
  <si>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</si>
  <si>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</si>
  <si>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</si>
  <si>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</si>
  <si>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</si>
  <si>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</si>
  <si>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</si>
  <si>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</si>
  <si>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</si>
  <si>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</si>
  <si>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</si>
  <si>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</si>
  <si>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</si>
  <si>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</si>
  <si>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</si>
  <si>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</si>
  <si>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</si>
  <si>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</si>
  <si>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</si>
  <si>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</si>
  <si>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</si>
  <si>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</si>
  <si>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</si>
  <si>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</si>
  <si>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</si>
  <si>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</si>
  <si>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</si>
  <si>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</si>
  <si>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</si>
  <si>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</si>
  <si>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</si>
  <si>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</si>
  <si>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</si>
  <si>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</si>
  <si>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</si>
  <si>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</si>
  <si>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</si>
  <si>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</si>
  <si>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</si>
  <si>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</si>
  <si>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</si>
  <si>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</si>
  <si>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</si>
  <si>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</si>
  <si>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</si>
  <si>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</si>
  <si>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</si>
  <si>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</si>
  <si>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</si>
  <si>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</si>
  <si>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</si>
  <si>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</si>
  <si>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</si>
  <si>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</si>
  <si>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</si>
  <si>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</si>
  <si>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</si>
  <si>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</si>
  <si>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</si>
  <si>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</si>
  <si>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</si>
  <si>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</si>
  <si>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</si>
  <si>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</si>
  <si>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</si>
  <si>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</si>
  <si>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</si>
  <si>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</si>
  <si>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</si>
  <si>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</si>
  <si>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</si>
  <si>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</si>
  <si>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</si>
  <si>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</si>
  <si>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</si>
  <si>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</si>
  <si>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</si>
  <si>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</si>
  <si>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</si>
  <si>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</si>
  <si>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</si>
  <si>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</si>
  <si>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</si>
  <si>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</si>
  <si>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</si>
  <si>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</si>
  <si>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</si>
  <si>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</si>
  <si>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</si>
  <si>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</si>
  <si>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</si>
  <si>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</si>
  <si>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</si>
  <si>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</si>
  <si>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</si>
  <si>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</si>
  <si>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</si>
  <si>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</si>
  <si>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</si>
  <si>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</si>
  <si>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</si>
  <si>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</si>
  <si>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</si>
  <si>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</si>
  <si>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</si>
  <si>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</si>
  <si>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</si>
  <si>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</si>
  <si>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</si>
  <si>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</si>
  <si>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</si>
  <si>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</si>
  <si>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</si>
  <si>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</si>
  <si>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</si>
  <si>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</si>
  <si>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</si>
  <si>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</si>
  <si>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</si>
  <si>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</si>
  <si>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</si>
  <si>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</si>
  <si>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</si>
  <si>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</si>
  <si>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</si>
  <si>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</si>
  <si>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</si>
  <si>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</si>
  <si>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</si>
  <si>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</si>
  <si>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</si>
  <si>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</si>
  <si>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</si>
  <si>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</si>
  <si>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</si>
  <si>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</si>
  <si>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</si>
  <si>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</si>
  <si>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</si>
  <si>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</si>
  <si>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</si>
  <si>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</si>
  <si>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</si>
  <si>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</si>
  <si>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</si>
  <si>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</si>
  <si>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</si>
  <si>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</si>
  <si>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</si>
  <si>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</si>
  <si>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</si>
  <si>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</si>
  <si>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</si>
  <si>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</si>
  <si>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</si>
  <si>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</si>
  <si>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</si>
  <si>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</si>
  <si>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</si>
  <si>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</si>
  <si>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</si>
  <si>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</si>
  <si>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</si>
  <si>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</si>
  <si>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</si>
  <si>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</si>
  <si>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</si>
  <si>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</si>
  <si>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</si>
  <si>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</si>
  <si>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</si>
  <si>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</si>
  <si>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</si>
  <si>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</si>
  <si>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</si>
  <si>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</si>
  <si>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</si>
  <si>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</si>
  <si>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</si>
  <si>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</si>
  <si>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</si>
  <si>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</si>
  <si>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</si>
  <si>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</si>
  <si>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</si>
  <si>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</si>
  <si>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</si>
  <si>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</si>
  <si>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</si>
  <si>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</si>
  <si>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</si>
  <si>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</si>
  <si>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</si>
  <si>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</si>
  <si>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</si>
  <si>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</si>
  <si>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</si>
  <si>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</si>
  <si>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</si>
  <si>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</si>
  <si>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</si>
  <si>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</si>
  <si>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</si>
  <si>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</si>
  <si>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</si>
  <si>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</si>
  <si>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</si>
  <si>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</si>
  <si>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</si>
  <si>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</si>
  <si>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</si>
  <si>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</si>
  <si>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</si>
  <si>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</si>
  <si>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</si>
  <si>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</si>
  <si>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</si>
  <si>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</si>
  <si>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</si>
  <si>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</si>
  <si>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</si>
  <si>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</si>
  <si>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</si>
  <si>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</si>
  <si>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</si>
  <si>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</si>
  <si>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</si>
  <si>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</si>
  <si>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</si>
  <si>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</si>
  <si>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</si>
  <si>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</si>
  <si>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</si>
  <si>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</si>
  <si>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</si>
  <si>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</si>
  <si>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</si>
  <si>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</si>
  <si>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</si>
  <si>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</si>
  <si>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</si>
  <si>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</si>
  <si>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</si>
  <si>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</si>
  <si>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</si>
  <si>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</si>
  <si>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</si>
  <si>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</si>
  <si>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</si>
  <si>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</si>
  <si>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</si>
  <si>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</si>
  <si>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</si>
  <si>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</si>
  <si>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</si>
  <si>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</si>
  <si>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</si>
  <si>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</si>
  <si>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</si>
  <si>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</si>
  <si>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</si>
  <si>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</si>
  <si>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</si>
  <si>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</si>
  <si>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</si>
  <si>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</si>
  <si>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</si>
  <si>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</si>
  <si>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</si>
  <si>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</si>
  <si>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</si>
  <si>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</si>
  <si>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</si>
  <si>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</si>
  <si>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</si>
  <si>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</si>
  <si>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</si>
  <si>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</si>
  <si>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</si>
  <si>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</si>
  <si>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</si>
  <si>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</si>
  <si>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</si>
  <si>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</si>
  <si>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</si>
  <si>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</si>
  <si>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</si>
  <si>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</si>
  <si>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</si>
  <si>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</si>
  <si>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</si>
  <si>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</si>
  <si>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</si>
  <si>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</si>
  <si>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</si>
  <si>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</si>
  <si>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</si>
  <si>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</si>
  <si>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</si>
  <si>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</si>
  <si>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</si>
  <si>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</si>
  <si>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</si>
  <si>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</si>
  <si>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</si>
  <si>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</si>
  <si>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</si>
  <si>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</si>
  <si>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</si>
  <si>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</si>
  <si>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</si>
  <si>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</si>
  <si>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</si>
  <si>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</si>
  <si>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</si>
  <si>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</si>
  <si>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</si>
  <si>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</si>
  <si>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</si>
  <si>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</si>
  <si>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</si>
  <si>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</si>
  <si>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</si>
  <si>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</si>
  <si>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</si>
  <si>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</si>
  <si>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</si>
  <si>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</si>
  <si>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</si>
  <si>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</si>
  <si>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</si>
  <si>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</si>
  <si>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</si>
  <si>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</si>
  <si>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</si>
  <si>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</si>
  <si>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</si>
  <si>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</si>
  <si>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</si>
  <si>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</si>
  <si>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</si>
  <si>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</si>
  <si>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</si>
  <si>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</si>
  <si>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</si>
  <si>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</si>
  <si>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</si>
  <si>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</si>
  <si>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</si>
  <si>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</si>
  <si>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</si>
  <si>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</si>
  <si>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</si>
  <si>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</si>
  <si>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</si>
  <si>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</si>
  <si>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</si>
  <si>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</si>
  <si>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</si>
  <si>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</si>
  <si>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</si>
  <si>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</si>
  <si>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</si>
  <si>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</si>
  <si>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</si>
  <si>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</si>
  <si>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</si>
  <si>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</si>
  <si>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</si>
  <si>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</si>
  <si>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</si>
  <si>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</si>
  <si>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</si>
  <si>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</si>
  <si>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</si>
  <si>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</si>
  <si>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</si>
  <si>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</si>
  <si>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</si>
  <si>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</si>
  <si>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</si>
  <si>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</si>
  <si>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</si>
  <si>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</si>
  <si>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</si>
  <si>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</si>
  <si>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</si>
  <si>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</si>
  <si>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</si>
  <si>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</si>
  <si>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</si>
  <si>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</si>
  <si>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</si>
  <si>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</si>
  <si>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</si>
  <si>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</si>
  <si>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</si>
  <si>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</si>
  <si>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</si>
  <si>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</si>
  <si>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</si>
  <si>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</si>
  <si>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</si>
  <si>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</si>
  <si>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</si>
  <si>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</si>
  <si>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</si>
  <si>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</si>
  <si>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</si>
  <si>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</si>
  <si>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</si>
  <si>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</si>
  <si>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</si>
  <si>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</si>
  <si>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</si>
  <si>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</si>
  <si>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</si>
  <si>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</si>
  <si>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</si>
  <si>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</si>
  <si>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</si>
  <si>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</si>
  <si>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</si>
  <si>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</si>
  <si>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</si>
  <si>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</si>
  <si>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</si>
  <si>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</si>
  <si>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</si>
  <si>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</si>
  <si>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</si>
  <si>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</si>
  <si>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</si>
  <si>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</si>
  <si>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</si>
  <si>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</si>
  <si>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</si>
  <si>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</si>
  <si>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</si>
  <si>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</si>
  <si>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</si>
  <si>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</si>
  <si>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</si>
  <si>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</si>
  <si>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</si>
  <si>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</si>
  <si>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</si>
  <si>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</si>
  <si>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</si>
  <si>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</si>
  <si>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</si>
  <si>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</si>
  <si>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</si>
  <si>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</si>
  <si>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</si>
  <si>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</si>
  <si>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</si>
  <si>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</si>
  <si>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</si>
  <si>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</si>
  <si>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</si>
  <si>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</si>
  <si>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</si>
  <si>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</si>
  <si>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</si>
  <si>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</si>
  <si>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</si>
  <si>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</si>
  <si>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</si>
  <si>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</si>
  <si>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</si>
  <si>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</si>
  <si>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</si>
  <si>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</si>
  <si>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</si>
  <si>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</si>
  <si>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</si>
  <si>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</si>
  <si>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</si>
  <si>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</si>
  <si>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</si>
  <si>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</si>
  <si>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</si>
  <si>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</si>
  <si>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</si>
  <si>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</si>
  <si>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</si>
  <si>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</si>
  <si>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</si>
  <si>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</si>
  <si>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</si>
  <si>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</si>
  <si>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</si>
  <si>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</si>
  <si>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</si>
  <si>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</si>
  <si>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</si>
  <si>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</si>
  <si>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</si>
  <si>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</si>
  <si>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</si>
  <si>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</si>
  <si>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</si>
  <si>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</si>
  <si>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</si>
  <si>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</si>
  <si>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</si>
  <si>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</si>
  <si>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</si>
  <si>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</si>
  <si>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</si>
  <si>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</si>
  <si>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</si>
  <si>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</si>
  <si>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</si>
  <si>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</si>
  <si>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</si>
  <si>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</si>
  <si>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</si>
  <si>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</si>
  <si>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</si>
  <si>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</si>
  <si>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</si>
  <si>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</si>
  <si>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</si>
  <si>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</si>
  <si>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</si>
  <si>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</si>
  <si>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</si>
  <si>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</si>
  <si>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</si>
  <si>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</si>
  <si>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</si>
  <si>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</si>
  <si>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</si>
  <si>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</si>
  <si>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</si>
  <si>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</si>
  <si>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</si>
  <si>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</si>
  <si>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</si>
  <si>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</si>
  <si>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</si>
  <si>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</si>
  <si>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</si>
  <si>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</si>
  <si>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</si>
  <si>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</si>
  <si>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</si>
  <si>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</si>
  <si>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</si>
  <si>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</si>
  <si>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</si>
  <si>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</si>
  <si>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</si>
  <si>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</si>
  <si>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</si>
  <si>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</si>
  <si>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</si>
  <si>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</si>
  <si>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</si>
  <si>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</si>
  <si>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</si>
  <si>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</si>
  <si>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</si>
  <si>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</si>
  <si>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</si>
  <si>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</si>
  <si>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</si>
  <si>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</si>
  <si>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</si>
  <si>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</si>
  <si>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</si>
  <si>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</si>
  <si>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</si>
  <si>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</si>
  <si>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</si>
  <si>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</si>
  <si>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</si>
  <si>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</si>
  <si>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</si>
  <si>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</si>
  <si>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</si>
  <si>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</si>
  <si>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</si>
  <si>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</si>
  <si>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</si>
  <si>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</si>
  <si>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</si>
  <si>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</si>
  <si>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</si>
  <si>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</si>
  <si>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</si>
  <si>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</si>
  <si>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</si>
  <si>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</si>
  <si>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</si>
  <si>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</si>
  <si>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</si>
  <si>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</si>
  <si>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</si>
  <si>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</si>
  <si>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</si>
  <si>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</si>
  <si>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</si>
  <si>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</si>
  <si>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</si>
  <si>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</si>
  <si>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</si>
  <si>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</si>
  <si>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</si>
  <si>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</si>
  <si>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</si>
  <si>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</si>
  <si>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</si>
  <si>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</si>
  <si>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</si>
  <si>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</si>
  <si>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</si>
  <si>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</si>
  <si>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</si>
  <si>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</si>
  <si>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</si>
  <si>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</si>
  <si>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</si>
  <si>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</si>
  <si>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</si>
  <si>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</si>
  <si>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</si>
  <si>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</si>
  <si>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</si>
  <si>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</si>
  <si>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</si>
  <si>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</si>
  <si>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</si>
  <si>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</si>
  <si>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</si>
  <si>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</si>
  <si>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</si>
  <si>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</si>
  <si>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</si>
  <si>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</si>
  <si>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</si>
  <si>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</si>
  <si>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</si>
  <si>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</si>
  <si>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</si>
  <si>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</si>
  <si>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</si>
  <si>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</si>
  <si>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</si>
  <si>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</si>
  <si>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</si>
  <si>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</si>
  <si>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</si>
  <si>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</si>
  <si>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</si>
  <si>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</si>
  <si>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</si>
  <si>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</si>
  <si>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</si>
  <si>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</si>
  <si>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</si>
  <si>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</si>
  <si>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</si>
  <si>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</si>
  <si>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</si>
  <si>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</si>
  <si>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</si>
  <si>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</si>
  <si>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</si>
  <si>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</si>
  <si>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</si>
  <si>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</si>
  <si>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</si>
  <si>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</si>
  <si>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</si>
  <si>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</si>
  <si>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</si>
  <si>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</si>
  <si>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</si>
  <si>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</si>
  <si>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</si>
  <si>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</si>
  <si>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</si>
  <si>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</si>
  <si>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</si>
  <si>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</si>
  <si>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</si>
  <si>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</si>
  <si>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</si>
  <si>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</si>
  <si>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</si>
  <si>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</si>
  <si>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</si>
  <si>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</si>
  <si>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</si>
  <si>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</si>
  <si>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</si>
  <si>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</si>
  <si>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</si>
  <si>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</si>
  <si>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</si>
  <si>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</si>
  <si>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</si>
  <si>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</si>
  <si>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</si>
  <si>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</si>
  <si>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</si>
  <si>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</si>
  <si>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</si>
  <si>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</si>
  <si>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</si>
  <si>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</si>
  <si>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</si>
  <si>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</si>
  <si>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</si>
  <si>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</si>
  <si>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</si>
  <si>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</si>
  <si>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</si>
  <si>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</si>
  <si>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</si>
  <si>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</si>
  <si>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</si>
  <si>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</si>
  <si>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</si>
  <si>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</si>
  <si>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</si>
  <si>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</si>
  <si>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</si>
  <si>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</si>
  <si>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</si>
  <si>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</si>
  <si>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</si>
  <si>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</si>
  <si>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</si>
  <si>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</si>
  <si>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</si>
  <si>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</si>
  <si>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</si>
  <si>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</si>
  <si>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</si>
  <si>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</si>
  <si>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</si>
  <si>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</si>
  <si>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</si>
  <si>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</si>
  <si>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</si>
  <si>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</si>
  <si>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</si>
  <si>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</si>
  <si>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</si>
  <si>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</si>
  <si>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</si>
  <si>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</si>
  <si>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</si>
  <si>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</si>
  <si>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</si>
  <si>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</si>
  <si>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</si>
  <si>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</si>
  <si>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</si>
  <si>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</si>
  <si>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</si>
  <si>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</si>
  <si>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</si>
  <si>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</si>
  <si>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</si>
  <si>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</si>
  <si>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</si>
  <si>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</si>
  <si>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</si>
  <si>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</si>
  <si>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</si>
  <si>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</si>
  <si>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</si>
  <si>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</si>
  <si>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</si>
  <si>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</si>
  <si>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</si>
  <si>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</si>
  <si>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</si>
  <si>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</si>
  <si>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</si>
  <si>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</si>
  <si>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</si>
  <si>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</si>
  <si>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</si>
  <si>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</si>
  <si>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</si>
  <si>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</si>
  <si>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</si>
  <si>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</si>
  <si>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</si>
  <si>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</si>
  <si>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</si>
  <si>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</si>
  <si>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</si>
  <si>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</si>
  <si>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</si>
  <si>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</si>
  <si>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</si>
  <si>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</si>
  <si>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</si>
  <si>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</si>
  <si>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</si>
  <si>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</si>
  <si>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</si>
  <si>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</si>
  <si>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</si>
  <si>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</si>
  <si>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</si>
  <si>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</si>
  <si>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</si>
  <si>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</si>
  <si>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</si>
  <si>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</si>
  <si>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</si>
  <si>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</si>
  <si>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</si>
  <si>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</si>
  <si>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</si>
  <si>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</si>
  <si>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</si>
  <si>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</si>
  <si>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</si>
  <si>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</si>
  <si>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</si>
  <si>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</si>
  <si>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</si>
  <si>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</si>
  <si>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</si>
  <si>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</si>
  <si>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</si>
  <si>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</si>
  <si>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</si>
  <si>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</si>
  <si>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</si>
  <si>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</si>
  <si>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</si>
  <si>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</si>
  <si>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</si>
  <si>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</si>
  <si>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</si>
  <si>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</si>
  <si>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</si>
  <si>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</si>
  <si>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</si>
  <si>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</si>
  <si>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</si>
  <si>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</si>
  <si>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</si>
  <si>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</si>
  <si>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</si>
  <si>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</si>
  <si>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</si>
  <si>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</si>
  <si>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</si>
  <si>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</si>
  <si>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</si>
  <si>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</si>
  <si>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</si>
  <si>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</si>
  <si>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</si>
  <si>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</si>
  <si>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</si>
  <si>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</si>
  <si>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</si>
  <si>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</si>
  <si>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</si>
  <si>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</si>
  <si>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</si>
  <si>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</si>
  <si>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</si>
  <si>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</si>
  <si>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</si>
  <si>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</si>
  <si>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</si>
  <si>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</si>
  <si>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</si>
  <si>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</si>
  <si>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</si>
  <si>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</si>
  <si>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</si>
  <si>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</si>
  <si>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</si>
  <si>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</si>
  <si>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</si>
  <si>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</si>
  <si>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</si>
  <si>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</si>
  <si>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</si>
  <si>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</si>
  <si>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</si>
  <si>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</si>
  <si>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</si>
  <si>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</si>
  <si>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</si>
  <si>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</si>
  <si>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</si>
  <si>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</si>
  <si>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</si>
  <si>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</si>
  <si>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</si>
  <si>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</si>
  <si>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</si>
  <si>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</si>
  <si>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</si>
  <si>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</si>
  <si>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</si>
  <si>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</si>
  <si>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</si>
  <si>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</si>
  <si>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</si>
  <si>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</si>
  <si>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</si>
  <si>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</si>
  <si>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</si>
  <si>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</si>
  <si>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</si>
  <si>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</si>
  <si>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</si>
  <si>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</si>
  <si>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</si>
  <si>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</si>
  <si>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</si>
  <si>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</si>
  <si>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</si>
  <si>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</si>
  <si>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</si>
  <si>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</si>
  <si>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</si>
  <si>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</si>
  <si>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</si>
  <si>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</si>
  <si>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</si>
  <si>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</si>
  <si>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</si>
  <si>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</si>
  <si>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</si>
  <si>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</si>
  <si>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</si>
  <si>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</si>
  <si>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</si>
  <si>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</si>
  <si>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</si>
  <si>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</si>
  <si>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</si>
  <si>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</si>
  <si>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</si>
  <si>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</si>
  <si>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</si>
  <si>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</si>
  <si>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</si>
  <si>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</si>
  <si>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</si>
  <si>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</si>
  <si>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</si>
  <si>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</si>
  <si>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</si>
  <si>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</si>
  <si>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</si>
  <si>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</si>
  <si>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</si>
  <si>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</si>
  <si>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</si>
  <si>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</si>
  <si>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</si>
  <si>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</si>
  <si>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</si>
  <si>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</si>
  <si>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</si>
  <si>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</si>
  <si>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</si>
  <si>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</si>
  <si>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</si>
  <si>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</si>
  <si>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</si>
  <si>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</si>
  <si>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</si>
  <si>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</si>
  <si>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</si>
  <si>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</si>
  <si>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</si>
  <si>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</si>
  <si>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</si>
  <si>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</si>
  <si>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</si>
  <si>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</si>
  <si>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</si>
  <si>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</si>
  <si>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</si>
  <si>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</si>
  <si>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</si>
  <si>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</si>
  <si>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</si>
  <si>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</si>
  <si>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</si>
  <si>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</si>
  <si>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</si>
  <si>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</si>
  <si>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</si>
  <si>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</si>
  <si>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</si>
  <si>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</si>
  <si>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</si>
  <si>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</si>
  <si>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</si>
  <si>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</si>
  <si>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</si>
  <si>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</si>
  <si>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</si>
  <si>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</si>
  <si>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</si>
  <si>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</si>
  <si>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</si>
  <si>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</si>
  <si>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</si>
  <si>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</si>
  <si>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</si>
  <si>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</si>
  <si>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</si>
  <si>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</si>
  <si>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</si>
  <si>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</si>
  <si>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</si>
  <si>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</si>
  <si>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</si>
  <si>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</si>
  <si>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</si>
  <si>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</si>
  <si>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</si>
  <si>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</si>
  <si>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</si>
  <si>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</si>
  <si>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</si>
  <si>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</si>
  <si>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</si>
  <si>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</si>
  <si>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</si>
  <si>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</si>
  <si>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</si>
  <si>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</si>
  <si>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</si>
  <si>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</si>
  <si>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</si>
  <si>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</si>
  <si>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</si>
  <si>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</si>
  <si>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</si>
  <si>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</si>
  <si>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</si>
  <si>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</si>
  <si>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</si>
  <si>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</si>
  <si>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</si>
  <si>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</si>
  <si>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</si>
  <si>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</si>
  <si>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</si>
  <si>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</si>
  <si>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</si>
  <si>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</si>
  <si>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</si>
  <si>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</si>
  <si>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</si>
  <si>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</si>
  <si>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</si>
  <si>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</si>
  <si>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</si>
  <si>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</si>
  <si>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</si>
  <si>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</si>
  <si>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</si>
  <si>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</si>
  <si>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</si>
  <si>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</si>
  <si>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</si>
  <si>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</si>
  <si>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</si>
  <si>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</si>
  <si>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</si>
  <si>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</si>
  <si>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</si>
  <si>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</si>
  <si>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</si>
  <si>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</si>
  <si>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</si>
  <si>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</si>
  <si>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</si>
  <si>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</si>
  <si>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</si>
  <si>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</si>
  <si>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</si>
  <si>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</si>
  <si>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</si>
  <si>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</si>
  <si>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</si>
  <si>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</si>
  <si>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</si>
  <si>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</si>
  <si>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</si>
  <si>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</si>
  <si>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</si>
  <si>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</si>
  <si>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</si>
  <si>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</si>
  <si>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</si>
  <si>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</si>
  <si>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</si>
  <si>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</si>
  <si>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</si>
  <si>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</si>
  <si>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</si>
  <si>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</si>
  <si>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</si>
  <si>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</si>
  <si>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</si>
  <si>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</si>
  <si>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</si>
  <si>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</si>
  <si>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</si>
  <si>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</si>
  <si>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</si>
  <si>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</si>
  <si>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</si>
  <si>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</si>
  <si>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</si>
  <si>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</si>
  <si>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</si>
  <si>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</si>
  <si>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</si>
  <si>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</si>
  <si>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</si>
  <si>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</si>
  <si>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</si>
  <si>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</si>
  <si>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</si>
  <si>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</si>
  <si>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</si>
  <si>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</si>
  <si>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</si>
  <si>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</si>
  <si>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</si>
  <si>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</si>
  <si>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</si>
  <si>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</si>
  <si>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</si>
  <si>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</si>
  <si>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</si>
  <si>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</si>
  <si>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</si>
  <si>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</si>
  <si>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</si>
  <si>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</si>
  <si>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</si>
  <si>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</si>
  <si>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</si>
  <si>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</si>
  <si>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</si>
  <si>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</si>
  <si>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</si>
  <si>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</si>
  <si>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</si>
  <si>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</si>
  <si>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</si>
  <si>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</si>
  <si>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</si>
  <si>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</si>
  <si>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</si>
  <si>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</si>
  <si>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</si>
  <si>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</si>
  <si>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</si>
  <si>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</si>
  <si>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</si>
  <si>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</si>
  <si>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</si>
  <si>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</si>
  <si>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</si>
  <si>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</si>
  <si>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</si>
  <si>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</si>
  <si>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</si>
  <si>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</si>
  <si>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</si>
  <si>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</si>
  <si>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</si>
  <si>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</si>
  <si>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</si>
  <si>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</si>
  <si>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</si>
  <si>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</si>
  <si>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</si>
  <si>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</si>
  <si>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</si>
  <si>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</si>
  <si>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</si>
  <si>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</si>
  <si>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</si>
  <si>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</si>
  <si>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</si>
  <si>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</si>
  <si>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</si>
  <si>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</si>
  <si>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</si>
  <si>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</si>
  <si>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</si>
  <si>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</si>
  <si>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</si>
  <si>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</si>
  <si>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</si>
  <si>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</si>
  <si>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</si>
  <si>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</si>
  <si>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</si>
  <si>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</si>
  <si>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</si>
  <si>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</si>
  <si>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</si>
  <si>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</si>
  <si>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</si>
  <si>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</si>
  <si>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</si>
  <si>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</si>
  <si>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</si>
  <si>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</si>
  <si>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</si>
  <si>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</si>
  <si>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</si>
  <si>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</si>
  <si>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</si>
  <si>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</si>
  <si>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</si>
  <si>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</si>
  <si>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</si>
  <si>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</si>
  <si>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</si>
  <si>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</si>
  <si>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</si>
  <si>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</si>
  <si>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</si>
  <si>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</si>
  <si>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</si>
  <si>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</si>
  <si>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</si>
  <si>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</si>
  <si>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</si>
  <si>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</si>
  <si>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</si>
  <si>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</si>
  <si>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</si>
  <si>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</si>
  <si>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</si>
  <si>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</si>
  <si>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</si>
  <si>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</si>
  <si>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</si>
  <si>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</si>
  <si>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</si>
  <si>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</si>
  <si>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</si>
  <si>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</si>
  <si>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</si>
  <si>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</si>
  <si>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</si>
  <si>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</si>
  <si>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</si>
  <si>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</si>
  <si>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</si>
  <si>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</si>
  <si>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</si>
  <si>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</si>
  <si>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</si>
  <si>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</si>
  <si>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</si>
  <si>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</si>
  <si>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</si>
  <si>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</si>
  <si>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</si>
  <si>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</si>
  <si>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</si>
  <si>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</si>
  <si>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</si>
  <si>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</si>
  <si>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</si>
  <si>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</si>
  <si>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</si>
  <si>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</si>
  <si>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</si>
  <si>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</si>
  <si>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</si>
  <si>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</si>
  <si>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</si>
  <si>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</si>
  <si>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</si>
  <si>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</si>
  <si>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</si>
  <si>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</si>
  <si>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</si>
  <si>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</si>
  <si>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</si>
  <si>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</si>
  <si>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</si>
  <si>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</si>
  <si>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</si>
  <si>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</si>
  <si>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</si>
  <si>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</si>
  <si>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</si>
  <si>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</si>
  <si>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</si>
  <si>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</si>
  <si>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</si>
  <si>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</si>
  <si>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</si>
  <si>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</si>
  <si>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</si>
  <si>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</si>
  <si>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</si>
  <si>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</si>
  <si>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</si>
  <si>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</si>
  <si>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</si>
  <si>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</si>
  <si>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</si>
  <si>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</si>
  <si>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</si>
  <si>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</si>
  <si>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</si>
  <si>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</si>
  <si>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</si>
  <si>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</si>
  <si>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</si>
  <si>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</si>
  <si>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</si>
  <si>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</si>
  <si>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</si>
  <si>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</si>
  <si>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</si>
  <si>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</si>
  <si>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</si>
  <si>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</si>
  <si>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</si>
  <si>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</si>
  <si>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</si>
  <si>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</si>
  <si>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</si>
  <si>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</si>
  <si>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</si>
  <si>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</si>
  <si>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</si>
  <si>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</si>
  <si>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</si>
  <si>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</si>
  <si>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</si>
  <si>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</si>
  <si>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</si>
  <si>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</si>
  <si>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</si>
  <si>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</si>
  <si>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</si>
  <si>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</si>
  <si>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</si>
  <si>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</si>
  <si>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</si>
  <si>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</si>
  <si>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</si>
  <si>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</si>
  <si>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</si>
  <si>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</si>
  <si>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</si>
  <si>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</si>
  <si>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</si>
  <si>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</si>
  <si>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</si>
  <si>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</si>
  <si>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</si>
  <si>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</si>
  <si>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</si>
  <si>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</si>
  <si>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</si>
  <si>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</si>
  <si>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</si>
  <si>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</si>
  <si>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</si>
  <si>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</si>
  <si>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</si>
  <si>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</si>
  <si>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</si>
  <si>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</si>
  <si>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</si>
  <si>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</si>
  <si>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</si>
  <si>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</si>
  <si>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</si>
  <si>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</si>
  <si>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</si>
  <si>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</si>
  <si>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</si>
  <si>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</si>
  <si>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</si>
  <si>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</si>
  <si>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</si>
  <si>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</si>
  <si>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</si>
  <si>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</si>
  <si>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</si>
  <si>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</si>
  <si>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</si>
  <si>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</si>
  <si>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</si>
  <si>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</si>
  <si>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</si>
  <si>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</si>
  <si>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</si>
  <si>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</si>
  <si>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</si>
  <si>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</si>
  <si>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</si>
  <si>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</si>
  <si>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</si>
  <si>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</si>
  <si>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</si>
  <si>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</si>
  <si>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</si>
  <si>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</si>
  <si>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</si>
  <si>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</si>
  <si>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</si>
  <si>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</si>
  <si>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</si>
  <si>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</si>
  <si>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</si>
  <si>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</si>
  <si>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</si>
  <si>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</si>
  <si>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</si>
  <si>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</si>
  <si>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</si>
  <si>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</si>
  <si>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</si>
  <si>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</si>
  <si>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</si>
  <si>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</si>
  <si>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</si>
  <si>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</si>
  <si>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</si>
  <si>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</si>
  <si>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</si>
  <si>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</si>
  <si>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</si>
  <si>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</si>
  <si>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</si>
  <si>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</si>
  <si>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</si>
  <si>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</si>
  <si>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</si>
  <si>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</si>
  <si>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</si>
  <si>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</si>
  <si>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</si>
  <si>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</si>
  <si>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</si>
  <si>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</si>
  <si>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</si>
  <si>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</si>
  <si>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</si>
  <si>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</si>
  <si>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</si>
  <si>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</si>
  <si>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</si>
  <si>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</si>
  <si>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</si>
  <si>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</si>
  <si>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</si>
  <si>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</si>
  <si>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</si>
  <si>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</si>
  <si>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</si>
  <si>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</si>
  <si>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</si>
  <si>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</si>
  <si>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</si>
  <si>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</si>
  <si>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</si>
  <si>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</si>
  <si>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</si>
  <si>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</si>
  <si>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</si>
  <si>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</si>
  <si>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</si>
  <si>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</si>
  <si>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</si>
  <si>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</si>
  <si>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</si>
  <si>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</si>
  <si>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</si>
  <si>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</si>
  <si>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</si>
  <si>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</si>
  <si>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</si>
  <si>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</si>
  <si>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</si>
  <si>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</si>
  <si>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</si>
  <si>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</si>
  <si>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</si>
  <si>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</si>
  <si>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</si>
  <si>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</si>
  <si>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</si>
  <si>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</si>
  <si>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</si>
  <si>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</si>
  <si>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</si>
  <si>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</si>
  <si>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</si>
  <si>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</si>
  <si>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</si>
  <si>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</si>
  <si>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</si>
  <si>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</si>
  <si>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</si>
  <si>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</si>
  <si>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</si>
  <si>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</si>
  <si>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</si>
  <si>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</si>
  <si>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</si>
  <si>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</si>
  <si>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</si>
  <si>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</si>
  <si>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</si>
  <si>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</si>
  <si>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</si>
  <si>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</si>
  <si>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</si>
  <si>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</si>
  <si>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</si>
  <si>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</si>
  <si>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</si>
  <si>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</si>
  <si>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</si>
  <si>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</si>
  <si>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</si>
  <si>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</si>
  <si>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</si>
  <si>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</si>
  <si>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</si>
  <si>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</si>
  <si>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</si>
  <si>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</si>
  <si>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</si>
  <si>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</si>
  <si>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</si>
  <si>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</si>
  <si>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</si>
  <si>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</si>
  <si>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</si>
  <si>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</si>
  <si>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</si>
  <si>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</si>
  <si>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</si>
  <si>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</si>
  <si>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</si>
  <si>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</si>
  <si>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</si>
  <si>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</si>
  <si>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</si>
  <si>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</si>
  <si>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</si>
  <si>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</si>
  <si>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</si>
  <si>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</si>
  <si>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</si>
  <si>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</si>
  <si>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</si>
  <si>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</si>
  <si>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</si>
  <si>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</si>
  <si>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</si>
  <si>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</si>
  <si>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</si>
  <si>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</si>
  <si>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</si>
  <si>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</si>
  <si>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</si>
  <si>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</si>
  <si>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</si>
  <si>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</si>
  <si>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</si>
  <si>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</si>
  <si>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</si>
  <si>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</si>
  <si>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</si>
  <si>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</si>
  <si>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</si>
  <si>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</si>
  <si>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</si>
  <si>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</si>
  <si>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</si>
  <si>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</si>
  <si>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</si>
  <si>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</si>
  <si>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</si>
  <si>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</si>
  <si>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</si>
  <si>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</si>
  <si>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</si>
  <si>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</si>
  <si>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</si>
  <si>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</si>
  <si>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</si>
  <si>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</si>
  <si>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</si>
  <si>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</si>
  <si>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</si>
  <si>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</si>
  <si>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</si>
  <si>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</si>
  <si>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</si>
  <si>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</si>
  <si>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</si>
  <si>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</si>
  <si>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</si>
  <si>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</si>
  <si>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</si>
  <si>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</si>
  <si>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</si>
  <si>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</si>
  <si>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</si>
  <si>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</si>
  <si>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</si>
  <si>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</si>
  <si>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</si>
  <si>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</si>
  <si>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</si>
  <si>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</si>
  <si>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</si>
  <si>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</si>
  <si>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</si>
  <si>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</si>
  <si>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</si>
  <si>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</si>
  <si>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</si>
  <si>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</si>
  <si>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</si>
  <si>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</si>
  <si>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</si>
  <si>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</si>
  <si>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</si>
  <si>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</si>
  <si>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</si>
  <si>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</si>
  <si>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</si>
  <si>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</si>
  <si>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</si>
  <si>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</si>
  <si>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</si>
  <si>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</si>
  <si>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</si>
  <si>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</si>
  <si>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</si>
  <si>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</si>
  <si>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</si>
  <si>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</si>
  <si>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</si>
  <si>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</si>
  <si>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</si>
  <si>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</si>
  <si>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</si>
  <si>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</si>
  <si>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</si>
  <si>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</si>
  <si>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</si>
  <si>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</si>
  <si>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</si>
  <si>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</si>
  <si>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</si>
  <si>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</si>
  <si>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</si>
  <si>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</si>
  <si>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</si>
  <si>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</si>
  <si>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</si>
  <si>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</si>
  <si>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</si>
  <si>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</si>
  <si>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</si>
  <si>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</si>
  <si>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</si>
  <si>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</si>
  <si>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</si>
  <si>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</si>
  <si>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</si>
  <si>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</si>
  <si>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</si>
  <si>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</si>
  <si>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</si>
  <si>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</si>
  <si>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</si>
  <si>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</si>
  <si>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</si>
  <si>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</si>
  <si>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</si>
  <si>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</si>
  <si>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</si>
  <si>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</si>
  <si>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</si>
  <si>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</si>
  <si>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</si>
  <si>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</si>
  <si>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</si>
  <si>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</si>
  <si>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</si>
  <si>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</si>
  <si>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</si>
  <si>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</si>
  <si>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</si>
  <si>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</si>
  <si>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</si>
  <si>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</si>
  <si>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</si>
  <si>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</si>
  <si>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</si>
  <si>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</si>
  <si>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</si>
  <si>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</si>
  <si>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</si>
  <si>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</si>
  <si>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</si>
  <si>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</si>
  <si>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</si>
  <si>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</si>
  <si>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</si>
  <si>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</si>
  <si>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</si>
  <si>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</si>
  <si>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</si>
  <si>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</si>
  <si>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</si>
  <si>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</si>
  <si>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</si>
  <si>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</si>
  <si>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</si>
  <si>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</si>
  <si>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</si>
  <si>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</si>
  <si>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</si>
  <si>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</si>
  <si>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</si>
  <si>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</si>
  <si>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</si>
  <si>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</si>
  <si>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</si>
  <si>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</si>
  <si>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</si>
  <si>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</si>
  <si>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</si>
  <si>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</si>
  <si>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</si>
  <si>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</si>
  <si>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</si>
  <si>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</si>
  <si>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</si>
  <si>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</si>
  <si>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</si>
  <si>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</si>
  <si>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</si>
  <si>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</si>
  <si>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</si>
  <si>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</si>
  <si>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</si>
  <si>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</si>
  <si>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</si>
  <si>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</si>
  <si>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</si>
  <si>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</si>
  <si>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</si>
  <si>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</si>
  <si>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</si>
  <si>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</si>
  <si>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</si>
  <si>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</si>
  <si>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</si>
  <si>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</si>
  <si>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</si>
  <si>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</si>
  <si>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</si>
  <si>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</si>
  <si>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</si>
  <si>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</si>
  <si>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</si>
  <si>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</si>
  <si>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</si>
  <si>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</si>
  <si>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</si>
  <si>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</si>
  <si>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</si>
  <si>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</si>
  <si>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</si>
  <si>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</si>
  <si>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</si>
  <si>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</si>
  <si>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</si>
  <si>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</si>
  <si>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</si>
  <si>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</si>
  <si>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</si>
  <si>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</si>
  <si>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</si>
  <si>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</si>
  <si>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</si>
  <si>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</si>
  <si>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</si>
  <si>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</si>
  <si>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</si>
  <si>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</si>
  <si>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</si>
  <si>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</si>
  <si>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</si>
  <si>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</si>
  <si>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</si>
  <si>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</si>
  <si>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</si>
  <si>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</si>
  <si>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</si>
  <si>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</si>
  <si>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</si>
  <si>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</si>
  <si>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</si>
  <si>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</si>
  <si>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</si>
  <si>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</si>
  <si>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</si>
  <si>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</si>
  <si>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</si>
  <si>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</si>
  <si>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</si>
  <si>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</si>
  <si>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</si>
  <si>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</si>
  <si>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</si>
  <si>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</si>
  <si>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</si>
  <si>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</si>
  <si>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</si>
  <si>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</si>
  <si>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</si>
  <si>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</si>
  <si>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</si>
  <si>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</si>
  <si>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</si>
  <si>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</si>
  <si>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</si>
  <si>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</si>
  <si>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</si>
  <si>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</si>
  <si>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</si>
  <si>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</si>
  <si>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</si>
  <si>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</si>
  <si>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</si>
  <si>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</si>
  <si>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</si>
  <si>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</si>
  <si>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</si>
  <si>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</si>
  <si>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</si>
  <si>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</si>
  <si>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</si>
  <si>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</si>
  <si>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</si>
  <si>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</si>
  <si>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</si>
  <si>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</si>
  <si>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</si>
  <si>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</si>
  <si>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</si>
  <si>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</si>
  <si>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</si>
  <si>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</si>
  <si>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</si>
  <si>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</si>
  <si>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</si>
  <si>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</si>
  <si>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</si>
  <si>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</si>
  <si>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</si>
  <si>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</si>
  <si>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</si>
  <si>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</si>
  <si>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</si>
  <si>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</si>
  <si>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</si>
  <si>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</si>
  <si>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</si>
  <si>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</si>
  <si>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</si>
  <si>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</si>
  <si>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</si>
  <si>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</si>
  <si>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</si>
  <si>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</si>
  <si>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</si>
  <si>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</si>
  <si>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</si>
  <si>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</si>
  <si>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</si>
  <si>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</si>
  <si>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</si>
  <si>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</si>
  <si>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</si>
  <si>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</si>
  <si>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</si>
  <si>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</si>
  <si>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</si>
  <si>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</si>
  <si>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</si>
  <si>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</si>
  <si>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</si>
  <si>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</si>
  <si>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</si>
  <si>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</si>
  <si>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</si>
  <si>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</si>
  <si>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</si>
  <si>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</si>
  <si>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</si>
  <si>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</si>
  <si>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</si>
  <si>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</si>
  <si>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</si>
  <si>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</si>
  <si>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</si>
  <si>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</si>
  <si>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</si>
  <si>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</si>
  <si>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</si>
  <si>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</si>
  <si>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</si>
  <si>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</si>
  <si>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</si>
  <si>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</si>
  <si>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</si>
  <si>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</si>
  <si>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</si>
  <si>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</si>
  <si>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</si>
  <si>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</si>
  <si>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</si>
  <si>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</si>
  <si>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</si>
  <si>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</si>
  <si>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</si>
  <si>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</si>
  <si>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</si>
  <si>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</si>
  <si>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</si>
  <si>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</si>
  <si>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</si>
  <si>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</si>
  <si>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</si>
  <si>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</si>
  <si>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</si>
  <si>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</si>
  <si>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</si>
  <si>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</si>
  <si>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</si>
  <si>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</si>
  <si>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</si>
  <si>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</si>
  <si>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</si>
  <si>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</si>
  <si>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</si>
  <si>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</si>
  <si>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</si>
  <si>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</si>
  <si>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</si>
  <si>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</si>
  <si>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</si>
  <si>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</si>
  <si>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</si>
  <si>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</si>
  <si>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</si>
  <si>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</si>
  <si>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</si>
  <si>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</si>
  <si>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</si>
  <si>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</si>
  <si>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</si>
  <si>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</si>
  <si>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</si>
  <si>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</si>
  <si>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</si>
  <si>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</si>
  <si>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</si>
  <si>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</si>
  <si>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</si>
  <si>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</si>
  <si>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</si>
  <si>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</si>
  <si>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</si>
  <si>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</si>
  <si>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</si>
  <si>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</si>
  <si>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</si>
  <si>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</si>
  <si>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</si>
  <si>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</si>
  <si>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</si>
  <si>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</si>
  <si>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</si>
  <si>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</si>
  <si>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</si>
  <si>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</si>
  <si>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</si>
  <si>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</si>
  <si>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</si>
  <si>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</si>
  <si>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</si>
  <si>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</si>
  <si>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</si>
  <si>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</si>
  <si>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</si>
  <si>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</si>
  <si>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</si>
  <si>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</si>
  <si>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</si>
  <si>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</si>
  <si>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</si>
  <si>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</si>
  <si>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</si>
  <si>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</si>
  <si>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</si>
  <si>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</si>
  <si>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</si>
  <si>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</si>
  <si>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</si>
  <si>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</si>
  <si>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</si>
  <si>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</si>
  <si>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</si>
  <si>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</si>
  <si>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</si>
  <si>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</si>
  <si>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</si>
  <si>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</si>
  <si>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</si>
  <si>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</si>
  <si>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</si>
  <si>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</si>
  <si>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</si>
  <si>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</si>
  <si>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</si>
  <si>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</si>
  <si>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</si>
  <si>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</si>
  <si>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</si>
  <si>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</si>
  <si>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</si>
  <si>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</si>
  <si>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</si>
  <si>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</si>
  <si>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</si>
  <si>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</si>
  <si>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</si>
  <si>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</si>
  <si>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</si>
  <si>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</si>
  <si>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</si>
  <si>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</si>
  <si>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</si>
  <si>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</si>
  <si>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</si>
  <si>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</si>
  <si>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</si>
  <si>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</si>
  <si>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</si>
  <si>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</si>
  <si>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</si>
  <si>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</si>
  <si>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</si>
  <si>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</si>
  <si>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</si>
  <si>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</si>
  <si>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</si>
  <si>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</si>
  <si>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</si>
  <si>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</si>
  <si>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</si>
  <si>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</si>
  <si>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</si>
  <si>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</si>
  <si>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</si>
  <si>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</si>
  <si>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</si>
  <si>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</si>
  <si>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</si>
  <si>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</si>
  <si>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</si>
  <si>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</si>
  <si>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</si>
  <si>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</si>
  <si>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</si>
  <si>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</si>
  <si>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</si>
  <si>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</si>
  <si>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</si>
  <si>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</si>
  <si>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</si>
  <si>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</si>
  <si>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</si>
  <si>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</si>
  <si>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</si>
  <si>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</si>
  <si>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</si>
  <si>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</si>
  <si>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</si>
  <si>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</si>
  <si>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</si>
  <si>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</si>
  <si>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</si>
  <si>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</si>
  <si>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</si>
  <si>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</si>
  <si>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</si>
  <si>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</si>
  <si>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</si>
  <si>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</si>
  <si>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</si>
  <si>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</si>
  <si>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</si>
  <si>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</si>
  <si>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</si>
  <si>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</si>
  <si>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</si>
  <si>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</si>
  <si>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</si>
  <si>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</si>
  <si>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</si>
  <si>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</si>
  <si>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</si>
  <si>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</si>
  <si>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</si>
  <si>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</si>
  <si>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</si>
  <si>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</si>
  <si>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</si>
  <si>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</si>
  <si>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</si>
  <si>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</si>
  <si>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</si>
  <si>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</si>
  <si>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</si>
  <si>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</si>
  <si>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</si>
  <si>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</si>
  <si>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</si>
  <si>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</si>
  <si>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</si>
  <si>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</si>
  <si>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</si>
  <si>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</si>
  <si>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</si>
  <si>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</si>
  <si>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</si>
  <si>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</si>
  <si>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</si>
  <si>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</si>
  <si>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</si>
  <si>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</si>
  <si>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</si>
  <si>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</si>
  <si>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</si>
  <si>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</si>
  <si>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</si>
  <si>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</si>
  <si>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</si>
  <si>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</si>
  <si>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</si>
  <si>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</si>
  <si>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</si>
  <si>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</si>
  <si>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</si>
  <si>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</si>
  <si>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</si>
  <si>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</si>
  <si>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</si>
  <si>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</si>
  <si>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</si>
  <si>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</si>
  <si>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</si>
  <si>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</si>
  <si>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</si>
  <si>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</si>
  <si>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</si>
  <si>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</si>
  <si>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</si>
  <si>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</si>
  <si>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</si>
  <si>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</si>
  <si>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</si>
  <si>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</si>
  <si>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</si>
  <si>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</si>
  <si>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</si>
  <si>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</si>
  <si>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</si>
  <si>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</si>
  <si>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</si>
  <si>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</si>
  <si>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</si>
  <si>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</si>
  <si>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</si>
  <si>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</si>
  <si>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</si>
  <si>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</si>
  <si>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</si>
  <si>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</si>
  <si>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</si>
  <si>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</si>
  <si>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</si>
  <si>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</si>
  <si>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</si>
  <si>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</si>
  <si>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</si>
  <si>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</si>
  <si>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</si>
  <si>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</si>
  <si>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</si>
  <si>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</si>
  <si>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</si>
  <si>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</si>
  <si>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</si>
  <si>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</si>
  <si>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</si>
  <si>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</si>
  <si>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</si>
  <si>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</si>
  <si>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</si>
  <si>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</si>
  <si>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</si>
  <si>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</si>
  <si>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</si>
  <si>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</si>
  <si>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</si>
  <si>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</si>
  <si>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</si>
  <si>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</si>
  <si>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</si>
  <si>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</si>
  <si>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</si>
  <si>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</si>
  <si>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</si>
  <si>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</si>
  <si>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</si>
  <si>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</si>
  <si>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</si>
  <si>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</si>
  <si>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</si>
  <si>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</si>
  <si>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</si>
  <si>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</si>
  <si>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</si>
  <si>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</si>
  <si>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</si>
  <si>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</si>
  <si>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</si>
  <si>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</si>
  <si>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</si>
  <si>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</si>
  <si>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</si>
  <si>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</si>
  <si>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</si>
  <si>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</si>
  <si>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</si>
  <si>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</si>
  <si>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</si>
  <si>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</si>
  <si>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</si>
  <si>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</si>
  <si>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</si>
  <si>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</si>
  <si>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</si>
  <si>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</si>
  <si>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</si>
  <si>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</si>
  <si>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</si>
  <si>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</si>
  <si>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</si>
  <si>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</si>
  <si>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</si>
  <si>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</si>
  <si>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</si>
  <si>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</si>
  <si>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</si>
  <si>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</si>
  <si>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</si>
  <si>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</si>
  <si>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</si>
  <si>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</si>
  <si>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</si>
  <si>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</si>
  <si>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</si>
  <si>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</si>
  <si>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</si>
  <si>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</si>
  <si>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</si>
  <si>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</si>
  <si>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</si>
  <si>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</si>
  <si>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</si>
  <si>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</si>
  <si>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</si>
  <si>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</si>
  <si>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</si>
  <si>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</si>
  <si>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</si>
  <si>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</si>
  <si>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</si>
  <si>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</si>
  <si>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</si>
  <si>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</si>
  <si>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</si>
  <si>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</si>
  <si>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</si>
  <si>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</si>
  <si>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</si>
  <si>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</si>
  <si>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</si>
  <si>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</si>
  <si>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</si>
  <si>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</si>
  <si>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</si>
  <si>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</si>
  <si>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</si>
  <si>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</si>
  <si>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</si>
  <si>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</si>
  <si>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</si>
  <si>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</si>
  <si>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</si>
  <si>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</si>
  <si>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</si>
  <si>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</si>
  <si>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</si>
  <si>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</si>
  <si>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</si>
  <si>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</si>
  <si>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</si>
  <si>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</si>
  <si>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</si>
  <si>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</si>
  <si>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</si>
  <si>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</si>
  <si>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</si>
  <si>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</si>
  <si>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</si>
  <si>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</si>
  <si>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</si>
  <si>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</si>
  <si>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</si>
  <si>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</si>
  <si>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</si>
  <si>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</si>
  <si>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</si>
  <si>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</si>
  <si>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</si>
  <si>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</si>
  <si>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</si>
  <si>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</si>
  <si>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</si>
  <si>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</si>
  <si>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</si>
  <si>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</si>
  <si>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</si>
  <si>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</si>
  <si>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</si>
  <si>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</si>
  <si>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</si>
  <si>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</si>
  <si>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</si>
  <si>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</si>
  <si>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</si>
  <si>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</si>
  <si>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</si>
  <si>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</si>
  <si>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</si>
  <si>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</si>
  <si>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</si>
  <si>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</si>
  <si>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</si>
  <si>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</si>
  <si>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</si>
  <si>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</si>
  <si>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</si>
  <si>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</si>
  <si>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</si>
  <si>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</si>
  <si>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</si>
  <si>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</si>
  <si>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</si>
  <si>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</si>
  <si>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</si>
  <si>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</si>
  <si>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</si>
  <si>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</si>
  <si>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</si>
  <si>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</si>
  <si>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</si>
  <si>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</si>
  <si>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</si>
  <si>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</si>
  <si>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</si>
  <si>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</si>
  <si>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</si>
  <si>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</si>
  <si>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</si>
  <si>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</si>
  <si>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</si>
  <si>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</si>
  <si>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</si>
  <si>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</si>
  <si>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</si>
  <si>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</si>
  <si>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</si>
  <si>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</si>
  <si>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</si>
  <si>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</si>
  <si>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</si>
  <si>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</si>
  <si>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</si>
  <si>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</si>
  <si>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</si>
  <si>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</si>
  <si>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</si>
  <si>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</si>
  <si>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</si>
  <si>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</si>
  <si>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</si>
  <si>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</si>
  <si>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</si>
  <si>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</si>
  <si>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</si>
  <si>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</si>
  <si>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</si>
  <si>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</si>
  <si>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</si>
  <si>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</si>
  <si>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</si>
  <si>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</si>
  <si>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</si>
  <si>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</si>
  <si>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</si>
  <si>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</si>
  <si>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</si>
  <si>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</si>
  <si>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</si>
  <si>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</si>
  <si>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</si>
  <si>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</si>
  <si>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</si>
  <si>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</si>
  <si>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</si>
  <si>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</si>
  <si>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</si>
  <si>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</si>
  <si>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</si>
  <si>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</si>
  <si>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</si>
  <si>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</si>
  <si>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</si>
  <si>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</si>
  <si>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</si>
  <si>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</si>
  <si>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</si>
  <si>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</si>
  <si>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</si>
  <si>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</si>
  <si>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2023-06-30</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</si>
  <si>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</si>
  <si>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</si>
  <si>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</si>
  <si>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</si>
  <si>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</si>
  <si>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</si>
  <si>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</si>
  <si>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</si>
  <si>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</si>
  <si>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</si>
  <si>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</si>
  <si>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</si>
  <si>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</si>
  <si>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</si>
  <si>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</si>
  <si>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</si>
  <si>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</si>
  <si>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</si>
  <si>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</si>
  <si>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</si>
  <si>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</si>
  <si>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</si>
  <si>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</si>
  <si>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</si>
  <si>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</si>
  <si>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</si>
  <si>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</si>
  <si>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</si>
  <si>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</si>
  <si>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</si>
  <si>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</si>
  <si>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</si>
  <si>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</si>
  <si>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</si>
  <si>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</si>
  <si>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</si>
  <si>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</si>
  <si>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</si>
  <si>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</si>
  <si>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</si>
  <si>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</si>
  <si>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</si>
  <si>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</si>
  <si>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</si>
  <si>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</si>
  <si>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</si>
  <si>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</si>
  <si>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</si>
  <si>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</si>
  <si>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</si>
  <si>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</si>
  <si>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</si>
  <si>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</si>
  <si>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</si>
  <si>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</si>
  <si>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</si>
  <si>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</si>
  <si>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</si>
  <si>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</si>
  <si>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</si>
  <si>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</si>
  <si>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</si>
  <si>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</si>
  <si>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</si>
  <si>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</si>
  <si>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</si>
  <si>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</si>
  <si>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</si>
  <si>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</si>
  <si>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</si>
  <si>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</si>
  <si>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</si>
  <si>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</si>
  <si>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</si>
  <si>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</si>
  <si>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</si>
  <si>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</si>
  <si>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</si>
  <si>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</si>
  <si>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</si>
  <si>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</si>
  <si>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</si>
  <si>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</si>
  <si>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</si>
  <si>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</si>
  <si>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</si>
  <si>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</si>
  <si>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</si>
  <si>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</si>
  <si>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</si>
  <si>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</si>
  <si>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</si>
  <si>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</si>
  <si>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</si>
  <si>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</si>
  <si>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</si>
  <si>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</si>
  <si>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</si>
  <si>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</si>
  <si>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</si>
  <si>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</si>
  <si>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</si>
  <si>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</si>
  <si>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</si>
  <si>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</si>
  <si>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</si>
  <si>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</si>
  <si>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</si>
  <si>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</si>
  <si>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</si>
  <si>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</si>
  <si>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</si>
  <si>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</si>
  <si>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</si>
  <si>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</si>
  <si>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</si>
  <si>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</si>
  <si>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</si>
  <si>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</si>
  <si>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</si>
  <si>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</si>
  <si>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</si>
  <si>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</si>
  <si>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</si>
  <si>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</si>
  <si>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</si>
  <si>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</si>
  <si>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</si>
  <si>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</si>
  <si>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</si>
  <si>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</si>
  <si>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</si>
  <si>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</si>
  <si>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</si>
  <si>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</si>
  <si>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</si>
  <si>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</si>
  <si>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</si>
  <si>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</si>
  <si>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</si>
  <si>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</si>
  <si>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</si>
  <si>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</si>
  <si>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</si>
  <si>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</si>
  <si>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</si>
  <si>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</si>
  <si>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</si>
  <si>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</si>
  <si>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</si>
  <si>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</si>
  <si>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</si>
  <si>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</si>
  <si>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</si>
  <si>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</si>
  <si>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</si>
  <si>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</si>
  <si>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</si>
  <si>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</si>
  <si>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</si>
  <si>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</si>
  <si>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</si>
  <si>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</si>
  <si>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</si>
  <si>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</si>
  <si>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</si>
  <si>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</si>
  <si>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</si>
  <si>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</si>
  <si>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</si>
  <si>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</si>
  <si>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</si>
  <si>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</si>
  <si>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</si>
  <si>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</si>
  <si>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</si>
  <si>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</si>
  <si>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</si>
  <si>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</si>
  <si>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</si>
  <si>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</si>
  <si>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</si>
  <si>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</si>
  <si>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</si>
  <si>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</si>
  <si>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</si>
  <si>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</si>
  <si>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</si>
  <si>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</si>
  <si>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</si>
  <si>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</si>
  <si>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</si>
  <si>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</si>
  <si>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</si>
  <si>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</si>
  <si>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</si>
  <si>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</si>
  <si>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</si>
  <si>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</si>
  <si>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</si>
  <si>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</si>
  <si>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</si>
  <si>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</si>
  <si>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</si>
  <si>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</si>
  <si>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</si>
  <si>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</si>
  <si>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</si>
  <si>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</si>
  <si>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</si>
  <si>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</si>
  <si>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</si>
  <si>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</si>
  <si>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</si>
  <si>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</si>
  <si>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</si>
  <si>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</si>
  <si>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</si>
  <si>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</si>
  <si>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</si>
  <si>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</si>
  <si>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</si>
  <si>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</si>
  <si>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</si>
  <si>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</si>
  <si>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</si>
  <si>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</si>
  <si>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</si>
  <si>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</si>
  <si>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</si>
  <si>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</si>
  <si>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</si>
  <si>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</si>
  <si>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</si>
  <si>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</si>
  <si>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</si>
  <si>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</si>
  <si>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</si>
  <si>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</si>
  <si>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</si>
  <si>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</si>
  <si>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</si>
  <si>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</si>
  <si>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</si>
  <si>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</si>
  <si>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</si>
  <si>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</si>
  <si>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</si>
  <si>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</si>
  <si>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</si>
  <si>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</si>
  <si>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</si>
  <si>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</si>
  <si>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</si>
  <si>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</si>
  <si>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</si>
  <si>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</si>
  <si>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</si>
  <si>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</si>
  <si>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</si>
  <si>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</si>
  <si>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</si>
  <si>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</si>
  <si>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</si>
  <si>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</si>
  <si>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</si>
  <si>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</si>
  <si>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</si>
  <si>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</si>
  <si>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</si>
  <si>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</si>
  <si>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</si>
  <si>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</si>
  <si>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</si>
  <si>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</si>
  <si>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</si>
  <si>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</si>
  <si>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</si>
  <si>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</si>
  <si>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</si>
  <si>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</si>
  <si>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</si>
  <si>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</si>
  <si>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</si>
  <si>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</si>
  <si>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</si>
  <si>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</si>
  <si>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</si>
  <si>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</si>
  <si>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</si>
  <si>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</si>
  <si>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</si>
  <si>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</si>
  <si>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</si>
  <si>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</si>
  <si>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</si>
  <si>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</si>
  <si>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</si>
  <si>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</si>
  <si>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</si>
  <si>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</si>
  <si>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</si>
  <si>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</si>
  <si>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</si>
  <si>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</si>
  <si>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</si>
  <si>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</si>
  <si>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</si>
  <si>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</si>
  <si>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</si>
  <si>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</si>
  <si>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</si>
  <si>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</si>
  <si>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</si>
  <si>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</si>
  <si>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</si>
  <si>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</si>
  <si>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</si>
  <si>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</si>
  <si>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</si>
  <si>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</si>
  <si>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</si>
  <si>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</si>
  <si>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</si>
  <si>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</si>
  <si>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</si>
  <si>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</si>
  <si>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</si>
  <si>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</si>
  <si>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</si>
  <si>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</si>
  <si>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</si>
  <si>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</si>
  <si>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</si>
  <si>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</si>
  <si>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</si>
  <si>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</si>
  <si>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</si>
  <si>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</si>
  <si>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</si>
  <si>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</si>
  <si>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</si>
  <si>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</si>
  <si>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</si>
  <si>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</si>
  <si>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</si>
  <si>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</si>
  <si>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</si>
  <si>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</si>
  <si>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</si>
  <si>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</si>
  <si>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</si>
  <si>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</si>
  <si>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</si>
  <si>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</si>
  <si>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</si>
  <si>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</si>
  <si>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</si>
  <si>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</si>
  <si>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</si>
  <si>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</si>
  <si>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</si>
  <si>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</si>
  <si>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</si>
  <si>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</si>
  <si>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</si>
  <si>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</si>
  <si>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</si>
  <si>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</si>
  <si>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</si>
  <si>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</si>
  <si>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</si>
  <si>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</si>
  <si>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</si>
  <si>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</si>
  <si>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</si>
  <si>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</si>
  <si>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</si>
  <si>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</si>
  <si>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</si>
  <si>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</si>
  <si>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</si>
  <si>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</si>
  <si>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</si>
  <si>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</si>
  <si>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</si>
  <si>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</si>
  <si>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</si>
  <si>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</si>
  <si>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</si>
  <si>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</si>
  <si>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</si>
  <si>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</si>
  <si>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</si>
  <si>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</si>
  <si>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</si>
  <si>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</si>
  <si>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</si>
  <si>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</si>
  <si>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</si>
  <si>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</si>
  <si>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</si>
  <si>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</si>
  <si>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</si>
  <si>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</si>
  <si>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</si>
  <si>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</si>
  <si>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</si>
  <si>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</si>
  <si>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</si>
  <si>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</si>
  <si>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</si>
  <si>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</si>
  <si>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</si>
  <si>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</si>
  <si>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</si>
  <si>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</si>
  <si>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</si>
  <si>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</si>
  <si>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</si>
  <si>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</si>
  <si>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</si>
  <si>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</si>
  <si>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</si>
  <si>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</si>
  <si>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</si>
  <si>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</si>
  <si>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</si>
  <si>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</si>
  <si>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</si>
  <si>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</si>
  <si>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</si>
  <si>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</si>
  <si>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</si>
  <si>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</si>
  <si>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</si>
  <si>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</si>
  <si>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</si>
  <si>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</si>
  <si>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</si>
  <si>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</si>
  <si>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</si>
  <si>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</si>
  <si>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</si>
  <si>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</si>
  <si>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</si>
  <si>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</si>
  <si>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</si>
  <si>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</si>
  <si>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</si>
  <si>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</si>
  <si>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</si>
  <si>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</si>
  <si>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</si>
  <si>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</si>
  <si>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</si>
  <si>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</si>
  <si>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</si>
  <si>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</si>
  <si>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</si>
  <si>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</si>
  <si>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</si>
  <si>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</si>
  <si>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</si>
  <si>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</si>
  <si>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</si>
  <si>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</si>
  <si>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</si>
  <si>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</si>
  <si>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</si>
  <si>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</si>
  <si>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</si>
  <si>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</si>
  <si>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</si>
  <si>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</si>
  <si>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</si>
  <si>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</si>
  <si>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</si>
  <si>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</si>
  <si>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</si>
  <si>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</si>
  <si>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</si>
  <si>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</si>
  <si>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</si>
  <si>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</si>
  <si>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</si>
  <si>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</si>
  <si>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</si>
  <si>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</si>
  <si>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</si>
  <si>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</si>
  <si>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</si>
  <si>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</si>
  <si>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</si>
  <si>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</si>
  <si>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</si>
  <si>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</si>
  <si>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</si>
  <si>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</si>
  <si>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</si>
  <si>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</si>
  <si>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</si>
  <si>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</si>
  <si>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</si>
  <si>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</si>
  <si>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</si>
  <si>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</si>
  <si>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</si>
  <si>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</si>
  <si>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</si>
  <si>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</si>
  <si>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</si>
  <si>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</si>
  <si>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</si>
  <si>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</si>
  <si>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</si>
  <si>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</si>
  <si>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</si>
  <si>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</si>
  <si>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</si>
  <si>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</si>
  <si>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</si>
  <si>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</si>
  <si>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</si>
  <si>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</si>
  <si>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</si>
  <si>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</si>
  <si>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</si>
  <si>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</si>
  <si>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</si>
  <si>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</si>
  <si>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</si>
  <si>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</si>
  <si>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</si>
  <si>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</si>
  <si>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</si>
  <si>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</si>
  <si>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</si>
  <si>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</si>
  <si>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</si>
  <si>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</si>
  <si>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</si>
  <si>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</si>
  <si>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</si>
  <si>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</si>
  <si>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</si>
  <si>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</si>
  <si>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</si>
  <si>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</si>
  <si>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</si>
  <si>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</si>
  <si>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</si>
  <si>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</si>
  <si>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</si>
  <si>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</si>
  <si>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</si>
  <si>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</si>
  <si>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</si>
  <si>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</si>
  <si>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</si>
  <si>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</si>
  <si>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</si>
  <si>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</si>
  <si>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</si>
  <si>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</si>
  <si>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</si>
  <si>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</si>
  <si>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</si>
  <si>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</si>
  <si>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</si>
  <si>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</si>
  <si>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</si>
  <si>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</si>
  <si>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</si>
  <si>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</si>
  <si>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</si>
  <si>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</si>
  <si>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</si>
  <si>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</si>
  <si>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</si>
  <si>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</si>
  <si>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</si>
  <si>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</si>
  <si>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</si>
  <si>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</si>
  <si>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</si>
  <si>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</si>
  <si>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</si>
  <si>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</si>
  <si>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</si>
  <si>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</si>
  <si>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</si>
  <si>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</si>
  <si>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</si>
  <si>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</si>
  <si>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</si>
  <si>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</si>
  <si>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</si>
  <si>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</si>
  <si>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</si>
  <si>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</si>
  <si>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</si>
  <si>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</si>
  <si>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</si>
  <si>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</si>
  <si>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</si>
  <si>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</si>
  <si>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</si>
  <si>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</si>
  <si>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</si>
  <si>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</si>
  <si>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</si>
  <si>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</si>
  <si>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</si>
  <si>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</si>
  <si>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</si>
  <si>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</si>
  <si>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</si>
  <si>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</si>
  <si>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</si>
  <si>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</si>
  <si>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</si>
  <si>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</si>
  <si>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</si>
  <si>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</si>
  <si>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</si>
  <si>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</si>
  <si>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</si>
  <si>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</si>
  <si>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</si>
  <si>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</si>
  <si>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</si>
  <si>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</si>
  <si>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</si>
  <si>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</si>
  <si>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</si>
  <si>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</si>
  <si>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</si>
  <si>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</si>
  <si>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</si>
  <si>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</si>
  <si>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</si>
  <si>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</si>
  <si>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</si>
  <si>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</si>
  <si>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</si>
  <si>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</si>
  <si>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</si>
  <si>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</si>
  <si>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</si>
  <si>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</si>
  <si>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</si>
  <si>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</si>
  <si>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</si>
  <si>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</si>
  <si>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</si>
  <si>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</si>
  <si>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</si>
  <si>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</si>
  <si>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</si>
  <si>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</si>
  <si>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</si>
  <si>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</si>
  <si>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</si>
  <si>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</si>
  <si>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</si>
  <si>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</si>
  <si>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</si>
  <si>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</si>
  <si>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</si>
  <si>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</si>
  <si>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</si>
  <si>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</si>
  <si>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</si>
  <si>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</si>
  <si>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</si>
  <si>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</si>
  <si>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</si>
  <si>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</si>
  <si>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</si>
  <si>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</si>
  <si>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</si>
  <si>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</si>
  <si>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</si>
  <si>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</si>
  <si>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</si>
  <si>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</si>
  <si>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</si>
  <si>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</si>
  <si>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</si>
  <si>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</si>
  <si>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</si>
  <si>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</si>
  <si>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</si>
  <si>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</si>
  <si>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</si>
  <si>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</si>
  <si>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</si>
  <si>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</si>
  <si>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</si>
  <si>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</si>
  <si>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</si>
  <si>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</si>
  <si>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</si>
  <si>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</si>
  <si>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</si>
  <si>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</si>
  <si>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</si>
  <si>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</si>
  <si>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</si>
  <si>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</si>
  <si>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</si>
  <si>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</si>
  <si>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</si>
  <si>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</si>
  <si>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</si>
  <si>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</si>
  <si>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</si>
  <si>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</si>
  <si>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</si>
  <si>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</si>
  <si>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</si>
  <si>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</si>
  <si>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</si>
  <si>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</si>
  <si>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</si>
  <si>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</si>
  <si>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</si>
  <si>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</si>
  <si>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</si>
  <si>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</si>
  <si>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</si>
  <si>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</si>
  <si>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</si>
  <si>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</si>
  <si>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</si>
  <si>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</si>
  <si>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</si>
  <si>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</si>
  <si>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</si>
  <si>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</si>
  <si>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</si>
  <si>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</si>
  <si>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</si>
  <si>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</si>
  <si>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</si>
  <si>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</si>
  <si>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</si>
  <si>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</si>
  <si>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</si>
  <si>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</si>
  <si>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</si>
  <si>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</si>
  <si>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</si>
  <si>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</si>
  <si>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</si>
  <si>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</si>
  <si>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</si>
  <si>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</si>
  <si>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</si>
  <si>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</si>
  <si>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</si>
  <si>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</si>
  <si>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</si>
  <si>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</si>
  <si>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</si>
  <si>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</si>
  <si>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</si>
  <si>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</si>
  <si>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</si>
  <si>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</si>
  <si>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</si>
  <si>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</si>
  <si>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</si>
  <si>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</si>
  <si>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</si>
  <si>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</si>
  <si>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</si>
  <si>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</si>
  <si>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</si>
  <si>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</si>
  <si>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</si>
  <si>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</si>
  <si>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</si>
  <si>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</si>
  <si>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</si>
  <si>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</si>
  <si>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</si>
  <si>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</si>
  <si>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</si>
  <si>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</si>
  <si>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</si>
  <si>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</si>
  <si>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</si>
  <si>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</si>
  <si>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</si>
  <si>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</si>
  <si>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</si>
  <si>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</si>
  <si>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</si>
  <si>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</si>
  <si>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</si>
  <si>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</si>
  <si>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</si>
  <si>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</si>
  <si>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</si>
  <si>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</si>
  <si>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</si>
  <si>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</si>
  <si>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</si>
  <si>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</si>
  <si>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</si>
  <si>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</si>
  <si>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</si>
  <si>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</si>
  <si>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</si>
  <si>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</si>
  <si>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</si>
  <si>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</si>
  <si>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</si>
  <si>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</si>
  <si>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</si>
  <si>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</si>
  <si>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</si>
  <si>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</si>
  <si>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</si>
  <si>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</si>
  <si>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</si>
  <si>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</si>
  <si>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</si>
  <si>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</si>
  <si>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</si>
  <si>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</si>
  <si>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</si>
  <si>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</si>
  <si>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</si>
  <si>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</si>
  <si>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</si>
  <si>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</si>
  <si>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</si>
  <si>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</si>
  <si>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</si>
  <si>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</si>
  <si>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</si>
  <si>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</si>
  <si>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</si>
  <si>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</si>
  <si>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</si>
  <si>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</si>
  <si>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</si>
  <si>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</si>
  <si>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</si>
  <si>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</si>
  <si>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</si>
  <si>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</si>
  <si>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</si>
  <si>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</si>
  <si>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</si>
  <si>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</si>
  <si>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</si>
  <si>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</si>
  <si>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</si>
  <si>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</si>
  <si>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</si>
  <si>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</si>
  <si>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</si>
  <si>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</si>
  <si>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</si>
  <si>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</si>
  <si>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</si>
  <si>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</si>
  <si>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</si>
  <si>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</si>
  <si>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</si>
  <si>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</si>
  <si>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</si>
  <si>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</si>
  <si>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</si>
  <si>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</si>
  <si>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</si>
  <si>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</si>
  <si>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</si>
  <si>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</si>
  <si>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</si>
  <si>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</si>
  <si>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</si>
  <si>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</si>
  <si>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</si>
  <si>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</si>
  <si>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</si>
  <si>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</si>
  <si>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</si>
  <si>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</si>
  <si>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</si>
  <si>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</si>
  <si>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</si>
  <si>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</si>
  <si>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</si>
  <si>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</si>
  <si>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</si>
  <si>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</si>
  <si>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</si>
  <si>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</si>
  <si>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</si>
  <si>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</si>
  <si>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</si>
  <si>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</si>
  <si>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</si>
  <si>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</si>
  <si>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</si>
  <si>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</si>
  <si>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</si>
  <si>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</si>
  <si>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</si>
  <si>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</si>
  <si>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</si>
  <si>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</si>
  <si>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</si>
  <si>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</si>
  <si>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</si>
  <si>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</si>
  <si>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</si>
  <si>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</si>
  <si>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</si>
  <si>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</si>
  <si>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</si>
  <si>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</si>
  <si>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</si>
  <si>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</si>
  <si>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</si>
  <si>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</si>
  <si>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</si>
  <si>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</si>
  <si>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</si>
  <si>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</si>
  <si>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</si>
  <si>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</si>
  <si>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</si>
  <si>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</si>
  <si>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</si>
  <si>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</si>
  <si>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</si>
  <si>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</si>
  <si>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</si>
  <si>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</si>
  <si>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</si>
  <si>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</si>
  <si>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</si>
  <si>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</si>
  <si>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</si>
  <si>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</si>
  <si>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</si>
  <si>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</si>
  <si>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</si>
  <si>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</si>
  <si>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</si>
  <si>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</si>
  <si>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</si>
  <si>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</si>
  <si>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</si>
  <si>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</si>
  <si>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</si>
  <si>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</si>
  <si>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</si>
  <si>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</si>
  <si>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</si>
  <si>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</si>
  <si>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</si>
  <si>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</si>
  <si>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</si>
  <si>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</si>
  <si>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</si>
  <si>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</si>
  <si>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</si>
  <si>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</si>
  <si>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</si>
  <si>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</si>
  <si>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</si>
  <si>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</si>
  <si>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</si>
  <si>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</si>
  <si>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</si>
  <si>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</si>
  <si>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</si>
  <si>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</si>
  <si>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</si>
  <si>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</si>
  <si>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</si>
  <si>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</si>
  <si>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</si>
  <si>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</si>
  <si>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</si>
  <si>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</si>
  <si>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</si>
  <si>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</si>
  <si>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</si>
  <si>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</si>
  <si>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</si>
  <si>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</si>
  <si>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</si>
  <si>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</si>
  <si>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</si>
  <si>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</si>
  <si>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</si>
  <si>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</si>
  <si>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</si>
  <si>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</si>
  <si>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</si>
  <si>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</si>
  <si>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</si>
  <si>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</si>
  <si>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</si>
  <si>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</si>
  <si>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</si>
  <si>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</si>
  <si>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</si>
  <si>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</si>
  <si>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</si>
  <si>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</si>
  <si>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</si>
  <si>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</si>
  <si>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</si>
  <si>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</si>
  <si>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</si>
  <si>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</si>
  <si>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</si>
  <si>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</si>
  <si>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</si>
  <si>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</si>
  <si>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</si>
  <si>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</si>
  <si>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</si>
  <si>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</si>
  <si>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</si>
  <si>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</si>
  <si>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</si>
  <si>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</si>
  <si>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</si>
  <si>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</si>
  <si>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</si>
  <si>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</si>
  <si>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</si>
  <si>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</si>
  <si>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</si>
  <si>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</si>
  <si>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</si>
  <si>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</si>
  <si>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</si>
  <si>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</si>
  <si>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</si>
  <si>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</si>
  <si>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</si>
  <si>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</si>
  <si>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</si>
  <si>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</si>
  <si>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</si>
  <si>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</si>
  <si>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</si>
  <si>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</si>
  <si>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</si>
  <si>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</si>
  <si>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</si>
  <si>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</si>
  <si>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</si>
  <si>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</si>
  <si>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</si>
  <si>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</si>
  <si>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</si>
  <si>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</si>
  <si>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</si>
  <si>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</si>
  <si>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</si>
  <si>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</si>
  <si>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</si>
  <si>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</si>
  <si>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</si>
  <si>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</si>
  <si>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</si>
  <si>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</si>
  <si>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</si>
  <si>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</si>
  <si>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</si>
  <si>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</si>
  <si>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</si>
  <si>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</si>
  <si>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</si>
  <si>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</si>
  <si>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</si>
  <si>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</si>
  <si>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</si>
  <si>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</si>
  <si>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</si>
  <si>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</si>
  <si>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</si>
  <si>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</si>
  <si>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</si>
  <si>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</si>
  <si>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</si>
  <si>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</si>
  <si>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</si>
  <si>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</si>
  <si>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</si>
  <si>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</si>
  <si>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</si>
  <si>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</si>
  <si>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</si>
  <si>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</si>
  <si>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</si>
  <si>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</si>
  <si>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</si>
  <si>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</si>
  <si>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</si>
  <si>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</si>
  <si>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</si>
  <si>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</si>
  <si>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</si>
  <si>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</si>
  <si>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</si>
  <si>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</si>
  <si>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</si>
  <si>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</si>
  <si>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</si>
  <si>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</si>
  <si>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</si>
  <si>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</si>
  <si>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</si>
  <si>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</si>
  <si>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</si>
  <si>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</si>
  <si>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</si>
  <si>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</si>
  <si>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</si>
  <si>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</si>
  <si>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</si>
  <si>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</si>
  <si>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</si>
  <si>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</si>
  <si>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</si>
  <si>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</si>
  <si>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</si>
  <si>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</si>
  <si>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</si>
  <si>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</si>
  <si>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</si>
  <si>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</si>
  <si>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</si>
  <si>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</si>
  <si>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</si>
  <si>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</si>
  <si>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</si>
  <si>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</si>
  <si>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</si>
  <si>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</si>
  <si>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</si>
  <si>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</si>
  <si>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</si>
  <si>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</si>
  <si>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</si>
  <si>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</si>
  <si>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</si>
  <si>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</si>
  <si>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</si>
  <si>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</si>
  <si>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</si>
  <si>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</si>
  <si>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</si>
  <si>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</si>
  <si>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</si>
  <si>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</si>
  <si>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</si>
  <si>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</si>
  <si>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</si>
  <si>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</si>
  <si>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</si>
  <si>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</si>
  <si>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</si>
  <si>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</si>
  <si>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</si>
  <si>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</si>
  <si>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</si>
  <si>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</si>
  <si>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</si>
  <si>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</si>
  <si>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</si>
  <si>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</si>
  <si>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</si>
  <si>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</si>
  <si>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</si>
  <si>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</si>
  <si>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</si>
  <si>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</si>
  <si>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</si>
  <si>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</si>
  <si>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</si>
  <si>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</si>
  <si>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</si>
  <si>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</si>
  <si>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</si>
  <si>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</si>
  <si>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</si>
  <si>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</si>
  <si>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</si>
  <si>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</si>
  <si>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</si>
  <si>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</si>
  <si>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</si>
  <si>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</si>
  <si>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</si>
  <si>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</si>
  <si>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</si>
  <si>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</si>
  <si>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</si>
  <si>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</si>
  <si>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</si>
  <si>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</si>
  <si>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</si>
  <si>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</si>
  <si>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</si>
  <si>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</si>
  <si>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</si>
  <si>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</si>
  <si>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</si>
  <si>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</si>
  <si>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</si>
  <si>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</si>
  <si>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</si>
  <si>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</si>
  <si>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</si>
  <si>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</si>
  <si>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</si>
  <si>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</si>
  <si>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</si>
  <si>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</si>
  <si>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</si>
  <si>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</si>
  <si>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</si>
  <si>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</si>
  <si>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</si>
  <si>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</si>
  <si>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</si>
  <si>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</si>
  <si>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</si>
  <si>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</si>
  <si>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</si>
  <si>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</si>
  <si>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</si>
  <si>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</si>
  <si>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</si>
  <si>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</si>
  <si>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</si>
  <si>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</si>
  <si>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</si>
  <si>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</si>
  <si>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</si>
  <si>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</si>
  <si>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</si>
  <si>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</si>
  <si>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</si>
  <si>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</si>
  <si>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</si>
  <si>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</si>
  <si>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</si>
  <si>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</si>
  <si>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</si>
  <si>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</si>
  <si>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</si>
  <si>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</si>
  <si>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</si>
  <si>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</si>
  <si>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</si>
  <si>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</si>
  <si>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</si>
  <si>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</si>
  <si>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</si>
  <si>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</si>
  <si>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</si>
  <si>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</si>
  <si>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</si>
  <si>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</si>
  <si>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</si>
  <si>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</si>
  <si>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</si>
  <si>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</si>
  <si>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</si>
  <si>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</si>
  <si>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</si>
  <si>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</si>
  <si>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</si>
  <si>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</si>
  <si>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</si>
  <si>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</si>
  <si>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</si>
  <si>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</si>
  <si>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</si>
  <si>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</si>
  <si>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</si>
  <si>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</si>
  <si>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</si>
  <si>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</si>
  <si>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</si>
  <si>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</si>
  <si>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</si>
  <si>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</si>
  <si>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</si>
  <si>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</si>
  <si>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</si>
  <si>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</si>
  <si>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</si>
  <si>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</si>
  <si>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</si>
  <si>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</si>
  <si>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</si>
  <si>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</si>
  <si>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</si>
  <si>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</si>
  <si>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</si>
  <si>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</si>
  <si>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</si>
  <si>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</si>
  <si>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</si>
  <si>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</si>
  <si>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</si>
  <si>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</si>
  <si>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</si>
  <si>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</si>
  <si>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</si>
  <si>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</si>
  <si>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</si>
  <si>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</si>
  <si>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</si>
  <si>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</si>
  <si>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</si>
  <si>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</si>
  <si>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</si>
  <si>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</si>
  <si>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</si>
  <si>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</si>
  <si>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</si>
  <si>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</si>
  <si>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</si>
  <si>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</si>
  <si>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</si>
  <si>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</si>
  <si>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</si>
  <si>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</si>
  <si>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</si>
  <si>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</si>
  <si>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</si>
  <si>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24.1</t>
  </si>
  <si>
    <t>2023-2024 School Year</t>
  </si>
  <si>
    <t>Tony 050524</t>
  </si>
  <si>
    <t>Tony 05524</t>
  </si>
  <si>
    <t>Dylan Beachem</t>
  </si>
  <si>
    <t>724-637-2091</t>
  </si>
  <si>
    <t>dbeachem@moniteau.org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</si>
</sst>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9"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24" activePane="bottomRight" state="frozen"/>
      <selection activeCell="B1" sqref="B1"/>
      <selection pane="topRight" activeCell="E1" sqref="E1"/>
      <selection pane="bottomLeft" activeCell="B9" sqref="B9"/>
      <selection pane="bottomRight" activeCell="G36" sqref="G36:M36"/>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6"/>
      <c r="F2" s="486"/>
      <c r="G2" s="486"/>
      <c r="H2" s="486"/>
      <c r="I2" s="486"/>
      <c r="J2" s="486"/>
      <c r="K2" s="486"/>
      <c r="L2" s="486"/>
      <c r="M2" s="486"/>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3" t="str">
        <f>" INTERSCHOLASTIC ATHLETIC OPPORTUNITIES DISCLOSURE FORM "&amp;M7</f>
        <v xml:space="preserve"> INTERSCHOLASTIC ATHLETIC OPPORTUNITIES DISCLOSURE FORM 24.1</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19066</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7" t="s">
        <v>2863</v>
      </c>
      <c r="F7" s="488"/>
      <c r="G7" s="488"/>
      <c r="H7" s="488"/>
      <c r="I7" s="488"/>
      <c r="J7" s="488"/>
      <c r="K7" s="488"/>
      <c r="L7" s="243" t="s">
        <v>2864</v>
      </c>
      <c r="M7" s="244" t="s">
        <v>19065</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1" t="s">
        <v>2782</v>
      </c>
      <c r="F9" s="452"/>
      <c r="G9" s="452"/>
      <c r="H9" s="452"/>
      <c r="I9" s="452"/>
      <c r="J9" s="452"/>
      <c r="K9" s="452"/>
      <c r="L9" s="452"/>
      <c r="M9" s="452"/>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91" t="s">
        <v>316</v>
      </c>
      <c r="H10" s="492"/>
      <c r="I10" s="492"/>
      <c r="J10" s="492"/>
      <c r="K10" s="492"/>
      <c r="L10" s="492"/>
      <c r="M10" s="492"/>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3"/>
      <c r="H11" s="494"/>
      <c r="I11" s="494"/>
      <c r="J11" s="494"/>
      <c r="K11" s="494"/>
      <c r="L11" s="494"/>
      <c r="M11" s="494"/>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53">
        <f>IF(ISERROR(VLOOKUP(G10,'PIMS LEA'!$B$1:$H$784,2,FALSE)),"",(VLOOKUP(G10,'PIMS LEA'!$B$1:$H$784,2,FALSE)))</f>
        <v>104105353</v>
      </c>
      <c r="H12" s="454"/>
      <c r="I12" s="454"/>
      <c r="J12" s="454"/>
      <c r="K12" s="454"/>
      <c r="L12" s="454"/>
      <c r="M12" s="454"/>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4" t="s">
        <v>1541</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3"/>
      <c r="H15" s="494"/>
      <c r="I15" s="494"/>
      <c r="J15" s="494"/>
      <c r="K15" s="494"/>
      <c r="L15" s="494"/>
      <c r="M15" s="494"/>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53" t="str">
        <f>IF(ISERROR(VLOOKUP(G12&amp;G14,'PIMS School'!$D$1:$J$1463,7,FALSE)),"",(VLOOKUP(G12&amp;G14,'PIMS School'!$D$1:$J$1463,7,FALSE)))</f>
        <v>1164</v>
      </c>
      <c r="H16" s="454"/>
      <c r="I16" s="454"/>
      <c r="J16" s="454"/>
      <c r="K16" s="454"/>
      <c r="L16" s="454"/>
      <c r="M16" s="454"/>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5" t="s">
        <v>2862</v>
      </c>
      <c r="F18" s="456"/>
      <c r="G18" s="456"/>
      <c r="H18" s="456"/>
      <c r="I18" s="456"/>
      <c r="J18" s="456"/>
      <c r="K18" s="456"/>
      <c r="L18" s="456"/>
      <c r="M18" s="457"/>
      <c r="N18" s="27"/>
      <c r="O18" s="26"/>
      <c r="Q18"/>
      <c r="R18"/>
      <c r="S18"/>
      <c r="T18"/>
      <c r="U18"/>
      <c r="V18"/>
      <c r="W18"/>
      <c r="X18"/>
      <c r="Y18"/>
      <c r="Z18"/>
      <c r="AA18"/>
      <c r="AB18"/>
      <c r="AC18"/>
      <c r="AD18"/>
      <c r="AE18"/>
      <c r="AF18"/>
      <c r="AG18"/>
      <c r="AH18"/>
      <c r="AI18"/>
    </row>
    <row r="19" spans="3:35" s="25" customFormat="1" ht="10.9" customHeight="1" x14ac:dyDescent="0.25">
      <c r="C19" s="17"/>
      <c r="D19" s="16"/>
      <c r="E19" s="458"/>
      <c r="F19" s="459"/>
      <c r="G19" s="459"/>
      <c r="H19" s="459"/>
      <c r="I19" s="459"/>
      <c r="J19" s="459"/>
      <c r="K19" s="459"/>
      <c r="L19" s="459"/>
      <c r="M19" s="460"/>
      <c r="N19" s="27"/>
      <c r="O19" s="26"/>
      <c r="Q19"/>
      <c r="R19"/>
      <c r="S19"/>
      <c r="T19"/>
      <c r="U19"/>
      <c r="V19"/>
      <c r="W19"/>
      <c r="X19"/>
      <c r="Y19"/>
      <c r="Z19"/>
      <c r="AA19"/>
      <c r="AB19"/>
      <c r="AC19"/>
      <c r="AD19"/>
      <c r="AE19"/>
      <c r="AF19"/>
      <c r="AG19"/>
      <c r="AH19"/>
      <c r="AI19"/>
    </row>
    <row r="20" spans="3:35" s="25" customFormat="1" ht="21.6" customHeight="1" x14ac:dyDescent="0.25">
      <c r="C20" s="17"/>
      <c r="D20" s="16"/>
      <c r="E20" s="495"/>
      <c r="F20" s="269"/>
      <c r="G20" s="267"/>
      <c r="H20" s="489" t="s">
        <v>2860</v>
      </c>
      <c r="I20" s="490"/>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6"/>
      <c r="F21" s="270"/>
      <c r="G21" s="268"/>
      <c r="H21" s="461" t="s">
        <v>2855</v>
      </c>
      <c r="I21" s="462"/>
      <c r="J21" s="242">
        <f>IF(ISERROR(VLOOKUP($G$12&amp;$G$16,'Enrollment Report'!$A$3:$N$2989,3,FALSE)),0,(VLOOKUP($G$12&amp;$G$16,'Enrollment Report'!$A$3:$N$2989,3,FALSE)))</f>
        <v>57</v>
      </c>
      <c r="K21" s="242">
        <f>IF(ISERROR(VLOOKUP($G$12&amp;$G$16,'Enrollment Report'!$A$3:$N$2989,2,FALSE)),0,(VLOOKUP($G$12&amp;$G$16,'Enrollment Report'!$A$3:$N$2989,2,FALSE)))</f>
        <v>51</v>
      </c>
      <c r="L21" s="259">
        <f t="shared" ref="L21:L26" si="0">J21+K21</f>
        <v>108</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6"/>
      <c r="F22" s="270"/>
      <c r="G22" s="268"/>
      <c r="H22" s="463" t="s">
        <v>2856</v>
      </c>
      <c r="I22" s="464"/>
      <c r="J22" s="242">
        <f>IF(ISERROR(VLOOKUP($G$12&amp;$G$16,'Enrollment Report'!$A$3:$N$2989,5,FALSE)),0,(VLOOKUP($G$12&amp;$G$16,'Enrollment Report'!$A$3:$N$2989,5,FALSE)))</f>
        <v>53</v>
      </c>
      <c r="K22" s="242">
        <f>IF(ISERROR(VLOOKUP($G$12&amp;$G$16,'Enrollment Report'!$A$3:$N$2989,4,FALSE)),0,(VLOOKUP($G$12&amp;$G$16,'Enrollment Report'!$A$3:$N$2989,4,FALSE)))</f>
        <v>40</v>
      </c>
      <c r="L22" s="259">
        <f t="shared" si="0"/>
        <v>93</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6"/>
      <c r="F23" s="270"/>
      <c r="G23" s="268"/>
      <c r="H23" s="461" t="s">
        <v>2857</v>
      </c>
      <c r="I23" s="462"/>
      <c r="J23" s="242">
        <f>IF(ISERROR(VLOOKUP($G$12&amp;$G$16,'Enrollment Report'!$A$3:$N$2989,7,FALSE)),0,(VLOOKUP($G$12&amp;$G$16,'Enrollment Report'!$A$3:$N$2989,7,FALSE)))</f>
        <v>45</v>
      </c>
      <c r="K23" s="242">
        <f>IF(ISERROR(VLOOKUP($G$12&amp;$G$16,'Enrollment Report'!$A$3:$N$2989,6,FALSE)),0,(VLOOKUP($G$12&amp;$G$16,'Enrollment Report'!$A$3:$N$2989,6,FALSE)))</f>
        <v>54</v>
      </c>
      <c r="L23" s="259">
        <f t="shared" si="0"/>
        <v>99</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6"/>
      <c r="F24" s="270"/>
      <c r="G24" s="268"/>
      <c r="H24" s="461" t="s">
        <v>2858</v>
      </c>
      <c r="I24" s="462"/>
      <c r="J24" s="242">
        <f>IF(ISERROR(VLOOKUP($G$12&amp;$G$16,'Enrollment Report'!$A$3:$N$2989,9,FALSE)),0,(VLOOKUP($G$12&amp;$G$16,'Enrollment Report'!$A$3:$N$2989,9,FALSE)))</f>
        <v>36</v>
      </c>
      <c r="K24" s="242">
        <f>IF(ISERROR(VLOOKUP($G$12&amp;$G$16,'Enrollment Report'!$A$3:$N$2989,8,FALSE)),0,(VLOOKUP($G$12&amp;$G$16,'Enrollment Report'!$A$3:$N$2989,8,FALSE)))</f>
        <v>49</v>
      </c>
      <c r="L24" s="259">
        <f t="shared" si="0"/>
        <v>85</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6"/>
      <c r="F25" s="270"/>
      <c r="G25" s="268"/>
      <c r="H25" s="463" t="s">
        <v>2861</v>
      </c>
      <c r="I25" s="464"/>
      <c r="J25" s="242">
        <f>IF(ISERROR(VLOOKUP($G$12&amp;$G$16,'Enrollment Report'!$A$3:$N$2989,11,FALSE)),0,(VLOOKUP($G$12&amp;$G$16,'Enrollment Report'!$A$3:$N$2989,11,FALSE)))</f>
        <v>45</v>
      </c>
      <c r="K25" s="242">
        <f>IF(ISERROR(VLOOKUP($G$12&amp;$G$16,'Enrollment Report'!$A$3:$N$2989,10,FALSE)),0,(VLOOKUP($G$12&amp;$G$16,'Enrollment Report'!$A$3:$N$2989,10,FALSE)))</f>
        <v>27</v>
      </c>
      <c r="L25" s="259">
        <f t="shared" si="0"/>
        <v>72</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6"/>
      <c r="F26" s="270"/>
      <c r="G26" s="268"/>
      <c r="H26" s="461" t="s">
        <v>2859</v>
      </c>
      <c r="I26" s="462"/>
      <c r="J26" s="242">
        <f>IF(ISERROR(VLOOKUP($G$12&amp;$G$16,'Enrollment Report'!$A$3:$N$2989,13,FALSE)),0,(VLOOKUP($G$12&amp;$G$16,'Enrollment Report'!$A$3:$N$2989,13,FALSE)))</f>
        <v>42</v>
      </c>
      <c r="K26" s="242">
        <f>IF(ISERROR(VLOOKUP($G$12&amp;$G$16,'Enrollment Report'!$A$3:$N$2989,12,FALSE)),0,(VLOOKUP($G$12&amp;$G$16,'Enrollment Report'!$A$3:$N$2989,12,FALSE)))</f>
        <v>51</v>
      </c>
      <c r="L26" s="259">
        <f t="shared" si="0"/>
        <v>93</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7"/>
      <c r="F27" s="270"/>
      <c r="G27" s="268"/>
      <c r="H27" s="465" t="s">
        <v>2415</v>
      </c>
      <c r="I27" s="466"/>
      <c r="J27" s="259">
        <f>SUM(J21:J26)</f>
        <v>278</v>
      </c>
      <c r="K27" s="259">
        <f>SUM(K21:K26)</f>
        <v>272</v>
      </c>
      <c r="L27" s="259">
        <f>SUM(L21:L26)</f>
        <v>550</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1" t="s">
        <v>2417</v>
      </c>
      <c r="F29" s="452"/>
      <c r="G29" s="452"/>
      <c r="H29" s="452"/>
      <c r="I29" s="452"/>
      <c r="J29" s="452"/>
      <c r="K29" s="452"/>
      <c r="L29" s="452"/>
      <c r="M29" s="452"/>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3" t="s">
        <v>19069</v>
      </c>
      <c r="H30" s="450"/>
      <c r="I30" s="450"/>
      <c r="J30" s="450"/>
      <c r="K30" s="450"/>
      <c r="L30" s="450"/>
      <c r="M30" s="450"/>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8" t="s">
        <v>19070</v>
      </c>
      <c r="H31" s="479"/>
      <c r="I31" s="479"/>
      <c r="J31" s="479"/>
      <c r="K31" s="58"/>
      <c r="L31" s="36" t="s">
        <v>2412</v>
      </c>
      <c r="M31" s="240">
        <v>1128</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49" t="s">
        <v>19071</v>
      </c>
      <c r="H32" s="450"/>
      <c r="I32" s="450"/>
      <c r="J32" s="450"/>
      <c r="K32" s="450"/>
      <c r="L32" s="450"/>
      <c r="M32" s="450"/>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3" t="s">
        <v>19069</v>
      </c>
      <c r="H34" s="450"/>
      <c r="I34" s="450"/>
      <c r="J34" s="450"/>
      <c r="K34" s="450"/>
      <c r="L34" s="450"/>
      <c r="M34" s="450"/>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8" t="s">
        <v>19070</v>
      </c>
      <c r="H35" s="479"/>
      <c r="I35" s="479"/>
      <c r="J35" s="479"/>
      <c r="K35" s="58"/>
      <c r="L35" s="36" t="s">
        <v>2412</v>
      </c>
      <c r="M35" s="240">
        <v>1128</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80" t="s">
        <v>19071</v>
      </c>
      <c r="H36" s="450"/>
      <c r="I36" s="450"/>
      <c r="J36" s="450"/>
      <c r="K36" s="450"/>
      <c r="L36" s="450"/>
      <c r="M36" s="481"/>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1" t="s">
        <v>2778</v>
      </c>
      <c r="F38" s="452"/>
      <c r="G38" s="452"/>
      <c r="H38" s="452"/>
      <c r="I38" s="452"/>
      <c r="J38" s="452"/>
      <c r="K38" s="452"/>
      <c r="L38" s="452"/>
      <c r="M38" s="452"/>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2" t="s">
        <v>2780</v>
      </c>
      <c r="H39" s="482"/>
      <c r="I39" s="482"/>
      <c r="J39" s="482"/>
      <c r="K39" s="482"/>
      <c r="L39" s="482"/>
      <c r="M39" s="482"/>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2847</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10078</v>
      </c>
      <c r="H4994" s="468"/>
      <c r="I4994" s="469"/>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Moniteau JSHS</v>
      </c>
      <c r="I4997" s="442" t="str">
        <f>IF(ISERROR(VLOOKUP($G$12&amp;$G4997,'PIMS School'!$C$1:$R$1467,8,FALSE)),"",(VLOOKUP($G$12&amp;$G4997,'PIMS School'!$C$1:$R$1467,8,FALSE)))</f>
        <v>1164</v>
      </c>
      <c r="J4997" s="49" t="s">
        <v>2767</v>
      </c>
      <c r="K4997" s="16" t="s">
        <v>2780</v>
      </c>
    </row>
    <row r="4998" spans="4:11" ht="18" hidden="1" customHeight="1" x14ac:dyDescent="0.25">
      <c r="G4998" s="18">
        <v>2</v>
      </c>
      <c r="H4998" t="str">
        <f>IF(ISERROR(VLOOKUP($G$12&amp;$G4998,'PIMS School'!$C$1:$R$1467,7,FALSE)),"",(VLOOKUP($G$12&amp;$G4998,'PIMS School'!$C$1:$R$1467,7,FALSE)))</f>
        <v/>
      </c>
      <c r="I4998" s="54" t="str">
        <f>IF(ISERROR(VLOOKUP($G$12&amp;$G4998,'PIMS School'!$C$1:$R$1467,8,FALSE)),"",(VLOOKUP($G$12&amp;$G4998,'PIMS School'!$C$1:$R$1467,8,FALSE)))</f>
        <v/>
      </c>
      <c r="K4998" s="144" t="s">
        <v>2781</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aFSNQf+sdMMT9xR1Nwt549AoQwuqBpTgo16b+ka67ZzaizmG47mlWIKsd0GPVUu6fHcwnGBlyzyk5V8ZD38P9w==" saltValue="I1LpXYHszK/sVl2h8hbHKw=="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19067</v>
      </c>
    </row>
    <row r="4" spans="2:16" x14ac:dyDescent="0.25">
      <c r="B4" t="s">
        <v>14316</v>
      </c>
      <c r="C4">
        <v>100510000</v>
      </c>
      <c r="D4" t="s">
        <v>17326</v>
      </c>
      <c r="E4" t="s">
        <v>17326</v>
      </c>
      <c r="F4" t="s">
        <v>1114</v>
      </c>
      <c r="G4" t="s">
        <v>2903</v>
      </c>
      <c r="H4" t="s">
        <v>10461</v>
      </c>
      <c r="I4" t="s">
        <v>17821</v>
      </c>
      <c r="J4" t="s">
        <v>17822</v>
      </c>
      <c r="K4" t="s">
        <v>17823</v>
      </c>
      <c r="L4" t="s">
        <v>17824</v>
      </c>
      <c r="M4" t="s">
        <v>10461</v>
      </c>
      <c r="N4"/>
      <c r="O4" t="s">
        <v>17943</v>
      </c>
    </row>
    <row r="5" spans="2:16" x14ac:dyDescent="0.25">
      <c r="B5" t="s">
        <v>14317</v>
      </c>
      <c r="C5">
        <v>100510000</v>
      </c>
      <c r="D5" t="s">
        <v>17326</v>
      </c>
      <c r="E5" t="s">
        <v>17326</v>
      </c>
      <c r="F5" t="s">
        <v>1114</v>
      </c>
      <c r="G5" t="s">
        <v>2904</v>
      </c>
      <c r="H5" t="s">
        <v>10461</v>
      </c>
      <c r="I5" t="s">
        <v>17825</v>
      </c>
      <c r="J5" t="s">
        <v>17826</v>
      </c>
      <c r="K5" t="s">
        <v>17827</v>
      </c>
      <c r="L5" t="s">
        <v>17828</v>
      </c>
      <c r="M5" t="s">
        <v>10461</v>
      </c>
      <c r="N5" t="s">
        <v>10461</v>
      </c>
      <c r="O5" t="s">
        <v>18650</v>
      </c>
    </row>
    <row r="6" spans="2:16" x14ac:dyDescent="0.25">
      <c r="B6" t="s">
        <v>14318</v>
      </c>
      <c r="C6">
        <v>100510000</v>
      </c>
      <c r="D6" t="s">
        <v>17326</v>
      </c>
      <c r="E6" t="s">
        <v>17326</v>
      </c>
      <c r="F6" t="s">
        <v>1114</v>
      </c>
      <c r="G6" t="s">
        <v>2415</v>
      </c>
      <c r="H6" t="s">
        <v>10461</v>
      </c>
      <c r="I6" t="s">
        <v>17829</v>
      </c>
      <c r="J6" t="s">
        <v>17830</v>
      </c>
      <c r="K6" t="s">
        <v>17831</v>
      </c>
      <c r="L6" t="s">
        <v>17832</v>
      </c>
      <c r="M6" t="s">
        <v>17833</v>
      </c>
      <c r="N6" t="s">
        <v>10461</v>
      </c>
      <c r="O6" t="s">
        <v>18747</v>
      </c>
    </row>
    <row r="7" spans="2:16" x14ac:dyDescent="0.25">
      <c r="B7" t="s">
        <v>13381</v>
      </c>
      <c r="C7">
        <v>101260303</v>
      </c>
      <c r="D7" t="s">
        <v>22</v>
      </c>
      <c r="E7" t="s">
        <v>598</v>
      </c>
      <c r="F7" t="s">
        <v>599</v>
      </c>
      <c r="G7" t="s">
        <v>2903</v>
      </c>
      <c r="H7"/>
      <c r="I7" t="s">
        <v>17834</v>
      </c>
      <c r="J7" t="s">
        <v>10461</v>
      </c>
      <c r="K7" t="s">
        <v>17835</v>
      </c>
      <c r="L7" t="s">
        <v>17836</v>
      </c>
      <c r="M7" t="s">
        <v>10461</v>
      </c>
      <c r="N7"/>
      <c r="O7" t="s">
        <v>18193</v>
      </c>
    </row>
    <row r="8" spans="2:16" x14ac:dyDescent="0.25">
      <c r="B8" t="s">
        <v>13382</v>
      </c>
      <c r="C8">
        <v>101260303</v>
      </c>
      <c r="D8" t="s">
        <v>22</v>
      </c>
      <c r="E8" t="s">
        <v>598</v>
      </c>
      <c r="F8" t="s">
        <v>599</v>
      </c>
      <c r="G8" t="s">
        <v>2904</v>
      </c>
      <c r="H8"/>
      <c r="I8" t="s">
        <v>17837</v>
      </c>
      <c r="J8" t="s">
        <v>10461</v>
      </c>
      <c r="K8" t="s">
        <v>17838</v>
      </c>
      <c r="L8" t="s">
        <v>17839</v>
      </c>
      <c r="M8"/>
      <c r="N8"/>
      <c r="O8" t="s">
        <v>18459</v>
      </c>
    </row>
    <row r="9" spans="2:16" x14ac:dyDescent="0.25">
      <c r="B9" t="s">
        <v>13383</v>
      </c>
      <c r="C9">
        <v>101260303</v>
      </c>
      <c r="D9" t="s">
        <v>22</v>
      </c>
      <c r="E9" t="s">
        <v>598</v>
      </c>
      <c r="F9" t="s">
        <v>599</v>
      </c>
      <c r="G9" t="s">
        <v>2415</v>
      </c>
      <c r="H9"/>
      <c r="I9" t="s">
        <v>17840</v>
      </c>
      <c r="J9" t="s">
        <v>10461</v>
      </c>
      <c r="K9" t="s">
        <v>17841</v>
      </c>
      <c r="L9" t="s">
        <v>17842</v>
      </c>
      <c r="M9" t="s">
        <v>10461</v>
      </c>
      <c r="N9"/>
      <c r="O9" t="s">
        <v>18736</v>
      </c>
    </row>
    <row r="10" spans="2:16" x14ac:dyDescent="0.25">
      <c r="B10" t="s">
        <v>13384</v>
      </c>
      <c r="C10">
        <v>101260303</v>
      </c>
      <c r="D10" t="s">
        <v>22</v>
      </c>
      <c r="E10" t="s">
        <v>600</v>
      </c>
      <c r="F10" t="s">
        <v>601</v>
      </c>
      <c r="G10" t="s">
        <v>2903</v>
      </c>
      <c r="H10"/>
      <c r="I10" t="s">
        <v>10461</v>
      </c>
      <c r="J10" t="s">
        <v>10461</v>
      </c>
      <c r="K10" t="s">
        <v>17826</v>
      </c>
      <c r="L10" t="s">
        <v>10461</v>
      </c>
      <c r="M10"/>
      <c r="N10"/>
      <c r="O10" t="s">
        <v>17990</v>
      </c>
    </row>
    <row r="11" spans="2:16" x14ac:dyDescent="0.25">
      <c r="B11" t="s">
        <v>13385</v>
      </c>
      <c r="C11">
        <v>101260303</v>
      </c>
      <c r="D11" t="s">
        <v>22</v>
      </c>
      <c r="E11" t="s">
        <v>600</v>
      </c>
      <c r="F11" t="s">
        <v>601</v>
      </c>
      <c r="G11" t="s">
        <v>2904</v>
      </c>
      <c r="H11" t="s">
        <v>10461</v>
      </c>
      <c r="I11" t="s">
        <v>10461</v>
      </c>
      <c r="J11" t="s">
        <v>10461</v>
      </c>
      <c r="K11" t="s">
        <v>17843</v>
      </c>
      <c r="L11" t="s">
        <v>10461</v>
      </c>
      <c r="M11"/>
      <c r="N11"/>
      <c r="O11" t="s">
        <v>17901</v>
      </c>
    </row>
    <row r="12" spans="2:16" x14ac:dyDescent="0.25">
      <c r="B12" t="s">
        <v>13386</v>
      </c>
      <c r="C12">
        <v>101260303</v>
      </c>
      <c r="D12" t="s">
        <v>22</v>
      </c>
      <c r="E12" t="s">
        <v>600</v>
      </c>
      <c r="F12" t="s">
        <v>601</v>
      </c>
      <c r="G12" t="s">
        <v>2415</v>
      </c>
      <c r="H12" t="s">
        <v>10461</v>
      </c>
      <c r="I12" t="s">
        <v>17844</v>
      </c>
      <c r="J12" t="s">
        <v>10461</v>
      </c>
      <c r="K12" t="s">
        <v>17845</v>
      </c>
      <c r="L12" t="s">
        <v>17846</v>
      </c>
      <c r="M12"/>
      <c r="N12"/>
      <c r="O12" t="s">
        <v>18326</v>
      </c>
    </row>
    <row r="13" spans="2:16" x14ac:dyDescent="0.25">
      <c r="B13" t="s">
        <v>13387</v>
      </c>
      <c r="C13">
        <v>101260303</v>
      </c>
      <c r="D13" t="s">
        <v>22</v>
      </c>
      <c r="E13" t="s">
        <v>602</v>
      </c>
      <c r="F13" t="s">
        <v>603</v>
      </c>
      <c r="G13" t="s">
        <v>2903</v>
      </c>
      <c r="H13" t="s">
        <v>10461</v>
      </c>
      <c r="I13" t="s">
        <v>10461</v>
      </c>
      <c r="J13" t="s">
        <v>10461</v>
      </c>
      <c r="K13" t="s">
        <v>17847</v>
      </c>
      <c r="L13" t="s">
        <v>10461</v>
      </c>
      <c r="M13"/>
      <c r="N13"/>
      <c r="O13" t="s">
        <v>17832</v>
      </c>
    </row>
    <row r="14" spans="2:16" x14ac:dyDescent="0.25">
      <c r="B14" t="s">
        <v>13388</v>
      </c>
      <c r="C14">
        <v>101260303</v>
      </c>
      <c r="D14" t="s">
        <v>22</v>
      </c>
      <c r="E14" t="s">
        <v>602</v>
      </c>
      <c r="F14" t="s">
        <v>603</v>
      </c>
      <c r="G14" t="s">
        <v>2904</v>
      </c>
      <c r="H14"/>
      <c r="I14" t="s">
        <v>10461</v>
      </c>
      <c r="J14" t="s">
        <v>10461</v>
      </c>
      <c r="K14" t="s">
        <v>17848</v>
      </c>
      <c r="L14" t="s">
        <v>10461</v>
      </c>
      <c r="M14" t="s">
        <v>10461</v>
      </c>
      <c r="N14"/>
      <c r="O14" t="s">
        <v>18111</v>
      </c>
    </row>
    <row r="15" spans="2:16" x14ac:dyDescent="0.25">
      <c r="B15" t="s">
        <v>13389</v>
      </c>
      <c r="C15">
        <v>101260303</v>
      </c>
      <c r="D15" t="s">
        <v>22</v>
      </c>
      <c r="E15" t="s">
        <v>602</v>
      </c>
      <c r="F15" t="s">
        <v>603</v>
      </c>
      <c r="G15" t="s">
        <v>2415</v>
      </c>
      <c r="H15" t="s">
        <v>10461</v>
      </c>
      <c r="I15" t="s">
        <v>10461</v>
      </c>
      <c r="J15" t="s">
        <v>10461</v>
      </c>
      <c r="K15" t="s">
        <v>17849</v>
      </c>
      <c r="L15" t="s">
        <v>17850</v>
      </c>
      <c r="M15" t="s">
        <v>10461</v>
      </c>
      <c r="N15"/>
      <c r="O15" t="s">
        <v>18006</v>
      </c>
    </row>
    <row r="16" spans="2:16" x14ac:dyDescent="0.25">
      <c r="B16" t="s">
        <v>13683</v>
      </c>
      <c r="C16">
        <v>101260803</v>
      </c>
      <c r="D16" t="s">
        <v>74</v>
      </c>
      <c r="E16" t="s">
        <v>770</v>
      </c>
      <c r="F16" t="s">
        <v>771</v>
      </c>
      <c r="G16" t="s">
        <v>2903</v>
      </c>
      <c r="H16"/>
      <c r="I16" t="s">
        <v>17833</v>
      </c>
      <c r="J16" t="s">
        <v>10461</v>
      </c>
      <c r="K16" t="s">
        <v>17851</v>
      </c>
      <c r="L16" t="s">
        <v>10461</v>
      </c>
      <c r="M16" t="s">
        <v>10461</v>
      </c>
      <c r="N16"/>
      <c r="O16" t="s">
        <v>18111</v>
      </c>
    </row>
    <row r="17" spans="2:15" x14ac:dyDescent="0.25">
      <c r="B17" t="s">
        <v>13684</v>
      </c>
      <c r="C17">
        <v>101260803</v>
      </c>
      <c r="D17" t="s">
        <v>74</v>
      </c>
      <c r="E17" t="s">
        <v>770</v>
      </c>
      <c r="F17" t="s">
        <v>771</v>
      </c>
      <c r="G17" t="s">
        <v>2904</v>
      </c>
      <c r="H17"/>
      <c r="I17" t="s">
        <v>10461</v>
      </c>
      <c r="J17" t="s">
        <v>10461</v>
      </c>
      <c r="K17" t="s">
        <v>17852</v>
      </c>
      <c r="L17" t="s">
        <v>17846</v>
      </c>
      <c r="M17"/>
      <c r="N17"/>
      <c r="O17" t="s">
        <v>17843</v>
      </c>
    </row>
    <row r="18" spans="2:15" x14ac:dyDescent="0.25">
      <c r="B18" t="s">
        <v>13685</v>
      </c>
      <c r="C18">
        <v>101260803</v>
      </c>
      <c r="D18" t="s">
        <v>74</v>
      </c>
      <c r="E18" t="s">
        <v>770</v>
      </c>
      <c r="F18" t="s">
        <v>771</v>
      </c>
      <c r="G18" t="s">
        <v>2415</v>
      </c>
      <c r="H18"/>
      <c r="I18" t="s">
        <v>17853</v>
      </c>
      <c r="J18" t="s">
        <v>10461</v>
      </c>
      <c r="K18" t="s">
        <v>17854</v>
      </c>
      <c r="L18" t="s">
        <v>17823</v>
      </c>
      <c r="M18" t="s">
        <v>10461</v>
      </c>
      <c r="N18"/>
      <c r="O18" t="s">
        <v>17956</v>
      </c>
    </row>
    <row r="19" spans="2:15" x14ac:dyDescent="0.25">
      <c r="B19" t="s">
        <v>13680</v>
      </c>
      <c r="C19">
        <v>101260803</v>
      </c>
      <c r="D19" t="s">
        <v>74</v>
      </c>
      <c r="E19" t="s">
        <v>768</v>
      </c>
      <c r="F19" t="s">
        <v>769</v>
      </c>
      <c r="G19" t="s">
        <v>2903</v>
      </c>
      <c r="H19" t="s">
        <v>10461</v>
      </c>
      <c r="I19" t="s">
        <v>17855</v>
      </c>
      <c r="J19" t="s">
        <v>10461</v>
      </c>
      <c r="K19" t="s">
        <v>17856</v>
      </c>
      <c r="L19" t="s">
        <v>17857</v>
      </c>
      <c r="M19"/>
      <c r="N19"/>
      <c r="O19" t="s">
        <v>17997</v>
      </c>
    </row>
    <row r="20" spans="2:15" x14ac:dyDescent="0.25">
      <c r="B20" t="s">
        <v>13681</v>
      </c>
      <c r="C20">
        <v>101260803</v>
      </c>
      <c r="D20" t="s">
        <v>74</v>
      </c>
      <c r="E20" t="s">
        <v>768</v>
      </c>
      <c r="F20" t="s">
        <v>769</v>
      </c>
      <c r="G20" t="s">
        <v>2904</v>
      </c>
      <c r="H20"/>
      <c r="I20" t="s">
        <v>17850</v>
      </c>
      <c r="J20" t="s">
        <v>10461</v>
      </c>
      <c r="K20" t="s">
        <v>17858</v>
      </c>
      <c r="L20" t="s">
        <v>17859</v>
      </c>
      <c r="M20"/>
      <c r="N20"/>
      <c r="O20" t="s">
        <v>17953</v>
      </c>
    </row>
    <row r="21" spans="2:15" x14ac:dyDescent="0.25">
      <c r="B21" t="s">
        <v>13682</v>
      </c>
      <c r="C21">
        <v>101260803</v>
      </c>
      <c r="D21" t="s">
        <v>74</v>
      </c>
      <c r="E21" t="s">
        <v>768</v>
      </c>
      <c r="F21" t="s">
        <v>769</v>
      </c>
      <c r="G21" t="s">
        <v>2415</v>
      </c>
      <c r="H21" t="s">
        <v>10461</v>
      </c>
      <c r="I21" t="s">
        <v>17860</v>
      </c>
      <c r="J21" t="s">
        <v>10461</v>
      </c>
      <c r="K21" t="s">
        <v>17861</v>
      </c>
      <c r="L21" t="s">
        <v>17862</v>
      </c>
      <c r="M21"/>
      <c r="N21"/>
      <c r="O21" t="s">
        <v>17838</v>
      </c>
    </row>
    <row r="22" spans="2:15" x14ac:dyDescent="0.25">
      <c r="B22" t="s">
        <v>14003</v>
      </c>
      <c r="C22">
        <v>101261302</v>
      </c>
      <c r="D22" t="s">
        <v>129</v>
      </c>
      <c r="E22" t="s">
        <v>13106</v>
      </c>
      <c r="F22" t="s">
        <v>939</v>
      </c>
      <c r="G22" t="s">
        <v>2903</v>
      </c>
      <c r="H22" t="s">
        <v>10461</v>
      </c>
      <c r="I22" t="s">
        <v>10461</v>
      </c>
      <c r="J22" t="s">
        <v>10461</v>
      </c>
      <c r="K22" t="s">
        <v>17863</v>
      </c>
      <c r="L22" t="s">
        <v>17850</v>
      </c>
      <c r="M22" t="s">
        <v>10461</v>
      </c>
      <c r="N22"/>
      <c r="O22" t="s">
        <v>18034</v>
      </c>
    </row>
    <row r="23" spans="2:15" x14ac:dyDescent="0.25">
      <c r="B23" t="s">
        <v>14004</v>
      </c>
      <c r="C23">
        <v>101261302</v>
      </c>
      <c r="D23" t="s">
        <v>129</v>
      </c>
      <c r="E23" t="s">
        <v>13106</v>
      </c>
      <c r="F23" t="s">
        <v>939</v>
      </c>
      <c r="G23" t="s">
        <v>2904</v>
      </c>
      <c r="H23"/>
      <c r="I23" t="s">
        <v>10461</v>
      </c>
      <c r="J23" t="s">
        <v>10461</v>
      </c>
      <c r="K23" t="s">
        <v>17864</v>
      </c>
      <c r="L23" t="s">
        <v>10461</v>
      </c>
      <c r="M23" t="s">
        <v>10461</v>
      </c>
      <c r="N23"/>
      <c r="O23" t="s">
        <v>18570</v>
      </c>
    </row>
    <row r="24" spans="2:15" x14ac:dyDescent="0.25">
      <c r="B24" t="s">
        <v>14005</v>
      </c>
      <c r="C24">
        <v>101261302</v>
      </c>
      <c r="D24" t="s">
        <v>129</v>
      </c>
      <c r="E24" t="s">
        <v>13106</v>
      </c>
      <c r="F24" t="s">
        <v>939</v>
      </c>
      <c r="G24" t="s">
        <v>2415</v>
      </c>
      <c r="H24" t="s">
        <v>10461</v>
      </c>
      <c r="I24" t="s">
        <v>17846</v>
      </c>
      <c r="J24" t="s">
        <v>17850</v>
      </c>
      <c r="K24" t="s">
        <v>17865</v>
      </c>
      <c r="L24" t="s">
        <v>17866</v>
      </c>
      <c r="M24" t="s">
        <v>10461</v>
      </c>
      <c r="N24"/>
      <c r="O24" t="s">
        <v>18585</v>
      </c>
    </row>
    <row r="25" spans="2:15" x14ac:dyDescent="0.25">
      <c r="B25" t="s">
        <v>14006</v>
      </c>
      <c r="C25">
        <v>101261302</v>
      </c>
      <c r="D25" t="s">
        <v>129</v>
      </c>
      <c r="E25" t="s">
        <v>937</v>
      </c>
      <c r="F25" t="s">
        <v>938</v>
      </c>
      <c r="G25" t="s">
        <v>2903</v>
      </c>
      <c r="H25" t="s">
        <v>10461</v>
      </c>
      <c r="I25" t="s">
        <v>17844</v>
      </c>
      <c r="J25" t="s">
        <v>10461</v>
      </c>
      <c r="K25" t="s">
        <v>17867</v>
      </c>
      <c r="L25" t="s">
        <v>17834</v>
      </c>
      <c r="M25" t="s">
        <v>10461</v>
      </c>
      <c r="N25"/>
      <c r="O25" t="s">
        <v>18411</v>
      </c>
    </row>
    <row r="26" spans="2:15" x14ac:dyDescent="0.25">
      <c r="B26" t="s">
        <v>14007</v>
      </c>
      <c r="C26">
        <v>101261302</v>
      </c>
      <c r="D26" t="s">
        <v>129</v>
      </c>
      <c r="E26" t="s">
        <v>937</v>
      </c>
      <c r="F26" t="s">
        <v>938</v>
      </c>
      <c r="G26" t="s">
        <v>2904</v>
      </c>
      <c r="H26" t="s">
        <v>10461</v>
      </c>
      <c r="I26" t="s">
        <v>10461</v>
      </c>
      <c r="J26" t="s">
        <v>10461</v>
      </c>
      <c r="K26" t="s">
        <v>17868</v>
      </c>
      <c r="L26" t="s">
        <v>17869</v>
      </c>
      <c r="M26" t="s">
        <v>10461</v>
      </c>
      <c r="N26"/>
      <c r="O26" t="s">
        <v>18583</v>
      </c>
    </row>
    <row r="27" spans="2:15" x14ac:dyDescent="0.25">
      <c r="B27" t="s">
        <v>14008</v>
      </c>
      <c r="C27">
        <v>101261302</v>
      </c>
      <c r="D27" t="s">
        <v>129</v>
      </c>
      <c r="E27" t="s">
        <v>937</v>
      </c>
      <c r="F27" t="s">
        <v>938</v>
      </c>
      <c r="G27" t="s">
        <v>2415</v>
      </c>
      <c r="H27" t="s">
        <v>10461</v>
      </c>
      <c r="I27" t="s">
        <v>17859</v>
      </c>
      <c r="J27" t="s">
        <v>17846</v>
      </c>
      <c r="K27" t="s">
        <v>17870</v>
      </c>
      <c r="L27" t="s">
        <v>17871</v>
      </c>
      <c r="M27" t="s">
        <v>10461</v>
      </c>
      <c r="N27"/>
      <c r="O27" t="s">
        <v>18748</v>
      </c>
    </row>
    <row r="28" spans="2:15" x14ac:dyDescent="0.25">
      <c r="B28" t="s">
        <v>14371</v>
      </c>
      <c r="C28">
        <v>101262903</v>
      </c>
      <c r="D28" t="s">
        <v>192</v>
      </c>
      <c r="E28" t="s">
        <v>1145</v>
      </c>
      <c r="F28" t="s">
        <v>1146</v>
      </c>
      <c r="G28" t="s">
        <v>2903</v>
      </c>
      <c r="H28"/>
      <c r="I28" t="s">
        <v>10461</v>
      </c>
      <c r="J28" t="s">
        <v>10461</v>
      </c>
      <c r="K28" t="s">
        <v>17872</v>
      </c>
      <c r="L28" t="s">
        <v>10461</v>
      </c>
      <c r="M28" t="s">
        <v>10461</v>
      </c>
      <c r="N28"/>
      <c r="O28" t="s">
        <v>18374</v>
      </c>
    </row>
    <row r="29" spans="2:15" x14ac:dyDescent="0.25">
      <c r="B29" t="s">
        <v>14372</v>
      </c>
      <c r="C29">
        <v>101262903</v>
      </c>
      <c r="D29" t="s">
        <v>192</v>
      </c>
      <c r="E29" t="s">
        <v>1145</v>
      </c>
      <c r="F29" t="s">
        <v>1146</v>
      </c>
      <c r="G29" t="s">
        <v>2904</v>
      </c>
      <c r="H29"/>
      <c r="I29" t="s">
        <v>10461</v>
      </c>
      <c r="J29" t="s">
        <v>10461</v>
      </c>
      <c r="K29" t="s">
        <v>17873</v>
      </c>
      <c r="L29" t="s">
        <v>10461</v>
      </c>
      <c r="M29" t="s">
        <v>10461</v>
      </c>
      <c r="N29"/>
      <c r="O29" t="s">
        <v>18008</v>
      </c>
    </row>
    <row r="30" spans="2:15" x14ac:dyDescent="0.25">
      <c r="B30" t="s">
        <v>14373</v>
      </c>
      <c r="C30">
        <v>101262903</v>
      </c>
      <c r="D30" t="s">
        <v>192</v>
      </c>
      <c r="E30" t="s">
        <v>1145</v>
      </c>
      <c r="F30" t="s">
        <v>1146</v>
      </c>
      <c r="G30" t="s">
        <v>2415</v>
      </c>
      <c r="H30"/>
      <c r="I30" t="s">
        <v>10461</v>
      </c>
      <c r="J30" t="s">
        <v>10461</v>
      </c>
      <c r="K30" t="s">
        <v>17874</v>
      </c>
      <c r="L30" t="s">
        <v>10461</v>
      </c>
      <c r="M30" t="s">
        <v>10461</v>
      </c>
      <c r="N30"/>
      <c r="O30" t="s">
        <v>17907</v>
      </c>
    </row>
    <row r="31" spans="2:15" x14ac:dyDescent="0.25">
      <c r="B31" t="s">
        <v>14374</v>
      </c>
      <c r="C31">
        <v>101262903</v>
      </c>
      <c r="D31" t="s">
        <v>192</v>
      </c>
      <c r="E31" t="s">
        <v>1147</v>
      </c>
      <c r="F31" t="s">
        <v>1148</v>
      </c>
      <c r="G31" t="s">
        <v>2903</v>
      </c>
      <c r="H31"/>
      <c r="I31"/>
      <c r="J31" t="s">
        <v>10461</v>
      </c>
      <c r="K31" t="s">
        <v>17875</v>
      </c>
      <c r="L31" t="s">
        <v>10461</v>
      </c>
      <c r="M31"/>
      <c r="N31"/>
      <c r="O31" t="s">
        <v>17900</v>
      </c>
    </row>
    <row r="32" spans="2:15" x14ac:dyDescent="0.25">
      <c r="B32" t="s">
        <v>14375</v>
      </c>
      <c r="C32">
        <v>101262903</v>
      </c>
      <c r="D32" t="s">
        <v>192</v>
      </c>
      <c r="E32" t="s">
        <v>1147</v>
      </c>
      <c r="F32" t="s">
        <v>1148</v>
      </c>
      <c r="G32" t="s">
        <v>2904</v>
      </c>
      <c r="H32"/>
      <c r="I32" t="s">
        <v>10461</v>
      </c>
      <c r="J32" t="s">
        <v>10461</v>
      </c>
      <c r="K32" t="s">
        <v>17876</v>
      </c>
      <c r="L32" t="s">
        <v>10461</v>
      </c>
      <c r="M32" t="s">
        <v>10461</v>
      </c>
      <c r="N32"/>
      <c r="O32" t="s">
        <v>17938</v>
      </c>
    </row>
    <row r="33" spans="2:15" x14ac:dyDescent="0.25">
      <c r="B33" t="s">
        <v>14376</v>
      </c>
      <c r="C33">
        <v>101262903</v>
      </c>
      <c r="D33" t="s">
        <v>192</v>
      </c>
      <c r="E33" t="s">
        <v>1147</v>
      </c>
      <c r="F33" t="s">
        <v>1148</v>
      </c>
      <c r="G33" t="s">
        <v>2415</v>
      </c>
      <c r="H33"/>
      <c r="I33" t="s">
        <v>10461</v>
      </c>
      <c r="J33" t="s">
        <v>10461</v>
      </c>
      <c r="K33" t="s">
        <v>17877</v>
      </c>
      <c r="L33" t="s">
        <v>10461</v>
      </c>
      <c r="M33" t="s">
        <v>10461</v>
      </c>
      <c r="N33"/>
      <c r="O33" t="s">
        <v>18374</v>
      </c>
    </row>
    <row r="34" spans="2:15" x14ac:dyDescent="0.25">
      <c r="B34" t="s">
        <v>14831</v>
      </c>
      <c r="C34">
        <v>101264003</v>
      </c>
      <c r="D34" t="s">
        <v>266</v>
      </c>
      <c r="E34" t="s">
        <v>1395</v>
      </c>
      <c r="F34" t="s">
        <v>1396</v>
      </c>
      <c r="G34" t="s">
        <v>2903</v>
      </c>
      <c r="H34"/>
      <c r="I34" t="s">
        <v>17850</v>
      </c>
      <c r="J34" t="s">
        <v>10461</v>
      </c>
      <c r="K34" t="s">
        <v>17825</v>
      </c>
      <c r="L34" t="s">
        <v>17823</v>
      </c>
      <c r="M34" t="s">
        <v>10461</v>
      </c>
      <c r="N34" t="s">
        <v>10461</v>
      </c>
      <c r="O34" t="s">
        <v>18169</v>
      </c>
    </row>
    <row r="35" spans="2:15" x14ac:dyDescent="0.25">
      <c r="B35" t="s">
        <v>14832</v>
      </c>
      <c r="C35">
        <v>101264003</v>
      </c>
      <c r="D35" t="s">
        <v>266</v>
      </c>
      <c r="E35" t="s">
        <v>1395</v>
      </c>
      <c r="F35" t="s">
        <v>1396</v>
      </c>
      <c r="G35" t="s">
        <v>2904</v>
      </c>
      <c r="H35" t="s">
        <v>10461</v>
      </c>
      <c r="I35" t="s">
        <v>10461</v>
      </c>
      <c r="J35" t="s">
        <v>10461</v>
      </c>
      <c r="K35" t="s">
        <v>17878</v>
      </c>
      <c r="L35" t="s">
        <v>17837</v>
      </c>
      <c r="M35" t="s">
        <v>10461</v>
      </c>
      <c r="N35"/>
      <c r="O35" t="s">
        <v>17886</v>
      </c>
    </row>
    <row r="36" spans="2:15" x14ac:dyDescent="0.25">
      <c r="B36" t="s">
        <v>14833</v>
      </c>
      <c r="C36">
        <v>101264003</v>
      </c>
      <c r="D36" t="s">
        <v>266</v>
      </c>
      <c r="E36" t="s">
        <v>1395</v>
      </c>
      <c r="F36" t="s">
        <v>1396</v>
      </c>
      <c r="G36" t="s">
        <v>2415</v>
      </c>
      <c r="H36" t="s">
        <v>10461</v>
      </c>
      <c r="I36" t="s">
        <v>17869</v>
      </c>
      <c r="J36" t="s">
        <v>10461</v>
      </c>
      <c r="K36" t="s">
        <v>17879</v>
      </c>
      <c r="L36" t="s">
        <v>17871</v>
      </c>
      <c r="M36" t="s">
        <v>10461</v>
      </c>
      <c r="N36" t="s">
        <v>10461</v>
      </c>
      <c r="O36" t="s">
        <v>17925</v>
      </c>
    </row>
    <row r="37" spans="2:15" x14ac:dyDescent="0.25">
      <c r="B37" t="s">
        <v>14834</v>
      </c>
      <c r="C37">
        <v>101264003</v>
      </c>
      <c r="D37" t="s">
        <v>266</v>
      </c>
      <c r="E37" t="s">
        <v>1397</v>
      </c>
      <c r="F37" t="s">
        <v>1398</v>
      </c>
      <c r="G37" t="s">
        <v>2903</v>
      </c>
      <c r="H37"/>
      <c r="I37" t="s">
        <v>17836</v>
      </c>
      <c r="J37" t="s">
        <v>10461</v>
      </c>
      <c r="K37" t="s">
        <v>17880</v>
      </c>
      <c r="L37" t="s">
        <v>17881</v>
      </c>
      <c r="M37" t="s">
        <v>10461</v>
      </c>
      <c r="N37" t="s">
        <v>10461</v>
      </c>
      <c r="O37" t="s">
        <v>18650</v>
      </c>
    </row>
    <row r="38" spans="2:15" x14ac:dyDescent="0.25">
      <c r="B38" t="s">
        <v>14835</v>
      </c>
      <c r="C38">
        <v>101264003</v>
      </c>
      <c r="D38" t="s">
        <v>266</v>
      </c>
      <c r="E38" t="s">
        <v>1397</v>
      </c>
      <c r="F38" t="s">
        <v>1398</v>
      </c>
      <c r="G38" t="s">
        <v>2904</v>
      </c>
      <c r="H38" t="s">
        <v>10461</v>
      </c>
      <c r="I38" t="s">
        <v>17860</v>
      </c>
      <c r="J38" t="s">
        <v>10461</v>
      </c>
      <c r="K38" t="s">
        <v>17882</v>
      </c>
      <c r="L38" t="s">
        <v>17860</v>
      </c>
      <c r="M38" t="s">
        <v>10461</v>
      </c>
      <c r="N38" t="s">
        <v>10461</v>
      </c>
      <c r="O38" t="s">
        <v>18383</v>
      </c>
    </row>
    <row r="39" spans="2:15" x14ac:dyDescent="0.25">
      <c r="B39" t="s">
        <v>14836</v>
      </c>
      <c r="C39">
        <v>101264003</v>
      </c>
      <c r="D39" t="s">
        <v>266</v>
      </c>
      <c r="E39" t="s">
        <v>1397</v>
      </c>
      <c r="F39" t="s">
        <v>1398</v>
      </c>
      <c r="G39" t="s">
        <v>2415</v>
      </c>
      <c r="H39" t="s">
        <v>10461</v>
      </c>
      <c r="I39" t="s">
        <v>17883</v>
      </c>
      <c r="J39" t="s">
        <v>10461</v>
      </c>
      <c r="K39" t="s">
        <v>17884</v>
      </c>
      <c r="L39" t="s">
        <v>17885</v>
      </c>
      <c r="M39" t="s">
        <v>10461</v>
      </c>
      <c r="N39" t="s">
        <v>10461</v>
      </c>
      <c r="O39" t="s">
        <v>18107</v>
      </c>
    </row>
    <row r="40" spans="2:15" x14ac:dyDescent="0.25">
      <c r="B40" t="s">
        <v>14000</v>
      </c>
      <c r="C40">
        <v>101266007</v>
      </c>
      <c r="D40" t="s">
        <v>10527</v>
      </c>
      <c r="E40" t="s">
        <v>10527</v>
      </c>
      <c r="F40" t="s">
        <v>2877</v>
      </c>
      <c r="G40" t="s">
        <v>2903</v>
      </c>
      <c r="H40"/>
      <c r="I40" t="s">
        <v>17833</v>
      </c>
      <c r="J40" t="s">
        <v>10461</v>
      </c>
      <c r="K40" t="s">
        <v>17886</v>
      </c>
      <c r="L40" t="s">
        <v>10461</v>
      </c>
      <c r="M40"/>
      <c r="N40"/>
      <c r="O40" t="s">
        <v>17927</v>
      </c>
    </row>
    <row r="41" spans="2:15" x14ac:dyDescent="0.25">
      <c r="B41" t="s">
        <v>14001</v>
      </c>
      <c r="C41">
        <v>101266007</v>
      </c>
      <c r="D41" t="s">
        <v>10527</v>
      </c>
      <c r="E41" t="s">
        <v>10527</v>
      </c>
      <c r="F41" t="s">
        <v>2877</v>
      </c>
      <c r="G41" t="s">
        <v>2904</v>
      </c>
      <c r="H41"/>
      <c r="I41" t="s">
        <v>10461</v>
      </c>
      <c r="J41" t="s">
        <v>10461</v>
      </c>
      <c r="K41" t="s">
        <v>17887</v>
      </c>
      <c r="L41" t="s">
        <v>10461</v>
      </c>
      <c r="M41"/>
      <c r="N41"/>
      <c r="O41" t="s">
        <v>18171</v>
      </c>
    </row>
    <row r="42" spans="2:15" x14ac:dyDescent="0.25">
      <c r="B42" t="s">
        <v>14002</v>
      </c>
      <c r="C42">
        <v>101266007</v>
      </c>
      <c r="D42" t="s">
        <v>10527</v>
      </c>
      <c r="E42" t="s">
        <v>10527</v>
      </c>
      <c r="F42" t="s">
        <v>2877</v>
      </c>
      <c r="G42" t="s">
        <v>2415</v>
      </c>
      <c r="H42"/>
      <c r="I42" t="s">
        <v>17855</v>
      </c>
      <c r="J42" t="s">
        <v>10461</v>
      </c>
      <c r="K42" t="s">
        <v>17888</v>
      </c>
      <c r="L42" t="s">
        <v>17846</v>
      </c>
      <c r="M42"/>
      <c r="N42"/>
      <c r="O42" t="s">
        <v>18195</v>
      </c>
    </row>
    <row r="43" spans="2:15" x14ac:dyDescent="0.25">
      <c r="B43" t="s">
        <v>16829</v>
      </c>
      <c r="C43">
        <v>101268003</v>
      </c>
      <c r="D43" t="s">
        <v>523</v>
      </c>
      <c r="E43" t="s">
        <v>2194</v>
      </c>
      <c r="F43" t="s">
        <v>2195</v>
      </c>
      <c r="G43" t="s">
        <v>2903</v>
      </c>
      <c r="H43"/>
      <c r="I43" t="s">
        <v>17853</v>
      </c>
      <c r="J43" t="s">
        <v>10461</v>
      </c>
      <c r="K43" t="s">
        <v>17889</v>
      </c>
      <c r="L43" t="s">
        <v>10461</v>
      </c>
      <c r="M43" t="s">
        <v>10461</v>
      </c>
      <c r="N43" t="s">
        <v>10461</v>
      </c>
      <c r="O43" t="s">
        <v>17904</v>
      </c>
    </row>
    <row r="44" spans="2:15" x14ac:dyDescent="0.25">
      <c r="B44" t="s">
        <v>16830</v>
      </c>
      <c r="C44">
        <v>101268003</v>
      </c>
      <c r="D44" t="s">
        <v>523</v>
      </c>
      <c r="E44" t="s">
        <v>2194</v>
      </c>
      <c r="F44" t="s">
        <v>2195</v>
      </c>
      <c r="G44" t="s">
        <v>2904</v>
      </c>
      <c r="H44"/>
      <c r="I44" t="s">
        <v>17850</v>
      </c>
      <c r="J44" t="s">
        <v>10461</v>
      </c>
      <c r="K44" t="s">
        <v>17885</v>
      </c>
      <c r="L44" t="s">
        <v>10461</v>
      </c>
      <c r="M44" t="s">
        <v>10461</v>
      </c>
      <c r="N44"/>
      <c r="O44" t="s">
        <v>18102</v>
      </c>
    </row>
    <row r="45" spans="2:15" x14ac:dyDescent="0.25">
      <c r="B45" t="s">
        <v>16831</v>
      </c>
      <c r="C45">
        <v>101268003</v>
      </c>
      <c r="D45" t="s">
        <v>523</v>
      </c>
      <c r="E45" t="s">
        <v>2194</v>
      </c>
      <c r="F45" t="s">
        <v>2195</v>
      </c>
      <c r="G45" t="s">
        <v>2415</v>
      </c>
      <c r="H45"/>
      <c r="I45" t="s">
        <v>17890</v>
      </c>
      <c r="J45" t="s">
        <v>10461</v>
      </c>
      <c r="K45" t="s">
        <v>17891</v>
      </c>
      <c r="L45" t="s">
        <v>17844</v>
      </c>
      <c r="M45" t="s">
        <v>10461</v>
      </c>
      <c r="N45" t="s">
        <v>10461</v>
      </c>
      <c r="O45" t="s">
        <v>18080</v>
      </c>
    </row>
    <row r="46" spans="2:15" x14ac:dyDescent="0.25">
      <c r="B46" t="s">
        <v>16835</v>
      </c>
      <c r="C46">
        <v>101268003</v>
      </c>
      <c r="D46" t="s">
        <v>523</v>
      </c>
      <c r="E46" t="s">
        <v>2198</v>
      </c>
      <c r="F46" t="s">
        <v>2199</v>
      </c>
      <c r="G46" t="s">
        <v>2903</v>
      </c>
      <c r="H46" t="s">
        <v>10461</v>
      </c>
      <c r="I46" t="s">
        <v>17889</v>
      </c>
      <c r="J46" t="s">
        <v>10461</v>
      </c>
      <c r="K46" t="s">
        <v>17892</v>
      </c>
      <c r="L46" t="s">
        <v>17823</v>
      </c>
      <c r="M46" t="s">
        <v>10461</v>
      </c>
      <c r="N46" t="s">
        <v>10461</v>
      </c>
      <c r="O46" t="s">
        <v>18560</v>
      </c>
    </row>
    <row r="47" spans="2:15" x14ac:dyDescent="0.25">
      <c r="B47" t="s">
        <v>16836</v>
      </c>
      <c r="C47">
        <v>101268003</v>
      </c>
      <c r="D47" t="s">
        <v>523</v>
      </c>
      <c r="E47" t="s">
        <v>2198</v>
      </c>
      <c r="F47" t="s">
        <v>2199</v>
      </c>
      <c r="G47" t="s">
        <v>2904</v>
      </c>
      <c r="H47"/>
      <c r="I47" t="s">
        <v>17824</v>
      </c>
      <c r="J47" t="s">
        <v>10461</v>
      </c>
      <c r="K47" t="s">
        <v>17893</v>
      </c>
      <c r="L47" t="s">
        <v>17866</v>
      </c>
      <c r="M47" t="s">
        <v>10461</v>
      </c>
      <c r="N47" t="s">
        <v>10461</v>
      </c>
      <c r="O47" t="s">
        <v>18364</v>
      </c>
    </row>
    <row r="48" spans="2:15" x14ac:dyDescent="0.25">
      <c r="B48" t="s">
        <v>16837</v>
      </c>
      <c r="C48">
        <v>101268003</v>
      </c>
      <c r="D48" t="s">
        <v>523</v>
      </c>
      <c r="E48" t="s">
        <v>2198</v>
      </c>
      <c r="F48" t="s">
        <v>2199</v>
      </c>
      <c r="G48" t="s">
        <v>2415</v>
      </c>
      <c r="H48" t="s">
        <v>10461</v>
      </c>
      <c r="I48" t="s">
        <v>17852</v>
      </c>
      <c r="J48" t="s">
        <v>17869</v>
      </c>
      <c r="K48" t="s">
        <v>17894</v>
      </c>
      <c r="L48" t="s">
        <v>17895</v>
      </c>
      <c r="M48" t="s">
        <v>10461</v>
      </c>
      <c r="N48" t="s">
        <v>17850</v>
      </c>
      <c r="O48" t="s">
        <v>18749</v>
      </c>
    </row>
    <row r="49" spans="2:15" x14ac:dyDescent="0.25">
      <c r="B49" t="s">
        <v>16826</v>
      </c>
      <c r="C49">
        <v>101268003</v>
      </c>
      <c r="D49" t="s">
        <v>523</v>
      </c>
      <c r="E49" t="s">
        <v>2192</v>
      </c>
      <c r="F49" t="s">
        <v>2193</v>
      </c>
      <c r="G49" t="s">
        <v>2903</v>
      </c>
      <c r="H49"/>
      <c r="I49"/>
      <c r="J49"/>
      <c r="K49" t="s">
        <v>17862</v>
      </c>
      <c r="L49" t="s">
        <v>10461</v>
      </c>
      <c r="M49" t="s">
        <v>10461</v>
      </c>
      <c r="N49"/>
      <c r="O49" t="s">
        <v>17993</v>
      </c>
    </row>
    <row r="50" spans="2:15" x14ac:dyDescent="0.25">
      <c r="B50" t="s">
        <v>16827</v>
      </c>
      <c r="C50">
        <v>101268003</v>
      </c>
      <c r="D50" t="s">
        <v>523</v>
      </c>
      <c r="E50" t="s">
        <v>2192</v>
      </c>
      <c r="F50" t="s">
        <v>2193</v>
      </c>
      <c r="G50" t="s">
        <v>2904</v>
      </c>
      <c r="H50"/>
      <c r="I50"/>
      <c r="J50" t="s">
        <v>10461</v>
      </c>
      <c r="K50" t="s">
        <v>17896</v>
      </c>
      <c r="L50" t="s">
        <v>10461</v>
      </c>
      <c r="M50"/>
      <c r="N50" t="s">
        <v>10461</v>
      </c>
      <c r="O50" t="s">
        <v>18022</v>
      </c>
    </row>
    <row r="51" spans="2:15" x14ac:dyDescent="0.25">
      <c r="B51" t="s">
        <v>16828</v>
      </c>
      <c r="C51">
        <v>101268003</v>
      </c>
      <c r="D51" t="s">
        <v>523</v>
      </c>
      <c r="E51" t="s">
        <v>2192</v>
      </c>
      <c r="F51" t="s">
        <v>2193</v>
      </c>
      <c r="G51" t="s">
        <v>2415</v>
      </c>
      <c r="H51"/>
      <c r="I51"/>
      <c r="J51" t="s">
        <v>10461</v>
      </c>
      <c r="K51" t="s">
        <v>17897</v>
      </c>
      <c r="L51" t="s">
        <v>10461</v>
      </c>
      <c r="M51" t="s">
        <v>10461</v>
      </c>
      <c r="N51" t="s">
        <v>10461</v>
      </c>
      <c r="O51" t="s">
        <v>17843</v>
      </c>
    </row>
    <row r="52" spans="2:15" x14ac:dyDescent="0.25">
      <c r="B52" t="s">
        <v>16832</v>
      </c>
      <c r="C52">
        <v>101268003</v>
      </c>
      <c r="D52" t="s">
        <v>523</v>
      </c>
      <c r="E52" t="s">
        <v>2196</v>
      </c>
      <c r="F52" t="s">
        <v>2197</v>
      </c>
      <c r="G52" t="s">
        <v>2903</v>
      </c>
      <c r="H52"/>
      <c r="I52" t="s">
        <v>17846</v>
      </c>
      <c r="J52" t="s">
        <v>10461</v>
      </c>
      <c r="K52" t="s">
        <v>17860</v>
      </c>
      <c r="L52" t="s">
        <v>10461</v>
      </c>
      <c r="M52"/>
      <c r="N52"/>
      <c r="O52" t="s">
        <v>17944</v>
      </c>
    </row>
    <row r="53" spans="2:15" x14ac:dyDescent="0.25">
      <c r="B53" t="s">
        <v>16833</v>
      </c>
      <c r="C53">
        <v>101268003</v>
      </c>
      <c r="D53" t="s">
        <v>523</v>
      </c>
      <c r="E53" t="s">
        <v>2196</v>
      </c>
      <c r="F53" t="s">
        <v>2197</v>
      </c>
      <c r="G53" t="s">
        <v>2904</v>
      </c>
      <c r="H53"/>
      <c r="I53" t="s">
        <v>17853</v>
      </c>
      <c r="J53" t="s">
        <v>10461</v>
      </c>
      <c r="K53" t="s">
        <v>17898</v>
      </c>
      <c r="L53" t="s">
        <v>10461</v>
      </c>
      <c r="M53"/>
      <c r="N53"/>
      <c r="O53" t="s">
        <v>17931</v>
      </c>
    </row>
    <row r="54" spans="2:15" x14ac:dyDescent="0.25">
      <c r="B54" t="s">
        <v>16834</v>
      </c>
      <c r="C54">
        <v>101268003</v>
      </c>
      <c r="D54" t="s">
        <v>523</v>
      </c>
      <c r="E54" t="s">
        <v>2196</v>
      </c>
      <c r="F54" t="s">
        <v>2197</v>
      </c>
      <c r="G54" t="s">
        <v>2415</v>
      </c>
      <c r="H54"/>
      <c r="I54" t="s">
        <v>17899</v>
      </c>
      <c r="J54" t="s">
        <v>10461</v>
      </c>
      <c r="K54" t="s">
        <v>17900</v>
      </c>
      <c r="L54" t="s">
        <v>17846</v>
      </c>
      <c r="M54"/>
      <c r="N54"/>
      <c r="O54" t="s">
        <v>17826</v>
      </c>
    </row>
    <row r="55" spans="2:15" x14ac:dyDescent="0.25">
      <c r="B55" t="s">
        <v>13753</v>
      </c>
      <c r="C55">
        <v>101301303</v>
      </c>
      <c r="D55" t="s">
        <v>89</v>
      </c>
      <c r="E55" t="s">
        <v>10800</v>
      </c>
      <c r="F55" t="s">
        <v>808</v>
      </c>
      <c r="G55" t="s">
        <v>2903</v>
      </c>
      <c r="H55" t="s">
        <v>10461</v>
      </c>
      <c r="I55" t="s">
        <v>10461</v>
      </c>
      <c r="J55"/>
      <c r="K55" t="s">
        <v>17901</v>
      </c>
      <c r="L55" t="s">
        <v>10461</v>
      </c>
      <c r="M55" t="s">
        <v>10461</v>
      </c>
      <c r="N55"/>
      <c r="O55" t="s">
        <v>17877</v>
      </c>
    </row>
    <row r="56" spans="2:15" x14ac:dyDescent="0.25">
      <c r="B56" t="s">
        <v>13754</v>
      </c>
      <c r="C56">
        <v>101301303</v>
      </c>
      <c r="D56" t="s">
        <v>89</v>
      </c>
      <c r="E56" t="s">
        <v>10800</v>
      </c>
      <c r="F56" t="s">
        <v>808</v>
      </c>
      <c r="G56" t="s">
        <v>2904</v>
      </c>
      <c r="H56"/>
      <c r="I56" t="s">
        <v>10461</v>
      </c>
      <c r="J56" t="s">
        <v>10461</v>
      </c>
      <c r="K56" t="s">
        <v>17902</v>
      </c>
      <c r="L56" t="s">
        <v>10461</v>
      </c>
      <c r="M56"/>
      <c r="N56"/>
      <c r="O56" t="s">
        <v>17973</v>
      </c>
    </row>
    <row r="57" spans="2:15" x14ac:dyDescent="0.25">
      <c r="B57" t="s">
        <v>13755</v>
      </c>
      <c r="C57">
        <v>101301303</v>
      </c>
      <c r="D57" t="s">
        <v>89</v>
      </c>
      <c r="E57" t="s">
        <v>10800</v>
      </c>
      <c r="F57" t="s">
        <v>808</v>
      </c>
      <c r="G57" t="s">
        <v>2415</v>
      </c>
      <c r="H57" t="s">
        <v>10461</v>
      </c>
      <c r="I57" t="s">
        <v>10461</v>
      </c>
      <c r="J57" t="s">
        <v>10461</v>
      </c>
      <c r="K57" t="s">
        <v>17903</v>
      </c>
      <c r="L57" t="s">
        <v>10461</v>
      </c>
      <c r="M57" t="s">
        <v>10461</v>
      </c>
      <c r="N57"/>
      <c r="O57" t="s">
        <v>18034</v>
      </c>
    </row>
    <row r="58" spans="2:15" x14ac:dyDescent="0.25">
      <c r="B58" t="s">
        <v>13756</v>
      </c>
      <c r="C58">
        <v>101301303</v>
      </c>
      <c r="D58" t="s">
        <v>89</v>
      </c>
      <c r="E58" t="s">
        <v>10804</v>
      </c>
      <c r="F58" t="s">
        <v>10803</v>
      </c>
      <c r="G58" t="s">
        <v>2903</v>
      </c>
      <c r="H58"/>
      <c r="I58"/>
      <c r="J58"/>
      <c r="K58" t="s">
        <v>17904</v>
      </c>
      <c r="L58" t="s">
        <v>10461</v>
      </c>
      <c r="M58"/>
      <c r="N58" t="s">
        <v>10461</v>
      </c>
      <c r="O58" t="s">
        <v>17982</v>
      </c>
    </row>
    <row r="59" spans="2:15" x14ac:dyDescent="0.25">
      <c r="B59" t="s">
        <v>13757</v>
      </c>
      <c r="C59">
        <v>101301303</v>
      </c>
      <c r="D59" t="s">
        <v>89</v>
      </c>
      <c r="E59" t="s">
        <v>10804</v>
      </c>
      <c r="F59" t="s">
        <v>10803</v>
      </c>
      <c r="G59" t="s">
        <v>2904</v>
      </c>
      <c r="H59"/>
      <c r="I59"/>
      <c r="J59"/>
      <c r="K59" t="s">
        <v>17905</v>
      </c>
      <c r="L59"/>
      <c r="M59"/>
      <c r="N59"/>
      <c r="O59" t="s">
        <v>17905</v>
      </c>
    </row>
    <row r="60" spans="2:15" x14ac:dyDescent="0.25">
      <c r="B60" t="s">
        <v>13758</v>
      </c>
      <c r="C60">
        <v>101301303</v>
      </c>
      <c r="D60" t="s">
        <v>89</v>
      </c>
      <c r="E60" t="s">
        <v>10804</v>
      </c>
      <c r="F60" t="s">
        <v>10803</v>
      </c>
      <c r="G60" t="s">
        <v>2415</v>
      </c>
      <c r="H60"/>
      <c r="I60"/>
      <c r="J60"/>
      <c r="K60" t="s">
        <v>17906</v>
      </c>
      <c r="L60" t="s">
        <v>10461</v>
      </c>
      <c r="M60"/>
      <c r="N60" t="s">
        <v>10461</v>
      </c>
      <c r="O60" t="s">
        <v>18080</v>
      </c>
    </row>
    <row r="61" spans="2:15" x14ac:dyDescent="0.25">
      <c r="B61" t="s">
        <v>13837</v>
      </c>
      <c r="C61">
        <v>101301403</v>
      </c>
      <c r="D61" t="s">
        <v>97</v>
      </c>
      <c r="E61" t="s">
        <v>17721</v>
      </c>
      <c r="F61" t="s">
        <v>861</v>
      </c>
      <c r="G61" t="s">
        <v>2903</v>
      </c>
      <c r="H61" t="s">
        <v>10461</v>
      </c>
      <c r="I61"/>
      <c r="J61" t="s">
        <v>10461</v>
      </c>
      <c r="K61" t="s">
        <v>17907</v>
      </c>
      <c r="L61" t="s">
        <v>10461</v>
      </c>
      <c r="M61" t="s">
        <v>10461</v>
      </c>
      <c r="N61"/>
      <c r="O61" t="s">
        <v>18133</v>
      </c>
    </row>
    <row r="62" spans="2:15" x14ac:dyDescent="0.25">
      <c r="B62" t="s">
        <v>13838</v>
      </c>
      <c r="C62">
        <v>101301403</v>
      </c>
      <c r="D62" t="s">
        <v>97</v>
      </c>
      <c r="E62" t="s">
        <v>17721</v>
      </c>
      <c r="F62" t="s">
        <v>861</v>
      </c>
      <c r="G62" t="s">
        <v>2904</v>
      </c>
      <c r="H62" t="s">
        <v>10461</v>
      </c>
      <c r="I62" t="s">
        <v>10461</v>
      </c>
      <c r="J62" t="s">
        <v>10461</v>
      </c>
      <c r="K62" t="s">
        <v>17908</v>
      </c>
      <c r="L62" t="s">
        <v>10461</v>
      </c>
      <c r="M62" t="s">
        <v>10461</v>
      </c>
      <c r="N62" t="s">
        <v>10461</v>
      </c>
      <c r="O62" t="s">
        <v>17829</v>
      </c>
    </row>
    <row r="63" spans="2:15" x14ac:dyDescent="0.25">
      <c r="B63" t="s">
        <v>13839</v>
      </c>
      <c r="C63">
        <v>101301403</v>
      </c>
      <c r="D63" t="s">
        <v>97</v>
      </c>
      <c r="E63" t="s">
        <v>17721</v>
      </c>
      <c r="F63" t="s">
        <v>861</v>
      </c>
      <c r="G63" t="s">
        <v>2415</v>
      </c>
      <c r="H63" t="s">
        <v>10461</v>
      </c>
      <c r="I63" t="s">
        <v>10461</v>
      </c>
      <c r="J63" t="s">
        <v>10461</v>
      </c>
      <c r="K63" t="s">
        <v>17909</v>
      </c>
      <c r="L63" t="s">
        <v>10461</v>
      </c>
      <c r="M63" t="s">
        <v>10461</v>
      </c>
      <c r="N63" t="s">
        <v>10461</v>
      </c>
      <c r="O63" t="s">
        <v>18554</v>
      </c>
    </row>
    <row r="64" spans="2:15" x14ac:dyDescent="0.25">
      <c r="B64" t="s">
        <v>14694</v>
      </c>
      <c r="C64">
        <v>101303503</v>
      </c>
      <c r="D64" t="s">
        <v>244</v>
      </c>
      <c r="E64" t="s">
        <v>1316</v>
      </c>
      <c r="F64" t="s">
        <v>1317</v>
      </c>
      <c r="G64" t="s">
        <v>2903</v>
      </c>
      <c r="H64"/>
      <c r="I64" t="s">
        <v>10461</v>
      </c>
      <c r="J64" t="s">
        <v>10461</v>
      </c>
      <c r="K64" t="s">
        <v>17910</v>
      </c>
      <c r="L64" t="s">
        <v>10461</v>
      </c>
      <c r="M64"/>
      <c r="N64"/>
      <c r="O64" t="s">
        <v>18245</v>
      </c>
    </row>
    <row r="65" spans="2:15" x14ac:dyDescent="0.25">
      <c r="B65" t="s">
        <v>14695</v>
      </c>
      <c r="C65">
        <v>101303503</v>
      </c>
      <c r="D65" t="s">
        <v>244</v>
      </c>
      <c r="E65" t="s">
        <v>1316</v>
      </c>
      <c r="F65" t="s">
        <v>1317</v>
      </c>
      <c r="G65" t="s">
        <v>2904</v>
      </c>
      <c r="H65"/>
      <c r="I65" t="s">
        <v>10461</v>
      </c>
      <c r="J65"/>
      <c r="K65" t="s">
        <v>17911</v>
      </c>
      <c r="L65" t="s">
        <v>10461</v>
      </c>
      <c r="M65"/>
      <c r="N65"/>
      <c r="O65" t="s">
        <v>17923</v>
      </c>
    </row>
    <row r="66" spans="2:15" x14ac:dyDescent="0.25">
      <c r="B66" t="s">
        <v>14696</v>
      </c>
      <c r="C66">
        <v>101303503</v>
      </c>
      <c r="D66" t="s">
        <v>244</v>
      </c>
      <c r="E66" t="s">
        <v>1316</v>
      </c>
      <c r="F66" t="s">
        <v>1317</v>
      </c>
      <c r="G66" t="s">
        <v>2415</v>
      </c>
      <c r="H66"/>
      <c r="I66" t="s">
        <v>10461</v>
      </c>
      <c r="J66" t="s">
        <v>10461</v>
      </c>
      <c r="K66" t="s">
        <v>17829</v>
      </c>
      <c r="L66" t="s">
        <v>10461</v>
      </c>
      <c r="M66"/>
      <c r="N66"/>
      <c r="O66" t="s">
        <v>18119</v>
      </c>
    </row>
    <row r="67" spans="2:15" x14ac:dyDescent="0.25">
      <c r="B67" t="s">
        <v>16602</v>
      </c>
      <c r="C67">
        <v>101306503</v>
      </c>
      <c r="D67" t="s">
        <v>480</v>
      </c>
      <c r="E67" t="s">
        <v>2061</v>
      </c>
      <c r="F67" t="s">
        <v>2062</v>
      </c>
      <c r="G67" t="s">
        <v>2903</v>
      </c>
      <c r="H67"/>
      <c r="I67"/>
      <c r="J67"/>
      <c r="K67" t="s">
        <v>17912</v>
      </c>
      <c r="L67"/>
      <c r="M67"/>
      <c r="N67"/>
      <c r="O67" t="s">
        <v>17912</v>
      </c>
    </row>
    <row r="68" spans="2:15" x14ac:dyDescent="0.25">
      <c r="B68" t="s">
        <v>16603</v>
      </c>
      <c r="C68">
        <v>101306503</v>
      </c>
      <c r="D68" t="s">
        <v>480</v>
      </c>
      <c r="E68" t="s">
        <v>2061</v>
      </c>
      <c r="F68" t="s">
        <v>2062</v>
      </c>
      <c r="G68" t="s">
        <v>2904</v>
      </c>
      <c r="H68"/>
      <c r="I68" t="s">
        <v>10461</v>
      </c>
      <c r="J68"/>
      <c r="K68" t="s">
        <v>17872</v>
      </c>
      <c r="L68" t="s">
        <v>10461</v>
      </c>
      <c r="M68"/>
      <c r="N68"/>
      <c r="O68" t="s">
        <v>18216</v>
      </c>
    </row>
    <row r="69" spans="2:15" x14ac:dyDescent="0.25">
      <c r="B69" t="s">
        <v>16604</v>
      </c>
      <c r="C69">
        <v>101306503</v>
      </c>
      <c r="D69" t="s">
        <v>480</v>
      </c>
      <c r="E69" t="s">
        <v>2061</v>
      </c>
      <c r="F69" t="s">
        <v>2062</v>
      </c>
      <c r="G69" t="s">
        <v>2415</v>
      </c>
      <c r="H69"/>
      <c r="I69" t="s">
        <v>10461</v>
      </c>
      <c r="J69"/>
      <c r="K69" t="s">
        <v>17913</v>
      </c>
      <c r="L69" t="s">
        <v>10461</v>
      </c>
      <c r="M69"/>
      <c r="N69"/>
      <c r="O69" t="s">
        <v>18231</v>
      </c>
    </row>
    <row r="70" spans="2:15" x14ac:dyDescent="0.25">
      <c r="B70" t="s">
        <v>17029</v>
      </c>
      <c r="C70">
        <v>101308503</v>
      </c>
      <c r="D70" t="s">
        <v>550</v>
      </c>
      <c r="E70" t="s">
        <v>13321</v>
      </c>
      <c r="F70" t="s">
        <v>13320</v>
      </c>
      <c r="G70" t="s">
        <v>2903</v>
      </c>
      <c r="H70"/>
      <c r="I70"/>
      <c r="J70"/>
      <c r="K70" t="s">
        <v>17914</v>
      </c>
      <c r="L70"/>
      <c r="M70"/>
      <c r="N70"/>
      <c r="O70" t="s">
        <v>17914</v>
      </c>
    </row>
    <row r="71" spans="2:15" x14ac:dyDescent="0.25">
      <c r="B71" t="s">
        <v>17030</v>
      </c>
      <c r="C71">
        <v>101308503</v>
      </c>
      <c r="D71" t="s">
        <v>550</v>
      </c>
      <c r="E71" t="s">
        <v>13321</v>
      </c>
      <c r="F71" t="s">
        <v>13320</v>
      </c>
      <c r="G71" t="s">
        <v>2904</v>
      </c>
      <c r="H71" t="s">
        <v>10461</v>
      </c>
      <c r="I71"/>
      <c r="J71"/>
      <c r="K71" t="s">
        <v>17915</v>
      </c>
      <c r="L71"/>
      <c r="M71"/>
      <c r="N71"/>
      <c r="O71" t="s">
        <v>18028</v>
      </c>
    </row>
    <row r="72" spans="2:15" x14ac:dyDescent="0.25">
      <c r="B72" t="s">
        <v>17031</v>
      </c>
      <c r="C72">
        <v>101308503</v>
      </c>
      <c r="D72" t="s">
        <v>550</v>
      </c>
      <c r="E72" t="s">
        <v>13321</v>
      </c>
      <c r="F72" t="s">
        <v>13320</v>
      </c>
      <c r="G72" t="s">
        <v>2415</v>
      </c>
      <c r="H72" t="s">
        <v>10461</v>
      </c>
      <c r="I72"/>
      <c r="J72"/>
      <c r="K72" t="s">
        <v>17916</v>
      </c>
      <c r="L72"/>
      <c r="M72"/>
      <c r="N72"/>
      <c r="O72" t="s">
        <v>18545</v>
      </c>
    </row>
    <row r="73" spans="2:15" x14ac:dyDescent="0.25">
      <c r="B73" t="s">
        <v>13469</v>
      </c>
      <c r="C73">
        <v>101630504</v>
      </c>
      <c r="D73" t="s">
        <v>36</v>
      </c>
      <c r="E73" t="s">
        <v>647</v>
      </c>
      <c r="F73" t="s">
        <v>648</v>
      </c>
      <c r="G73" t="s">
        <v>2903</v>
      </c>
      <c r="H73"/>
      <c r="I73"/>
      <c r="J73" t="s">
        <v>10461</v>
      </c>
      <c r="K73" t="s">
        <v>17917</v>
      </c>
      <c r="L73" t="s">
        <v>10461</v>
      </c>
      <c r="M73"/>
      <c r="N73"/>
      <c r="O73" t="s">
        <v>17891</v>
      </c>
    </row>
    <row r="74" spans="2:15" x14ac:dyDescent="0.25">
      <c r="B74" t="s">
        <v>13470</v>
      </c>
      <c r="C74">
        <v>101630504</v>
      </c>
      <c r="D74" t="s">
        <v>36</v>
      </c>
      <c r="E74" t="s">
        <v>647</v>
      </c>
      <c r="F74" t="s">
        <v>648</v>
      </c>
      <c r="G74" t="s">
        <v>2904</v>
      </c>
      <c r="H74"/>
      <c r="I74"/>
      <c r="J74"/>
      <c r="K74" t="s">
        <v>17914</v>
      </c>
      <c r="L74" t="s">
        <v>10461</v>
      </c>
      <c r="M74"/>
      <c r="N74"/>
      <c r="O74" t="s">
        <v>18196</v>
      </c>
    </row>
    <row r="75" spans="2:15" x14ac:dyDescent="0.25">
      <c r="B75" t="s">
        <v>13471</v>
      </c>
      <c r="C75">
        <v>101630504</v>
      </c>
      <c r="D75" t="s">
        <v>36</v>
      </c>
      <c r="E75" t="s">
        <v>647</v>
      </c>
      <c r="F75" t="s">
        <v>648</v>
      </c>
      <c r="G75" t="s">
        <v>2415</v>
      </c>
      <c r="H75"/>
      <c r="I75"/>
      <c r="J75" t="s">
        <v>10461</v>
      </c>
      <c r="K75" t="s">
        <v>17918</v>
      </c>
      <c r="L75" t="s">
        <v>10461</v>
      </c>
      <c r="M75"/>
      <c r="N75"/>
      <c r="O75" t="s">
        <v>17927</v>
      </c>
    </row>
    <row r="76" spans="2:15" x14ac:dyDescent="0.25">
      <c r="B76" t="s">
        <v>13549</v>
      </c>
      <c r="C76">
        <v>101630903</v>
      </c>
      <c r="D76" t="s">
        <v>51</v>
      </c>
      <c r="E76" t="s">
        <v>691</v>
      </c>
      <c r="F76" t="s">
        <v>692</v>
      </c>
      <c r="G76" t="s">
        <v>2903</v>
      </c>
      <c r="H76"/>
      <c r="I76" t="s">
        <v>10461</v>
      </c>
      <c r="J76" t="s">
        <v>10461</v>
      </c>
      <c r="K76" t="s">
        <v>17919</v>
      </c>
      <c r="L76" t="s">
        <v>10461</v>
      </c>
      <c r="M76"/>
      <c r="N76"/>
      <c r="O76" t="s">
        <v>18233</v>
      </c>
    </row>
    <row r="77" spans="2:15" x14ac:dyDescent="0.25">
      <c r="B77" t="s">
        <v>13550</v>
      </c>
      <c r="C77">
        <v>101630903</v>
      </c>
      <c r="D77" t="s">
        <v>51</v>
      </c>
      <c r="E77" t="s">
        <v>691</v>
      </c>
      <c r="F77" t="s">
        <v>692</v>
      </c>
      <c r="G77" t="s">
        <v>2904</v>
      </c>
      <c r="H77"/>
      <c r="I77" t="s">
        <v>10461</v>
      </c>
      <c r="J77" t="s">
        <v>10461</v>
      </c>
      <c r="K77" t="s">
        <v>17915</v>
      </c>
      <c r="L77" t="s">
        <v>10461</v>
      </c>
      <c r="M77" t="s">
        <v>10461</v>
      </c>
      <c r="N77" t="s">
        <v>10461</v>
      </c>
      <c r="O77" t="s">
        <v>18130</v>
      </c>
    </row>
    <row r="78" spans="2:15" x14ac:dyDescent="0.25">
      <c r="B78" t="s">
        <v>13551</v>
      </c>
      <c r="C78">
        <v>101630903</v>
      </c>
      <c r="D78" t="s">
        <v>51</v>
      </c>
      <c r="E78" t="s">
        <v>691</v>
      </c>
      <c r="F78" t="s">
        <v>692</v>
      </c>
      <c r="G78" t="s">
        <v>2415</v>
      </c>
      <c r="H78"/>
      <c r="I78" t="s">
        <v>10461</v>
      </c>
      <c r="J78" t="s">
        <v>10461</v>
      </c>
      <c r="K78" t="s">
        <v>17861</v>
      </c>
      <c r="L78" t="s">
        <v>10461</v>
      </c>
      <c r="M78" t="s">
        <v>10461</v>
      </c>
      <c r="N78" t="s">
        <v>10461</v>
      </c>
      <c r="O78" t="s">
        <v>18570</v>
      </c>
    </row>
    <row r="79" spans="2:15" x14ac:dyDescent="0.25">
      <c r="B79" t="s">
        <v>13546</v>
      </c>
      <c r="C79">
        <v>101630903</v>
      </c>
      <c r="D79" t="s">
        <v>51</v>
      </c>
      <c r="E79" t="s">
        <v>689</v>
      </c>
      <c r="F79" t="s">
        <v>690</v>
      </c>
      <c r="G79" t="s">
        <v>2903</v>
      </c>
      <c r="H79"/>
      <c r="I79" t="s">
        <v>10461</v>
      </c>
      <c r="J79"/>
      <c r="K79" t="s">
        <v>17920</v>
      </c>
      <c r="L79" t="s">
        <v>10461</v>
      </c>
      <c r="M79"/>
      <c r="N79"/>
      <c r="O79" t="s">
        <v>18010</v>
      </c>
    </row>
    <row r="80" spans="2:15" x14ac:dyDescent="0.25">
      <c r="B80" t="s">
        <v>13547</v>
      </c>
      <c r="C80">
        <v>101630903</v>
      </c>
      <c r="D80" t="s">
        <v>51</v>
      </c>
      <c r="E80" t="s">
        <v>689</v>
      </c>
      <c r="F80" t="s">
        <v>690</v>
      </c>
      <c r="G80" t="s">
        <v>2904</v>
      </c>
      <c r="H80"/>
      <c r="I80" t="s">
        <v>10461</v>
      </c>
      <c r="J80" t="s">
        <v>10461</v>
      </c>
      <c r="K80" t="s">
        <v>17921</v>
      </c>
      <c r="L80" t="s">
        <v>10461</v>
      </c>
      <c r="M80"/>
      <c r="N80"/>
      <c r="O80" t="s">
        <v>18017</v>
      </c>
    </row>
    <row r="81" spans="2:15" x14ac:dyDescent="0.25">
      <c r="B81" t="s">
        <v>13548</v>
      </c>
      <c r="C81">
        <v>101630903</v>
      </c>
      <c r="D81" t="s">
        <v>51</v>
      </c>
      <c r="E81" t="s">
        <v>689</v>
      </c>
      <c r="F81" t="s">
        <v>690</v>
      </c>
      <c r="G81" t="s">
        <v>2415</v>
      </c>
      <c r="H81"/>
      <c r="I81" t="s">
        <v>10461</v>
      </c>
      <c r="J81" t="s">
        <v>10461</v>
      </c>
      <c r="K81" t="s">
        <v>17922</v>
      </c>
      <c r="L81" t="s">
        <v>10461</v>
      </c>
      <c r="M81"/>
      <c r="N81"/>
      <c r="O81" t="s">
        <v>18008</v>
      </c>
    </row>
    <row r="82" spans="2:15" x14ac:dyDescent="0.25">
      <c r="B82" t="s">
        <v>13591</v>
      </c>
      <c r="C82">
        <v>101631003</v>
      </c>
      <c r="D82" t="s">
        <v>57</v>
      </c>
      <c r="E82" t="s">
        <v>17723</v>
      </c>
      <c r="F82" t="s">
        <v>717</v>
      </c>
      <c r="G82" t="s">
        <v>2903</v>
      </c>
      <c r="H82"/>
      <c r="I82" t="s">
        <v>10461</v>
      </c>
      <c r="J82"/>
      <c r="K82" t="s">
        <v>17923</v>
      </c>
      <c r="L82" t="s">
        <v>10461</v>
      </c>
      <c r="M82"/>
      <c r="N82"/>
      <c r="O82" t="s">
        <v>18098</v>
      </c>
    </row>
    <row r="83" spans="2:15" x14ac:dyDescent="0.25">
      <c r="B83" t="s">
        <v>13592</v>
      </c>
      <c r="C83">
        <v>101631003</v>
      </c>
      <c r="D83" t="s">
        <v>57</v>
      </c>
      <c r="E83" t="s">
        <v>17723</v>
      </c>
      <c r="F83" t="s">
        <v>717</v>
      </c>
      <c r="G83" t="s">
        <v>2904</v>
      </c>
      <c r="H83"/>
      <c r="I83" t="s">
        <v>10461</v>
      </c>
      <c r="J83" t="s">
        <v>10461</v>
      </c>
      <c r="K83" t="s">
        <v>17924</v>
      </c>
      <c r="L83" t="s">
        <v>10461</v>
      </c>
      <c r="M83"/>
      <c r="N83"/>
      <c r="O83" t="s">
        <v>18033</v>
      </c>
    </row>
    <row r="84" spans="2:15" x14ac:dyDescent="0.25">
      <c r="B84" t="s">
        <v>13593</v>
      </c>
      <c r="C84">
        <v>101631003</v>
      </c>
      <c r="D84" t="s">
        <v>57</v>
      </c>
      <c r="E84" t="s">
        <v>17723</v>
      </c>
      <c r="F84" t="s">
        <v>717</v>
      </c>
      <c r="G84" t="s">
        <v>2415</v>
      </c>
      <c r="H84"/>
      <c r="I84" t="s">
        <v>10461</v>
      </c>
      <c r="J84" t="s">
        <v>10461</v>
      </c>
      <c r="K84" t="s">
        <v>17925</v>
      </c>
      <c r="L84" t="s">
        <v>17850</v>
      </c>
      <c r="M84"/>
      <c r="N84"/>
      <c r="O84" t="s">
        <v>18187</v>
      </c>
    </row>
    <row r="85" spans="2:15" x14ac:dyDescent="0.25">
      <c r="B85" t="s">
        <v>13689</v>
      </c>
      <c r="C85">
        <v>101631203</v>
      </c>
      <c r="D85" t="s">
        <v>76</v>
      </c>
      <c r="E85" t="s">
        <v>772</v>
      </c>
      <c r="F85" t="s">
        <v>773</v>
      </c>
      <c r="G85" t="s">
        <v>2903</v>
      </c>
      <c r="H85"/>
      <c r="I85"/>
      <c r="J85" t="s">
        <v>10461</v>
      </c>
      <c r="K85" t="s">
        <v>17926</v>
      </c>
      <c r="L85" t="s">
        <v>10461</v>
      </c>
      <c r="M85" t="s">
        <v>10461</v>
      </c>
      <c r="N85"/>
      <c r="O85" t="s">
        <v>18041</v>
      </c>
    </row>
    <row r="86" spans="2:15" x14ac:dyDescent="0.25">
      <c r="B86" t="s">
        <v>13690</v>
      </c>
      <c r="C86">
        <v>101631203</v>
      </c>
      <c r="D86" t="s">
        <v>76</v>
      </c>
      <c r="E86" t="s">
        <v>772</v>
      </c>
      <c r="F86" t="s">
        <v>773</v>
      </c>
      <c r="G86" t="s">
        <v>2904</v>
      </c>
      <c r="H86"/>
      <c r="I86" t="s">
        <v>10461</v>
      </c>
      <c r="J86"/>
      <c r="K86" t="s">
        <v>17927</v>
      </c>
      <c r="L86" t="s">
        <v>10461</v>
      </c>
      <c r="M86" t="s">
        <v>10461</v>
      </c>
      <c r="N86" t="s">
        <v>10461</v>
      </c>
      <c r="O86" t="s">
        <v>17924</v>
      </c>
    </row>
    <row r="87" spans="2:15" x14ac:dyDescent="0.25">
      <c r="B87" t="s">
        <v>13691</v>
      </c>
      <c r="C87">
        <v>101631203</v>
      </c>
      <c r="D87" t="s">
        <v>76</v>
      </c>
      <c r="E87" t="s">
        <v>772</v>
      </c>
      <c r="F87" t="s">
        <v>773</v>
      </c>
      <c r="G87" t="s">
        <v>2415</v>
      </c>
      <c r="H87"/>
      <c r="I87" t="s">
        <v>10461</v>
      </c>
      <c r="J87" t="s">
        <v>10461</v>
      </c>
      <c r="K87" t="s">
        <v>17928</v>
      </c>
      <c r="L87" t="s">
        <v>17855</v>
      </c>
      <c r="M87" t="s">
        <v>10461</v>
      </c>
      <c r="N87" t="s">
        <v>10461</v>
      </c>
      <c r="O87" t="s">
        <v>18182</v>
      </c>
    </row>
    <row r="88" spans="2:15" x14ac:dyDescent="0.25">
      <c r="B88" t="s">
        <v>13707</v>
      </c>
      <c r="C88">
        <v>101631503</v>
      </c>
      <c r="D88" t="s">
        <v>79</v>
      </c>
      <c r="E88" t="s">
        <v>783</v>
      </c>
      <c r="F88" t="s">
        <v>784</v>
      </c>
      <c r="G88" t="s">
        <v>2903</v>
      </c>
      <c r="H88" t="s">
        <v>10461</v>
      </c>
      <c r="I88" t="s">
        <v>10461</v>
      </c>
      <c r="J88" t="s">
        <v>10461</v>
      </c>
      <c r="K88" t="s">
        <v>17929</v>
      </c>
      <c r="L88" t="s">
        <v>10461</v>
      </c>
      <c r="M88"/>
      <c r="N88"/>
      <c r="O88" t="s">
        <v>18043</v>
      </c>
    </row>
    <row r="89" spans="2:15" x14ac:dyDescent="0.25">
      <c r="B89" t="s">
        <v>13708</v>
      </c>
      <c r="C89">
        <v>101631503</v>
      </c>
      <c r="D89" t="s">
        <v>79</v>
      </c>
      <c r="E89" t="s">
        <v>783</v>
      </c>
      <c r="F89" t="s">
        <v>784</v>
      </c>
      <c r="G89" t="s">
        <v>2904</v>
      </c>
      <c r="H89"/>
      <c r="I89" t="s">
        <v>17850</v>
      </c>
      <c r="J89" t="s">
        <v>10461</v>
      </c>
      <c r="K89" t="s">
        <v>17929</v>
      </c>
      <c r="L89" t="s">
        <v>10461</v>
      </c>
      <c r="M89"/>
      <c r="N89"/>
      <c r="O89" t="s">
        <v>17946</v>
      </c>
    </row>
    <row r="90" spans="2:15" x14ac:dyDescent="0.25">
      <c r="B90" t="s">
        <v>13709</v>
      </c>
      <c r="C90">
        <v>101631503</v>
      </c>
      <c r="D90" t="s">
        <v>79</v>
      </c>
      <c r="E90" t="s">
        <v>783</v>
      </c>
      <c r="F90" t="s">
        <v>784</v>
      </c>
      <c r="G90" t="s">
        <v>2415</v>
      </c>
      <c r="H90" t="s">
        <v>10461</v>
      </c>
      <c r="I90" t="s">
        <v>17853</v>
      </c>
      <c r="J90" t="s">
        <v>10461</v>
      </c>
      <c r="K90" t="s">
        <v>17930</v>
      </c>
      <c r="L90" t="s">
        <v>17869</v>
      </c>
      <c r="M90"/>
      <c r="N90"/>
      <c r="O90" t="s">
        <v>18213</v>
      </c>
    </row>
    <row r="91" spans="2:15" x14ac:dyDescent="0.25">
      <c r="B91" t="s">
        <v>13704</v>
      </c>
      <c r="C91">
        <v>101631503</v>
      </c>
      <c r="D91" t="s">
        <v>79</v>
      </c>
      <c r="E91" t="s">
        <v>781</v>
      </c>
      <c r="F91" t="s">
        <v>782</v>
      </c>
      <c r="G91" t="s">
        <v>2903</v>
      </c>
      <c r="H91" t="s">
        <v>10461</v>
      </c>
      <c r="I91" t="s">
        <v>10461</v>
      </c>
      <c r="J91" t="s">
        <v>10461</v>
      </c>
      <c r="K91" t="s">
        <v>17875</v>
      </c>
      <c r="L91" t="s">
        <v>10461</v>
      </c>
      <c r="M91"/>
      <c r="N91"/>
      <c r="O91" t="s">
        <v>17936</v>
      </c>
    </row>
    <row r="92" spans="2:15" x14ac:dyDescent="0.25">
      <c r="B92" t="s">
        <v>13705</v>
      </c>
      <c r="C92">
        <v>101631503</v>
      </c>
      <c r="D92" t="s">
        <v>79</v>
      </c>
      <c r="E92" t="s">
        <v>781</v>
      </c>
      <c r="F92" t="s">
        <v>782</v>
      </c>
      <c r="G92" t="s">
        <v>2904</v>
      </c>
      <c r="H92" t="s">
        <v>10461</v>
      </c>
      <c r="I92" t="s">
        <v>10461</v>
      </c>
      <c r="J92" t="s">
        <v>10461</v>
      </c>
      <c r="K92" t="s">
        <v>17931</v>
      </c>
      <c r="L92" t="s">
        <v>10461</v>
      </c>
      <c r="M92" t="s">
        <v>10461</v>
      </c>
      <c r="N92"/>
      <c r="O92" t="s">
        <v>18102</v>
      </c>
    </row>
    <row r="93" spans="2:15" x14ac:dyDescent="0.25">
      <c r="B93" t="s">
        <v>13706</v>
      </c>
      <c r="C93">
        <v>101631503</v>
      </c>
      <c r="D93" t="s">
        <v>79</v>
      </c>
      <c r="E93" t="s">
        <v>781</v>
      </c>
      <c r="F93" t="s">
        <v>782</v>
      </c>
      <c r="G93" t="s">
        <v>2415</v>
      </c>
      <c r="H93" t="s">
        <v>10461</v>
      </c>
      <c r="I93" t="s">
        <v>10461</v>
      </c>
      <c r="J93" t="s">
        <v>10461</v>
      </c>
      <c r="K93" t="s">
        <v>17932</v>
      </c>
      <c r="L93" t="s">
        <v>17846</v>
      </c>
      <c r="M93" t="s">
        <v>10461</v>
      </c>
      <c r="N93"/>
      <c r="O93" t="s">
        <v>17906</v>
      </c>
    </row>
    <row r="94" spans="2:15" x14ac:dyDescent="0.25">
      <c r="B94" t="s">
        <v>13725</v>
      </c>
      <c r="C94">
        <v>101631703</v>
      </c>
      <c r="D94" t="s">
        <v>83</v>
      </c>
      <c r="E94" t="s">
        <v>795</v>
      </c>
      <c r="F94" t="s">
        <v>796</v>
      </c>
      <c r="G94" t="s">
        <v>2903</v>
      </c>
      <c r="H94"/>
      <c r="I94" t="s">
        <v>17890</v>
      </c>
      <c r="J94" t="s">
        <v>17890</v>
      </c>
      <c r="K94" t="s">
        <v>17933</v>
      </c>
      <c r="L94" t="s">
        <v>17898</v>
      </c>
      <c r="M94" t="s">
        <v>17837</v>
      </c>
      <c r="N94" t="s">
        <v>10461</v>
      </c>
      <c r="O94" t="s">
        <v>18751</v>
      </c>
    </row>
    <row r="95" spans="2:15" x14ac:dyDescent="0.25">
      <c r="B95" t="s">
        <v>13726</v>
      </c>
      <c r="C95">
        <v>101631703</v>
      </c>
      <c r="D95" t="s">
        <v>83</v>
      </c>
      <c r="E95" t="s">
        <v>795</v>
      </c>
      <c r="F95" t="s">
        <v>796</v>
      </c>
      <c r="G95" t="s">
        <v>2904</v>
      </c>
      <c r="H95" t="s">
        <v>10461</v>
      </c>
      <c r="I95" t="s">
        <v>17934</v>
      </c>
      <c r="J95" t="s">
        <v>17827</v>
      </c>
      <c r="K95" t="s">
        <v>17935</v>
      </c>
      <c r="L95" t="s">
        <v>17831</v>
      </c>
      <c r="M95" t="s">
        <v>17869</v>
      </c>
      <c r="N95"/>
      <c r="O95" t="s">
        <v>18258</v>
      </c>
    </row>
    <row r="96" spans="2:15" x14ac:dyDescent="0.25">
      <c r="B96" t="s">
        <v>13727</v>
      </c>
      <c r="C96">
        <v>101631703</v>
      </c>
      <c r="D96" t="s">
        <v>83</v>
      </c>
      <c r="E96" t="s">
        <v>795</v>
      </c>
      <c r="F96" t="s">
        <v>796</v>
      </c>
      <c r="G96" t="s">
        <v>2415</v>
      </c>
      <c r="H96" t="s">
        <v>10461</v>
      </c>
      <c r="I96" t="s">
        <v>17936</v>
      </c>
      <c r="J96" t="s">
        <v>17828</v>
      </c>
      <c r="K96" t="s">
        <v>17937</v>
      </c>
      <c r="L96" t="s">
        <v>17938</v>
      </c>
      <c r="M96" t="s">
        <v>17939</v>
      </c>
      <c r="N96" t="s">
        <v>10461</v>
      </c>
      <c r="O96" t="s">
        <v>18750</v>
      </c>
    </row>
    <row r="97" spans="2:15" x14ac:dyDescent="0.25">
      <c r="B97" t="s">
        <v>13728</v>
      </c>
      <c r="C97">
        <v>101631703</v>
      </c>
      <c r="D97" t="s">
        <v>83</v>
      </c>
      <c r="E97" t="s">
        <v>17725</v>
      </c>
      <c r="F97" t="s">
        <v>797</v>
      </c>
      <c r="G97" t="s">
        <v>2903</v>
      </c>
      <c r="H97" t="s">
        <v>10461</v>
      </c>
      <c r="I97" t="s">
        <v>10461</v>
      </c>
      <c r="J97" t="s">
        <v>17833</v>
      </c>
      <c r="K97" t="s">
        <v>17940</v>
      </c>
      <c r="L97" t="s">
        <v>17855</v>
      </c>
      <c r="M97" t="s">
        <v>10461</v>
      </c>
      <c r="N97"/>
      <c r="O97" t="s">
        <v>18434</v>
      </c>
    </row>
    <row r="98" spans="2:15" x14ac:dyDescent="0.25">
      <c r="B98" t="s">
        <v>13729</v>
      </c>
      <c r="C98">
        <v>101631703</v>
      </c>
      <c r="D98" t="s">
        <v>83</v>
      </c>
      <c r="E98" t="s">
        <v>17725</v>
      </c>
      <c r="F98" t="s">
        <v>797</v>
      </c>
      <c r="G98" t="s">
        <v>2904</v>
      </c>
      <c r="H98" t="s">
        <v>10461</v>
      </c>
      <c r="I98" t="s">
        <v>17837</v>
      </c>
      <c r="J98" t="s">
        <v>17833</v>
      </c>
      <c r="K98" t="s">
        <v>17887</v>
      </c>
      <c r="L98" t="s">
        <v>17827</v>
      </c>
      <c r="M98" t="s">
        <v>17833</v>
      </c>
      <c r="N98"/>
      <c r="O98" t="s">
        <v>18289</v>
      </c>
    </row>
    <row r="99" spans="2:15" x14ac:dyDescent="0.25">
      <c r="B99" t="s">
        <v>13730</v>
      </c>
      <c r="C99">
        <v>101631703</v>
      </c>
      <c r="D99" t="s">
        <v>83</v>
      </c>
      <c r="E99" t="s">
        <v>17725</v>
      </c>
      <c r="F99" t="s">
        <v>797</v>
      </c>
      <c r="G99" t="s">
        <v>2415</v>
      </c>
      <c r="H99" t="s">
        <v>10461</v>
      </c>
      <c r="I99" t="s">
        <v>17859</v>
      </c>
      <c r="J99" t="s">
        <v>17866</v>
      </c>
      <c r="K99" t="s">
        <v>17941</v>
      </c>
      <c r="L99" t="s">
        <v>17895</v>
      </c>
      <c r="M99" t="s">
        <v>17869</v>
      </c>
      <c r="N99"/>
      <c r="O99" t="s">
        <v>18435</v>
      </c>
    </row>
    <row r="100" spans="2:15" x14ac:dyDescent="0.25">
      <c r="B100" t="s">
        <v>13870</v>
      </c>
      <c r="C100">
        <v>101631803</v>
      </c>
      <c r="D100" t="s">
        <v>102</v>
      </c>
      <c r="E100" t="s">
        <v>879</v>
      </c>
      <c r="F100" t="s">
        <v>880</v>
      </c>
      <c r="G100" t="s">
        <v>2903</v>
      </c>
      <c r="H100"/>
      <c r="I100" t="s">
        <v>17837</v>
      </c>
      <c r="J100" t="s">
        <v>10461</v>
      </c>
      <c r="K100" t="s">
        <v>17910</v>
      </c>
      <c r="L100" t="s">
        <v>17881</v>
      </c>
      <c r="M100" t="s">
        <v>10461</v>
      </c>
      <c r="N100"/>
      <c r="O100" t="s">
        <v>17918</v>
      </c>
    </row>
    <row r="101" spans="2:15" x14ac:dyDescent="0.25">
      <c r="B101" t="s">
        <v>13871</v>
      </c>
      <c r="C101">
        <v>101631803</v>
      </c>
      <c r="D101" t="s">
        <v>102</v>
      </c>
      <c r="E101" t="s">
        <v>879</v>
      </c>
      <c r="F101" t="s">
        <v>880</v>
      </c>
      <c r="G101" t="s">
        <v>2904</v>
      </c>
      <c r="H101" t="s">
        <v>10461</v>
      </c>
      <c r="I101" t="s">
        <v>17836</v>
      </c>
      <c r="J101" t="s">
        <v>10461</v>
      </c>
      <c r="K101" t="s">
        <v>17878</v>
      </c>
      <c r="L101" t="s">
        <v>17827</v>
      </c>
      <c r="M101"/>
      <c r="N101"/>
      <c r="O101" t="s">
        <v>18005</v>
      </c>
    </row>
    <row r="102" spans="2:15" x14ac:dyDescent="0.25">
      <c r="B102" t="s">
        <v>13872</v>
      </c>
      <c r="C102">
        <v>101631803</v>
      </c>
      <c r="D102" t="s">
        <v>102</v>
      </c>
      <c r="E102" t="s">
        <v>879</v>
      </c>
      <c r="F102" t="s">
        <v>880</v>
      </c>
      <c r="G102" t="s">
        <v>2415</v>
      </c>
      <c r="H102" t="s">
        <v>10461</v>
      </c>
      <c r="I102" t="s">
        <v>17942</v>
      </c>
      <c r="J102" t="s">
        <v>17853</v>
      </c>
      <c r="K102" t="s">
        <v>17943</v>
      </c>
      <c r="L102" t="s">
        <v>17944</v>
      </c>
      <c r="M102" t="s">
        <v>10461</v>
      </c>
      <c r="N102"/>
      <c r="O102" t="s">
        <v>17976</v>
      </c>
    </row>
    <row r="103" spans="2:15" x14ac:dyDescent="0.25">
      <c r="B103" t="s">
        <v>13873</v>
      </c>
      <c r="C103">
        <v>101631803</v>
      </c>
      <c r="D103" t="s">
        <v>102</v>
      </c>
      <c r="E103" t="s">
        <v>881</v>
      </c>
      <c r="F103" t="s">
        <v>882</v>
      </c>
      <c r="G103" t="s">
        <v>2903</v>
      </c>
      <c r="H103"/>
      <c r="I103" t="s">
        <v>10461</v>
      </c>
      <c r="J103" t="s">
        <v>10461</v>
      </c>
      <c r="K103" t="s">
        <v>17945</v>
      </c>
      <c r="L103" t="s">
        <v>17869</v>
      </c>
      <c r="M103" t="s">
        <v>10461</v>
      </c>
      <c r="N103"/>
      <c r="O103" t="s">
        <v>18259</v>
      </c>
    </row>
    <row r="104" spans="2:15" x14ac:dyDescent="0.25">
      <c r="B104" t="s">
        <v>13874</v>
      </c>
      <c r="C104">
        <v>101631803</v>
      </c>
      <c r="D104" t="s">
        <v>102</v>
      </c>
      <c r="E104" t="s">
        <v>881</v>
      </c>
      <c r="F104" t="s">
        <v>882</v>
      </c>
      <c r="G104" t="s">
        <v>2904</v>
      </c>
      <c r="H104"/>
      <c r="I104" t="s">
        <v>17844</v>
      </c>
      <c r="J104" t="s">
        <v>10461</v>
      </c>
      <c r="K104" t="s">
        <v>17904</v>
      </c>
      <c r="L104" t="s">
        <v>17844</v>
      </c>
      <c r="M104" t="s">
        <v>10461</v>
      </c>
      <c r="N104"/>
      <c r="O104" t="s">
        <v>17991</v>
      </c>
    </row>
    <row r="105" spans="2:15" x14ac:dyDescent="0.25">
      <c r="B105" t="s">
        <v>13875</v>
      </c>
      <c r="C105">
        <v>101631803</v>
      </c>
      <c r="D105" t="s">
        <v>102</v>
      </c>
      <c r="E105" t="s">
        <v>881</v>
      </c>
      <c r="F105" t="s">
        <v>882</v>
      </c>
      <c r="G105" t="s">
        <v>2415</v>
      </c>
      <c r="H105"/>
      <c r="I105" t="s">
        <v>17836</v>
      </c>
      <c r="J105" t="s">
        <v>10461</v>
      </c>
      <c r="K105" t="s">
        <v>17946</v>
      </c>
      <c r="L105" t="s">
        <v>17947</v>
      </c>
      <c r="M105" t="s">
        <v>10461</v>
      </c>
      <c r="N105"/>
      <c r="O105" t="s">
        <v>17830</v>
      </c>
    </row>
    <row r="106" spans="2:15" x14ac:dyDescent="0.25">
      <c r="B106" t="s">
        <v>13881</v>
      </c>
      <c r="C106">
        <v>101631903</v>
      </c>
      <c r="D106" t="s">
        <v>104</v>
      </c>
      <c r="E106" t="s">
        <v>885</v>
      </c>
      <c r="F106" t="s">
        <v>886</v>
      </c>
      <c r="G106" t="s">
        <v>2903</v>
      </c>
      <c r="H106"/>
      <c r="I106" t="s">
        <v>10461</v>
      </c>
      <c r="J106" t="s">
        <v>10461</v>
      </c>
      <c r="K106" t="s">
        <v>17948</v>
      </c>
      <c r="L106" t="s">
        <v>17869</v>
      </c>
      <c r="M106"/>
      <c r="N106"/>
      <c r="O106" t="s">
        <v>18071</v>
      </c>
    </row>
    <row r="107" spans="2:15" x14ac:dyDescent="0.25">
      <c r="B107" t="s">
        <v>13882</v>
      </c>
      <c r="C107">
        <v>101631903</v>
      </c>
      <c r="D107" t="s">
        <v>104</v>
      </c>
      <c r="E107" t="s">
        <v>885</v>
      </c>
      <c r="F107" t="s">
        <v>886</v>
      </c>
      <c r="G107" t="s">
        <v>2904</v>
      </c>
      <c r="H107"/>
      <c r="I107" t="s">
        <v>10461</v>
      </c>
      <c r="J107" t="s">
        <v>17850</v>
      </c>
      <c r="K107" t="s">
        <v>17949</v>
      </c>
      <c r="L107" t="s">
        <v>17855</v>
      </c>
      <c r="M107"/>
      <c r="N107"/>
      <c r="O107" t="s">
        <v>18272</v>
      </c>
    </row>
    <row r="108" spans="2:15" x14ac:dyDescent="0.25">
      <c r="B108" t="s">
        <v>13883</v>
      </c>
      <c r="C108">
        <v>101631903</v>
      </c>
      <c r="D108" t="s">
        <v>104</v>
      </c>
      <c r="E108" t="s">
        <v>885</v>
      </c>
      <c r="F108" t="s">
        <v>886</v>
      </c>
      <c r="G108" t="s">
        <v>2415</v>
      </c>
      <c r="H108"/>
      <c r="I108" t="s">
        <v>17833</v>
      </c>
      <c r="J108" t="s">
        <v>17834</v>
      </c>
      <c r="K108" t="s">
        <v>17950</v>
      </c>
      <c r="L108" t="s">
        <v>17951</v>
      </c>
      <c r="M108"/>
      <c r="N108"/>
      <c r="O108" t="s">
        <v>18212</v>
      </c>
    </row>
    <row r="109" spans="2:15" x14ac:dyDescent="0.25">
      <c r="B109" t="s">
        <v>14343</v>
      </c>
      <c r="C109">
        <v>101632403</v>
      </c>
      <c r="D109" t="s">
        <v>185</v>
      </c>
      <c r="E109" t="s">
        <v>1128</v>
      </c>
      <c r="F109" t="s">
        <v>1129</v>
      </c>
      <c r="G109" t="s">
        <v>2903</v>
      </c>
      <c r="H109"/>
      <c r="I109" t="s">
        <v>10461</v>
      </c>
      <c r="J109" t="s">
        <v>10461</v>
      </c>
      <c r="K109" t="s">
        <v>17952</v>
      </c>
      <c r="L109" t="s">
        <v>17846</v>
      </c>
      <c r="M109"/>
      <c r="N109" t="s">
        <v>10461</v>
      </c>
      <c r="O109" t="s">
        <v>18029</v>
      </c>
    </row>
    <row r="110" spans="2:15" x14ac:dyDescent="0.25">
      <c r="B110" t="s">
        <v>14344</v>
      </c>
      <c r="C110">
        <v>101632403</v>
      </c>
      <c r="D110" t="s">
        <v>185</v>
      </c>
      <c r="E110" t="s">
        <v>1128</v>
      </c>
      <c r="F110" t="s">
        <v>1129</v>
      </c>
      <c r="G110" t="s">
        <v>2904</v>
      </c>
      <c r="H110"/>
      <c r="I110" t="s">
        <v>10461</v>
      </c>
      <c r="J110" t="s">
        <v>10461</v>
      </c>
      <c r="K110" t="s">
        <v>17953</v>
      </c>
      <c r="L110" t="s">
        <v>17850</v>
      </c>
      <c r="M110" t="s">
        <v>10461</v>
      </c>
      <c r="N110"/>
      <c r="O110" t="s">
        <v>17924</v>
      </c>
    </row>
    <row r="111" spans="2:15" x14ac:dyDescent="0.25">
      <c r="B111" t="s">
        <v>14345</v>
      </c>
      <c r="C111">
        <v>101632403</v>
      </c>
      <c r="D111" t="s">
        <v>185</v>
      </c>
      <c r="E111" t="s">
        <v>1128</v>
      </c>
      <c r="F111" t="s">
        <v>1129</v>
      </c>
      <c r="G111" t="s">
        <v>2415</v>
      </c>
      <c r="H111"/>
      <c r="I111" t="s">
        <v>10461</v>
      </c>
      <c r="J111" t="s">
        <v>17846</v>
      </c>
      <c r="K111" t="s">
        <v>17954</v>
      </c>
      <c r="L111" t="s">
        <v>17839</v>
      </c>
      <c r="M111" t="s">
        <v>10461</v>
      </c>
      <c r="N111" t="s">
        <v>10461</v>
      </c>
      <c r="O111" t="s">
        <v>18219</v>
      </c>
    </row>
    <row r="112" spans="2:15" x14ac:dyDescent="0.25">
      <c r="B112" t="s">
        <v>15012</v>
      </c>
      <c r="C112">
        <v>101633903</v>
      </c>
      <c r="D112" t="s">
        <v>297</v>
      </c>
      <c r="E112" t="s">
        <v>1474</v>
      </c>
      <c r="F112" t="s">
        <v>1475</v>
      </c>
      <c r="G112" t="s">
        <v>2903</v>
      </c>
      <c r="H112"/>
      <c r="I112"/>
      <c r="J112" t="s">
        <v>10461</v>
      </c>
      <c r="K112" t="s">
        <v>17955</v>
      </c>
      <c r="L112" t="s">
        <v>10461</v>
      </c>
      <c r="M112"/>
      <c r="N112"/>
      <c r="O112" t="s">
        <v>18339</v>
      </c>
    </row>
    <row r="113" spans="2:15" x14ac:dyDescent="0.25">
      <c r="B113" t="s">
        <v>15013</v>
      </c>
      <c r="C113">
        <v>101633903</v>
      </c>
      <c r="D113" t="s">
        <v>297</v>
      </c>
      <c r="E113" t="s">
        <v>1474</v>
      </c>
      <c r="F113" t="s">
        <v>1475</v>
      </c>
      <c r="G113" t="s">
        <v>2904</v>
      </c>
      <c r="H113"/>
      <c r="I113" t="s">
        <v>10461</v>
      </c>
      <c r="J113" t="s">
        <v>10461</v>
      </c>
      <c r="K113" t="s">
        <v>17956</v>
      </c>
      <c r="L113" t="s">
        <v>10461</v>
      </c>
      <c r="M113" t="s">
        <v>10461</v>
      </c>
      <c r="N113"/>
      <c r="O113" t="s">
        <v>18456</v>
      </c>
    </row>
    <row r="114" spans="2:15" x14ac:dyDescent="0.25">
      <c r="B114" t="s">
        <v>15014</v>
      </c>
      <c r="C114">
        <v>101633903</v>
      </c>
      <c r="D114" t="s">
        <v>297</v>
      </c>
      <c r="E114" t="s">
        <v>1474</v>
      </c>
      <c r="F114" t="s">
        <v>1475</v>
      </c>
      <c r="G114" t="s">
        <v>2415</v>
      </c>
      <c r="H114"/>
      <c r="I114" t="s">
        <v>10461</v>
      </c>
      <c r="J114" t="s">
        <v>10461</v>
      </c>
      <c r="K114" t="s">
        <v>17957</v>
      </c>
      <c r="L114" t="s">
        <v>10461</v>
      </c>
      <c r="M114" t="s">
        <v>10461</v>
      </c>
      <c r="N114"/>
      <c r="O114" t="s">
        <v>18329</v>
      </c>
    </row>
    <row r="115" spans="2:15" x14ac:dyDescent="0.25">
      <c r="B115" t="s">
        <v>15015</v>
      </c>
      <c r="C115">
        <v>101633903</v>
      </c>
      <c r="D115" t="s">
        <v>297</v>
      </c>
      <c r="E115" t="s">
        <v>1476</v>
      </c>
      <c r="F115" t="s">
        <v>1477</v>
      </c>
      <c r="G115" t="s">
        <v>2903</v>
      </c>
      <c r="H115" t="s">
        <v>10461</v>
      </c>
      <c r="I115"/>
      <c r="J115" t="s">
        <v>10461</v>
      </c>
      <c r="K115" t="s">
        <v>17958</v>
      </c>
      <c r="L115" t="s">
        <v>10461</v>
      </c>
      <c r="M115"/>
      <c r="N115"/>
      <c r="O115" t="s">
        <v>17932</v>
      </c>
    </row>
    <row r="116" spans="2:15" x14ac:dyDescent="0.25">
      <c r="B116" t="s">
        <v>15016</v>
      </c>
      <c r="C116">
        <v>101633903</v>
      </c>
      <c r="D116" t="s">
        <v>297</v>
      </c>
      <c r="E116" t="s">
        <v>1476</v>
      </c>
      <c r="F116" t="s">
        <v>1477</v>
      </c>
      <c r="G116" t="s">
        <v>2904</v>
      </c>
      <c r="H116"/>
      <c r="I116" t="s">
        <v>10461</v>
      </c>
      <c r="J116"/>
      <c r="K116" t="s">
        <v>17959</v>
      </c>
      <c r="L116" t="s">
        <v>10461</v>
      </c>
      <c r="M116"/>
      <c r="N116"/>
      <c r="O116" t="s">
        <v>18352</v>
      </c>
    </row>
    <row r="117" spans="2:15" x14ac:dyDescent="0.25">
      <c r="B117" t="s">
        <v>15017</v>
      </c>
      <c r="C117">
        <v>101633903</v>
      </c>
      <c r="D117" t="s">
        <v>297</v>
      </c>
      <c r="E117" t="s">
        <v>1476</v>
      </c>
      <c r="F117" t="s">
        <v>1477</v>
      </c>
      <c r="G117" t="s">
        <v>2415</v>
      </c>
      <c r="H117" t="s">
        <v>10461</v>
      </c>
      <c r="I117" t="s">
        <v>10461</v>
      </c>
      <c r="J117" t="s">
        <v>10461</v>
      </c>
      <c r="K117" t="s">
        <v>17960</v>
      </c>
      <c r="L117" t="s">
        <v>10461</v>
      </c>
      <c r="M117"/>
      <c r="N117"/>
      <c r="O117" t="s">
        <v>18097</v>
      </c>
    </row>
    <row r="118" spans="2:15" x14ac:dyDescent="0.25">
      <c r="B118" t="s">
        <v>15577</v>
      </c>
      <c r="C118">
        <v>101636503</v>
      </c>
      <c r="D118" t="s">
        <v>396</v>
      </c>
      <c r="E118" t="s">
        <v>1809</v>
      </c>
      <c r="F118" t="s">
        <v>1810</v>
      </c>
      <c r="G118" t="s">
        <v>2903</v>
      </c>
      <c r="H118"/>
      <c r="I118" t="s">
        <v>10461</v>
      </c>
      <c r="J118" t="s">
        <v>17853</v>
      </c>
      <c r="K118" t="s">
        <v>17961</v>
      </c>
      <c r="L118" t="s">
        <v>10461</v>
      </c>
      <c r="M118" t="s">
        <v>17834</v>
      </c>
      <c r="N118"/>
      <c r="O118" t="s">
        <v>18657</v>
      </c>
    </row>
    <row r="119" spans="2:15" x14ac:dyDescent="0.25">
      <c r="B119" t="s">
        <v>15578</v>
      </c>
      <c r="C119">
        <v>101636503</v>
      </c>
      <c r="D119" t="s">
        <v>396</v>
      </c>
      <c r="E119" t="s">
        <v>1809</v>
      </c>
      <c r="F119" t="s">
        <v>1810</v>
      </c>
      <c r="G119" t="s">
        <v>2904</v>
      </c>
      <c r="H119" t="s">
        <v>10461</v>
      </c>
      <c r="I119" t="s">
        <v>10461</v>
      </c>
      <c r="J119" t="s">
        <v>17844</v>
      </c>
      <c r="K119" t="s">
        <v>17962</v>
      </c>
      <c r="L119" t="s">
        <v>17837</v>
      </c>
      <c r="M119" t="s">
        <v>17859</v>
      </c>
      <c r="N119"/>
      <c r="O119" t="s">
        <v>18753</v>
      </c>
    </row>
    <row r="120" spans="2:15" x14ac:dyDescent="0.25">
      <c r="B120" t="s">
        <v>15579</v>
      </c>
      <c r="C120">
        <v>101636503</v>
      </c>
      <c r="D120" t="s">
        <v>396</v>
      </c>
      <c r="E120" t="s">
        <v>1809</v>
      </c>
      <c r="F120" t="s">
        <v>1810</v>
      </c>
      <c r="G120" t="s">
        <v>2415</v>
      </c>
      <c r="H120" t="s">
        <v>10461</v>
      </c>
      <c r="I120" t="s">
        <v>10461</v>
      </c>
      <c r="J120" t="s">
        <v>17857</v>
      </c>
      <c r="K120" t="s">
        <v>17963</v>
      </c>
      <c r="L120" t="s">
        <v>17881</v>
      </c>
      <c r="M120" t="s">
        <v>17934</v>
      </c>
      <c r="N120"/>
      <c r="O120" t="s">
        <v>18752</v>
      </c>
    </row>
    <row r="121" spans="2:15" x14ac:dyDescent="0.25">
      <c r="B121" t="s">
        <v>17542</v>
      </c>
      <c r="C121">
        <v>101636503</v>
      </c>
      <c r="D121" t="s">
        <v>396</v>
      </c>
      <c r="E121" t="s">
        <v>1811</v>
      </c>
      <c r="F121" t="s">
        <v>17512</v>
      </c>
      <c r="G121" t="s">
        <v>2903</v>
      </c>
      <c r="H121"/>
      <c r="I121"/>
      <c r="J121" t="s">
        <v>10461</v>
      </c>
      <c r="K121" t="s">
        <v>17964</v>
      </c>
      <c r="L121" t="s">
        <v>10461</v>
      </c>
      <c r="M121" t="s">
        <v>17855</v>
      </c>
      <c r="N121"/>
      <c r="O121" t="s">
        <v>18213</v>
      </c>
    </row>
    <row r="122" spans="2:15" x14ac:dyDescent="0.25">
      <c r="B122" t="s">
        <v>17541</v>
      </c>
      <c r="C122">
        <v>101636503</v>
      </c>
      <c r="D122" t="s">
        <v>396</v>
      </c>
      <c r="E122" t="s">
        <v>1811</v>
      </c>
      <c r="F122" t="s">
        <v>17512</v>
      </c>
      <c r="G122" t="s">
        <v>2904</v>
      </c>
      <c r="H122" t="s">
        <v>10461</v>
      </c>
      <c r="I122" t="s">
        <v>10461</v>
      </c>
      <c r="J122" t="s">
        <v>10461</v>
      </c>
      <c r="K122" t="s">
        <v>17965</v>
      </c>
      <c r="L122" t="s">
        <v>10461</v>
      </c>
      <c r="M122" t="s">
        <v>17855</v>
      </c>
      <c r="N122" t="s">
        <v>10461</v>
      </c>
      <c r="O122" t="s">
        <v>17989</v>
      </c>
    </row>
    <row r="123" spans="2:15" x14ac:dyDescent="0.25">
      <c r="B123" t="s">
        <v>17543</v>
      </c>
      <c r="C123">
        <v>101636503</v>
      </c>
      <c r="D123" t="s">
        <v>396</v>
      </c>
      <c r="E123" t="s">
        <v>1811</v>
      </c>
      <c r="F123" t="s">
        <v>17512</v>
      </c>
      <c r="G123" t="s">
        <v>2415</v>
      </c>
      <c r="H123" t="s">
        <v>10461</v>
      </c>
      <c r="I123" t="s">
        <v>10461</v>
      </c>
      <c r="J123" t="s">
        <v>10461</v>
      </c>
      <c r="K123" t="s">
        <v>17966</v>
      </c>
      <c r="L123" t="s">
        <v>17836</v>
      </c>
      <c r="M123" t="s">
        <v>17899</v>
      </c>
      <c r="N123" t="s">
        <v>10461</v>
      </c>
      <c r="O123" t="s">
        <v>18463</v>
      </c>
    </row>
    <row r="124" spans="2:15" x14ac:dyDescent="0.25">
      <c r="B124" t="s">
        <v>17967</v>
      </c>
      <c r="C124">
        <v>101636920</v>
      </c>
      <c r="D124" t="s">
        <v>17719</v>
      </c>
      <c r="E124" t="s">
        <v>17719</v>
      </c>
      <c r="F124" t="s">
        <v>17728</v>
      </c>
      <c r="G124" t="s">
        <v>2903</v>
      </c>
      <c r="H124"/>
      <c r="I124" t="s">
        <v>10461</v>
      </c>
      <c r="J124"/>
      <c r="K124" t="s">
        <v>10461</v>
      </c>
      <c r="L124" t="s">
        <v>10461</v>
      </c>
      <c r="M124"/>
      <c r="N124"/>
      <c r="O124" t="s">
        <v>10461</v>
      </c>
    </row>
    <row r="125" spans="2:15" x14ac:dyDescent="0.25">
      <c r="B125" t="s">
        <v>17968</v>
      </c>
      <c r="C125">
        <v>101636920</v>
      </c>
      <c r="D125" t="s">
        <v>17719</v>
      </c>
      <c r="E125" t="s">
        <v>17719</v>
      </c>
      <c r="F125" t="s">
        <v>17728</v>
      </c>
      <c r="G125" t="s">
        <v>2904</v>
      </c>
      <c r="H125"/>
      <c r="I125" t="s">
        <v>10461</v>
      </c>
      <c r="J125"/>
      <c r="K125" t="s">
        <v>10461</v>
      </c>
      <c r="L125" t="s">
        <v>10461</v>
      </c>
      <c r="M125"/>
      <c r="N125"/>
      <c r="O125" t="s">
        <v>10461</v>
      </c>
    </row>
    <row r="126" spans="2:15" x14ac:dyDescent="0.25">
      <c r="B126" t="s">
        <v>17969</v>
      </c>
      <c r="C126">
        <v>101636920</v>
      </c>
      <c r="D126" t="s">
        <v>17719</v>
      </c>
      <c r="E126" t="s">
        <v>17719</v>
      </c>
      <c r="F126" t="s">
        <v>17728</v>
      </c>
      <c r="G126" t="s">
        <v>2415</v>
      </c>
      <c r="H126"/>
      <c r="I126" t="s">
        <v>10461</v>
      </c>
      <c r="J126"/>
      <c r="K126" t="s">
        <v>17833</v>
      </c>
      <c r="L126" t="s">
        <v>10461</v>
      </c>
      <c r="M126"/>
      <c r="N126"/>
      <c r="O126" t="s">
        <v>17837</v>
      </c>
    </row>
    <row r="127" spans="2:15" x14ac:dyDescent="0.25">
      <c r="B127" t="s">
        <v>16354</v>
      </c>
      <c r="C127">
        <v>101637002</v>
      </c>
      <c r="D127" t="s">
        <v>434</v>
      </c>
      <c r="E127" t="s">
        <v>1916</v>
      </c>
      <c r="F127" t="s">
        <v>1917</v>
      </c>
      <c r="G127" t="s">
        <v>2903</v>
      </c>
      <c r="H127"/>
      <c r="I127" t="s">
        <v>17859</v>
      </c>
      <c r="J127" t="s">
        <v>17869</v>
      </c>
      <c r="K127" t="s">
        <v>17970</v>
      </c>
      <c r="L127" t="s">
        <v>17853</v>
      </c>
      <c r="M127" t="s">
        <v>10461</v>
      </c>
      <c r="N127"/>
      <c r="O127" t="s">
        <v>18115</v>
      </c>
    </row>
    <row r="128" spans="2:15" x14ac:dyDescent="0.25">
      <c r="B128" t="s">
        <v>16355</v>
      </c>
      <c r="C128">
        <v>101637002</v>
      </c>
      <c r="D128" t="s">
        <v>434</v>
      </c>
      <c r="E128" t="s">
        <v>1916</v>
      </c>
      <c r="F128" t="s">
        <v>1917</v>
      </c>
      <c r="G128" t="s">
        <v>2904</v>
      </c>
      <c r="H128"/>
      <c r="I128" t="s">
        <v>17890</v>
      </c>
      <c r="J128" t="s">
        <v>10461</v>
      </c>
      <c r="K128" t="s">
        <v>17971</v>
      </c>
      <c r="L128" t="s">
        <v>17899</v>
      </c>
      <c r="M128" t="s">
        <v>10461</v>
      </c>
      <c r="N128"/>
      <c r="O128" t="s">
        <v>17835</v>
      </c>
    </row>
    <row r="129" spans="2:15" x14ac:dyDescent="0.25">
      <c r="B129" t="s">
        <v>16356</v>
      </c>
      <c r="C129">
        <v>101637002</v>
      </c>
      <c r="D129" t="s">
        <v>434</v>
      </c>
      <c r="E129" t="s">
        <v>1916</v>
      </c>
      <c r="F129" t="s">
        <v>1917</v>
      </c>
      <c r="G129" t="s">
        <v>2415</v>
      </c>
      <c r="H129"/>
      <c r="I129" t="s">
        <v>17944</v>
      </c>
      <c r="J129" t="s">
        <v>17827</v>
      </c>
      <c r="K129" t="s">
        <v>17972</v>
      </c>
      <c r="L129" t="s">
        <v>17883</v>
      </c>
      <c r="M129" t="s">
        <v>10461</v>
      </c>
      <c r="N129"/>
      <c r="O129" t="s">
        <v>18754</v>
      </c>
    </row>
    <row r="130" spans="2:15" x14ac:dyDescent="0.25">
      <c r="B130" t="s">
        <v>16351</v>
      </c>
      <c r="C130">
        <v>101637002</v>
      </c>
      <c r="D130" t="s">
        <v>434</v>
      </c>
      <c r="E130" t="s">
        <v>1914</v>
      </c>
      <c r="F130" t="s">
        <v>1915</v>
      </c>
      <c r="G130" t="s">
        <v>2903</v>
      </c>
      <c r="H130" t="s">
        <v>10461</v>
      </c>
      <c r="I130" t="s">
        <v>17833</v>
      </c>
      <c r="J130" t="s">
        <v>10461</v>
      </c>
      <c r="K130" t="s">
        <v>17973</v>
      </c>
      <c r="L130" t="s">
        <v>17844</v>
      </c>
      <c r="M130"/>
      <c r="N130"/>
      <c r="O130" t="s">
        <v>18096</v>
      </c>
    </row>
    <row r="131" spans="2:15" x14ac:dyDescent="0.25">
      <c r="B131" t="s">
        <v>16352</v>
      </c>
      <c r="C131">
        <v>101637002</v>
      </c>
      <c r="D131" t="s">
        <v>434</v>
      </c>
      <c r="E131" t="s">
        <v>1914</v>
      </c>
      <c r="F131" t="s">
        <v>1915</v>
      </c>
      <c r="G131" t="s">
        <v>2904</v>
      </c>
      <c r="H131"/>
      <c r="I131" t="s">
        <v>10461</v>
      </c>
      <c r="J131" t="s">
        <v>10461</v>
      </c>
      <c r="K131" t="s">
        <v>17974</v>
      </c>
      <c r="L131" t="s">
        <v>17833</v>
      </c>
      <c r="M131" t="s">
        <v>10461</v>
      </c>
      <c r="N131"/>
      <c r="O131" t="s">
        <v>17825</v>
      </c>
    </row>
    <row r="132" spans="2:15" x14ac:dyDescent="0.25">
      <c r="B132" t="s">
        <v>16353</v>
      </c>
      <c r="C132">
        <v>101637002</v>
      </c>
      <c r="D132" t="s">
        <v>434</v>
      </c>
      <c r="E132" t="s">
        <v>1914</v>
      </c>
      <c r="F132" t="s">
        <v>1915</v>
      </c>
      <c r="G132" t="s">
        <v>2415</v>
      </c>
      <c r="H132" t="s">
        <v>10461</v>
      </c>
      <c r="I132" t="s">
        <v>17837</v>
      </c>
      <c r="J132" t="s">
        <v>17837</v>
      </c>
      <c r="K132" t="s">
        <v>17975</v>
      </c>
      <c r="L132" t="s">
        <v>17839</v>
      </c>
      <c r="M132" t="s">
        <v>10461</v>
      </c>
      <c r="N132"/>
      <c r="O132" t="s">
        <v>18340</v>
      </c>
    </row>
    <row r="133" spans="2:15" x14ac:dyDescent="0.25">
      <c r="B133" t="s">
        <v>16769</v>
      </c>
      <c r="C133">
        <v>101638003</v>
      </c>
      <c r="D133" t="s">
        <v>510</v>
      </c>
      <c r="E133" t="s">
        <v>2157</v>
      </c>
      <c r="F133" t="s">
        <v>2158</v>
      </c>
      <c r="G133" t="s">
        <v>2903</v>
      </c>
      <c r="H133"/>
      <c r="I133" t="s">
        <v>10461</v>
      </c>
      <c r="J133" t="s">
        <v>17833</v>
      </c>
      <c r="K133" t="s">
        <v>17976</v>
      </c>
      <c r="L133" t="s">
        <v>17871</v>
      </c>
      <c r="M133" t="s">
        <v>10461</v>
      </c>
      <c r="N133" t="s">
        <v>10461</v>
      </c>
      <c r="O133" t="s">
        <v>18327</v>
      </c>
    </row>
    <row r="134" spans="2:15" x14ac:dyDescent="0.25">
      <c r="B134" t="s">
        <v>16770</v>
      </c>
      <c r="C134">
        <v>101638003</v>
      </c>
      <c r="D134" t="s">
        <v>510</v>
      </c>
      <c r="E134" t="s">
        <v>2157</v>
      </c>
      <c r="F134" t="s">
        <v>2158</v>
      </c>
      <c r="G134" t="s">
        <v>2904</v>
      </c>
      <c r="H134" t="s">
        <v>10461</v>
      </c>
      <c r="I134" t="s">
        <v>10461</v>
      </c>
      <c r="J134" t="s">
        <v>10461</v>
      </c>
      <c r="K134" t="s">
        <v>17977</v>
      </c>
      <c r="L134" t="s">
        <v>17827</v>
      </c>
      <c r="M134" t="s">
        <v>10461</v>
      </c>
      <c r="N134"/>
      <c r="O134" t="s">
        <v>18327</v>
      </c>
    </row>
    <row r="135" spans="2:15" x14ac:dyDescent="0.25">
      <c r="B135" t="s">
        <v>16771</v>
      </c>
      <c r="C135">
        <v>101638003</v>
      </c>
      <c r="D135" t="s">
        <v>510</v>
      </c>
      <c r="E135" t="s">
        <v>2157</v>
      </c>
      <c r="F135" t="s">
        <v>2158</v>
      </c>
      <c r="G135" t="s">
        <v>2415</v>
      </c>
      <c r="H135" t="s">
        <v>10461</v>
      </c>
      <c r="I135" t="s">
        <v>17837</v>
      </c>
      <c r="J135" t="s">
        <v>17823</v>
      </c>
      <c r="K135" t="s">
        <v>17978</v>
      </c>
      <c r="L135" t="s">
        <v>17900</v>
      </c>
      <c r="M135" t="s">
        <v>10461</v>
      </c>
      <c r="N135" t="s">
        <v>10461</v>
      </c>
      <c r="O135" t="s">
        <v>18755</v>
      </c>
    </row>
    <row r="136" spans="2:15" x14ac:dyDescent="0.25">
      <c r="B136" t="s">
        <v>16766</v>
      </c>
      <c r="C136">
        <v>101638003</v>
      </c>
      <c r="D136" t="s">
        <v>510</v>
      </c>
      <c r="E136" t="s">
        <v>2155</v>
      </c>
      <c r="F136" t="s">
        <v>2156</v>
      </c>
      <c r="G136" t="s">
        <v>2903</v>
      </c>
      <c r="H136" t="s">
        <v>10461</v>
      </c>
      <c r="I136" t="s">
        <v>10461</v>
      </c>
      <c r="J136" t="s">
        <v>10461</v>
      </c>
      <c r="K136" t="s">
        <v>17926</v>
      </c>
      <c r="L136" t="s">
        <v>17837</v>
      </c>
      <c r="M136" t="s">
        <v>10461</v>
      </c>
      <c r="N136" t="s">
        <v>10461</v>
      </c>
      <c r="O136" t="s">
        <v>17845</v>
      </c>
    </row>
    <row r="137" spans="2:15" x14ac:dyDescent="0.25">
      <c r="B137" t="s">
        <v>16767</v>
      </c>
      <c r="C137">
        <v>101638003</v>
      </c>
      <c r="D137" t="s">
        <v>510</v>
      </c>
      <c r="E137" t="s">
        <v>2155</v>
      </c>
      <c r="F137" t="s">
        <v>2156</v>
      </c>
      <c r="G137" t="s">
        <v>2904</v>
      </c>
      <c r="H137"/>
      <c r="I137" t="s">
        <v>10461</v>
      </c>
      <c r="J137" t="s">
        <v>10461</v>
      </c>
      <c r="K137" t="s">
        <v>17892</v>
      </c>
      <c r="L137" t="s">
        <v>17837</v>
      </c>
      <c r="M137"/>
      <c r="N137"/>
      <c r="O137" t="s">
        <v>18217</v>
      </c>
    </row>
    <row r="138" spans="2:15" x14ac:dyDescent="0.25">
      <c r="B138" t="s">
        <v>16768</v>
      </c>
      <c r="C138">
        <v>101638003</v>
      </c>
      <c r="D138" t="s">
        <v>510</v>
      </c>
      <c r="E138" t="s">
        <v>2155</v>
      </c>
      <c r="F138" t="s">
        <v>2156</v>
      </c>
      <c r="G138" t="s">
        <v>2415</v>
      </c>
      <c r="H138" t="s">
        <v>10461</v>
      </c>
      <c r="I138" t="s">
        <v>10461</v>
      </c>
      <c r="J138" t="s">
        <v>10461</v>
      </c>
      <c r="K138" t="s">
        <v>17976</v>
      </c>
      <c r="L138" t="s">
        <v>17947</v>
      </c>
      <c r="M138" t="s">
        <v>10461</v>
      </c>
      <c r="N138" t="s">
        <v>10461</v>
      </c>
      <c r="O138" t="s">
        <v>18439</v>
      </c>
    </row>
    <row r="139" spans="2:15" x14ac:dyDescent="0.25">
      <c r="B139" t="s">
        <v>16961</v>
      </c>
      <c r="C139">
        <v>101638803</v>
      </c>
      <c r="D139" t="s">
        <v>541</v>
      </c>
      <c r="E139" t="s">
        <v>2266</v>
      </c>
      <c r="F139" t="s">
        <v>2267</v>
      </c>
      <c r="G139" t="s">
        <v>2903</v>
      </c>
      <c r="H139"/>
      <c r="I139" t="s">
        <v>17862</v>
      </c>
      <c r="J139" t="s">
        <v>17833</v>
      </c>
      <c r="K139" t="s">
        <v>17876</v>
      </c>
      <c r="L139" t="s">
        <v>17979</v>
      </c>
      <c r="M139" t="s">
        <v>10461</v>
      </c>
      <c r="N139"/>
      <c r="O139" t="s">
        <v>18130</v>
      </c>
    </row>
    <row r="140" spans="2:15" x14ac:dyDescent="0.25">
      <c r="B140" t="s">
        <v>16962</v>
      </c>
      <c r="C140">
        <v>101638803</v>
      </c>
      <c r="D140" t="s">
        <v>541</v>
      </c>
      <c r="E140" t="s">
        <v>2266</v>
      </c>
      <c r="F140" t="s">
        <v>2267</v>
      </c>
      <c r="G140" t="s">
        <v>2904</v>
      </c>
      <c r="H140" t="s">
        <v>10461</v>
      </c>
      <c r="I140" t="s">
        <v>17895</v>
      </c>
      <c r="J140" t="s">
        <v>17869</v>
      </c>
      <c r="K140" t="s">
        <v>17980</v>
      </c>
      <c r="L140" t="s">
        <v>17895</v>
      </c>
      <c r="M140"/>
      <c r="N140" t="s">
        <v>10461</v>
      </c>
      <c r="O140" t="s">
        <v>18098</v>
      </c>
    </row>
    <row r="141" spans="2:15" x14ac:dyDescent="0.25">
      <c r="B141" t="s">
        <v>16963</v>
      </c>
      <c r="C141">
        <v>101638803</v>
      </c>
      <c r="D141" t="s">
        <v>541</v>
      </c>
      <c r="E141" t="s">
        <v>2266</v>
      </c>
      <c r="F141" t="s">
        <v>2267</v>
      </c>
      <c r="G141" t="s">
        <v>2415</v>
      </c>
      <c r="H141" t="s">
        <v>10461</v>
      </c>
      <c r="I141" t="s">
        <v>17980</v>
      </c>
      <c r="J141" t="s">
        <v>17890</v>
      </c>
      <c r="K141" t="s">
        <v>17981</v>
      </c>
      <c r="L141" t="s">
        <v>17982</v>
      </c>
      <c r="M141" t="s">
        <v>10461</v>
      </c>
      <c r="N141" t="s">
        <v>10461</v>
      </c>
      <c r="O141" t="s">
        <v>18534</v>
      </c>
    </row>
    <row r="142" spans="2:15" x14ac:dyDescent="0.25">
      <c r="B142" t="s">
        <v>16964</v>
      </c>
      <c r="C142">
        <v>101638803</v>
      </c>
      <c r="D142" t="s">
        <v>541</v>
      </c>
      <c r="E142" t="s">
        <v>2730</v>
      </c>
      <c r="F142" t="s">
        <v>2268</v>
      </c>
      <c r="G142" t="s">
        <v>2903</v>
      </c>
      <c r="H142"/>
      <c r="I142" t="s">
        <v>17881</v>
      </c>
      <c r="J142" t="s">
        <v>10461</v>
      </c>
      <c r="K142" t="s">
        <v>17983</v>
      </c>
      <c r="L142" t="s">
        <v>17859</v>
      </c>
      <c r="M142"/>
      <c r="N142"/>
      <c r="O142" t="s">
        <v>17912</v>
      </c>
    </row>
    <row r="143" spans="2:15" x14ac:dyDescent="0.25">
      <c r="B143" t="s">
        <v>16965</v>
      </c>
      <c r="C143">
        <v>101638803</v>
      </c>
      <c r="D143" t="s">
        <v>541</v>
      </c>
      <c r="E143" t="s">
        <v>2730</v>
      </c>
      <c r="F143" t="s">
        <v>2268</v>
      </c>
      <c r="G143" t="s">
        <v>2904</v>
      </c>
      <c r="H143"/>
      <c r="I143" t="s">
        <v>17859</v>
      </c>
      <c r="J143" t="s">
        <v>10461</v>
      </c>
      <c r="K143" t="s">
        <v>17934</v>
      </c>
      <c r="L143" t="s">
        <v>17866</v>
      </c>
      <c r="M143"/>
      <c r="N143"/>
      <c r="O143" t="s">
        <v>18140</v>
      </c>
    </row>
    <row r="144" spans="2:15" x14ac:dyDescent="0.25">
      <c r="B144" t="s">
        <v>16966</v>
      </c>
      <c r="C144">
        <v>101638803</v>
      </c>
      <c r="D144" t="s">
        <v>541</v>
      </c>
      <c r="E144" t="s">
        <v>2730</v>
      </c>
      <c r="F144" t="s">
        <v>2268</v>
      </c>
      <c r="G144" t="s">
        <v>2415</v>
      </c>
      <c r="H144"/>
      <c r="I144" t="s">
        <v>17883</v>
      </c>
      <c r="J144" t="s">
        <v>17869</v>
      </c>
      <c r="K144" t="s">
        <v>17984</v>
      </c>
      <c r="L144" t="s">
        <v>17842</v>
      </c>
      <c r="M144"/>
      <c r="N144"/>
      <c r="O144" t="s">
        <v>18473</v>
      </c>
    </row>
    <row r="145" spans="2:15" x14ac:dyDescent="0.25">
      <c r="B145" t="s">
        <v>16706</v>
      </c>
      <c r="C145">
        <v>101833400</v>
      </c>
      <c r="D145" t="s">
        <v>500</v>
      </c>
      <c r="E145" t="s">
        <v>500</v>
      </c>
      <c r="F145" t="s">
        <v>2124</v>
      </c>
      <c r="G145" t="s">
        <v>2903</v>
      </c>
      <c r="H145"/>
      <c r="I145" t="s">
        <v>10461</v>
      </c>
      <c r="J145"/>
      <c r="K145" t="s">
        <v>17876</v>
      </c>
      <c r="L145" t="s">
        <v>10461</v>
      </c>
      <c r="M145" t="s">
        <v>10461</v>
      </c>
      <c r="N145"/>
      <c r="O145" t="s">
        <v>18017</v>
      </c>
    </row>
    <row r="146" spans="2:15" x14ac:dyDescent="0.25">
      <c r="B146" t="s">
        <v>16707</v>
      </c>
      <c r="C146">
        <v>101833400</v>
      </c>
      <c r="D146" t="s">
        <v>500</v>
      </c>
      <c r="E146" t="s">
        <v>500</v>
      </c>
      <c r="F146" t="s">
        <v>2124</v>
      </c>
      <c r="G146" t="s">
        <v>2904</v>
      </c>
      <c r="H146"/>
      <c r="I146"/>
      <c r="J146" t="s">
        <v>10461</v>
      </c>
      <c r="K146" t="s">
        <v>17985</v>
      </c>
      <c r="L146" t="s">
        <v>10461</v>
      </c>
      <c r="M146"/>
      <c r="N146"/>
      <c r="O146" t="s">
        <v>18269</v>
      </c>
    </row>
    <row r="147" spans="2:15" x14ac:dyDescent="0.25">
      <c r="B147" t="s">
        <v>16708</v>
      </c>
      <c r="C147">
        <v>101833400</v>
      </c>
      <c r="D147" t="s">
        <v>500</v>
      </c>
      <c r="E147" t="s">
        <v>500</v>
      </c>
      <c r="F147" t="s">
        <v>2124</v>
      </c>
      <c r="G147" t="s">
        <v>2415</v>
      </c>
      <c r="H147"/>
      <c r="I147" t="s">
        <v>10461</v>
      </c>
      <c r="J147" t="s">
        <v>10461</v>
      </c>
      <c r="K147" t="s">
        <v>17986</v>
      </c>
      <c r="L147" t="s">
        <v>10461</v>
      </c>
      <c r="M147" t="s">
        <v>10461</v>
      </c>
      <c r="N147"/>
      <c r="O147" t="s">
        <v>18012</v>
      </c>
    </row>
    <row r="148" spans="2:15" x14ac:dyDescent="0.25">
      <c r="B148" t="s">
        <v>13921</v>
      </c>
      <c r="C148">
        <v>102020001</v>
      </c>
      <c r="D148" t="s">
        <v>110</v>
      </c>
      <c r="E148" t="s">
        <v>110</v>
      </c>
      <c r="F148" t="s">
        <v>902</v>
      </c>
      <c r="G148" t="s">
        <v>2903</v>
      </c>
      <c r="H148"/>
      <c r="I148" t="s">
        <v>17987</v>
      </c>
      <c r="J148" t="s">
        <v>10461</v>
      </c>
      <c r="K148" t="s">
        <v>17988</v>
      </c>
      <c r="L148" t="s">
        <v>17898</v>
      </c>
      <c r="M148" t="s">
        <v>10461</v>
      </c>
      <c r="N148"/>
      <c r="O148" t="s">
        <v>18253</v>
      </c>
    </row>
    <row r="149" spans="2:15" x14ac:dyDescent="0.25">
      <c r="B149" t="s">
        <v>13922</v>
      </c>
      <c r="C149">
        <v>102020001</v>
      </c>
      <c r="D149" t="s">
        <v>110</v>
      </c>
      <c r="E149" t="s">
        <v>110</v>
      </c>
      <c r="F149" t="s">
        <v>902</v>
      </c>
      <c r="G149" t="s">
        <v>2904</v>
      </c>
      <c r="H149" t="s">
        <v>10461</v>
      </c>
      <c r="I149" t="s">
        <v>17974</v>
      </c>
      <c r="J149" t="s">
        <v>10461</v>
      </c>
      <c r="K149" t="s">
        <v>17876</v>
      </c>
      <c r="L149" t="s">
        <v>17827</v>
      </c>
      <c r="M149" t="s">
        <v>10461</v>
      </c>
      <c r="N149"/>
      <c r="O149" t="s">
        <v>18489</v>
      </c>
    </row>
    <row r="150" spans="2:15" x14ac:dyDescent="0.25">
      <c r="B150" t="s">
        <v>13923</v>
      </c>
      <c r="C150">
        <v>102020001</v>
      </c>
      <c r="D150" t="s">
        <v>110</v>
      </c>
      <c r="E150" t="s">
        <v>110</v>
      </c>
      <c r="F150" t="s">
        <v>902</v>
      </c>
      <c r="G150" t="s">
        <v>2415</v>
      </c>
      <c r="H150" t="s">
        <v>10461</v>
      </c>
      <c r="I150" t="s">
        <v>17989</v>
      </c>
      <c r="J150" t="s">
        <v>10461</v>
      </c>
      <c r="K150" t="s">
        <v>17906</v>
      </c>
      <c r="L150" t="s">
        <v>17988</v>
      </c>
      <c r="M150" t="s">
        <v>17844</v>
      </c>
      <c r="N150"/>
      <c r="O150" t="s">
        <v>18756</v>
      </c>
    </row>
    <row r="151" spans="2:15" x14ac:dyDescent="0.25">
      <c r="B151" t="s">
        <v>16739</v>
      </c>
      <c r="C151">
        <v>102020003</v>
      </c>
      <c r="D151" t="s">
        <v>13286</v>
      </c>
      <c r="E151" t="s">
        <v>13286</v>
      </c>
      <c r="F151" t="s">
        <v>594</v>
      </c>
      <c r="G151" t="s">
        <v>2903</v>
      </c>
      <c r="H151"/>
      <c r="I151" t="s">
        <v>17823</v>
      </c>
      <c r="J151"/>
      <c r="K151" t="s">
        <v>10461</v>
      </c>
      <c r="L151"/>
      <c r="M151"/>
      <c r="N151"/>
      <c r="O151" t="s">
        <v>17827</v>
      </c>
    </row>
    <row r="152" spans="2:15" x14ac:dyDescent="0.25">
      <c r="B152" t="s">
        <v>16740</v>
      </c>
      <c r="C152">
        <v>102020003</v>
      </c>
      <c r="D152" t="s">
        <v>13286</v>
      </c>
      <c r="E152" t="s">
        <v>13286</v>
      </c>
      <c r="F152" t="s">
        <v>594</v>
      </c>
      <c r="G152" t="s">
        <v>2904</v>
      </c>
      <c r="H152"/>
      <c r="I152" t="s">
        <v>17839</v>
      </c>
      <c r="J152" t="s">
        <v>10461</v>
      </c>
      <c r="K152" t="s">
        <v>10461</v>
      </c>
      <c r="L152" t="s">
        <v>10461</v>
      </c>
      <c r="M152"/>
      <c r="N152"/>
      <c r="O152" t="s">
        <v>18021</v>
      </c>
    </row>
    <row r="153" spans="2:15" x14ac:dyDescent="0.25">
      <c r="B153" t="s">
        <v>16741</v>
      </c>
      <c r="C153">
        <v>102020003</v>
      </c>
      <c r="D153" t="s">
        <v>13286</v>
      </c>
      <c r="E153" t="s">
        <v>13286</v>
      </c>
      <c r="F153" t="s">
        <v>594</v>
      </c>
      <c r="G153" t="s">
        <v>2415</v>
      </c>
      <c r="H153"/>
      <c r="I153" t="s">
        <v>17983</v>
      </c>
      <c r="J153" t="s">
        <v>10461</v>
      </c>
      <c r="K153" t="s">
        <v>17853</v>
      </c>
      <c r="L153" t="s">
        <v>10461</v>
      </c>
      <c r="M153"/>
      <c r="N153"/>
      <c r="O153" t="s">
        <v>18363</v>
      </c>
    </row>
    <row r="154" spans="2:15" x14ac:dyDescent="0.25">
      <c r="B154" t="s">
        <v>14943</v>
      </c>
      <c r="C154">
        <v>102023030</v>
      </c>
      <c r="D154" t="s">
        <v>284</v>
      </c>
      <c r="E154" t="s">
        <v>284</v>
      </c>
      <c r="F154" t="s">
        <v>1443</v>
      </c>
      <c r="G154" t="s">
        <v>2903</v>
      </c>
      <c r="H154"/>
      <c r="I154" t="s">
        <v>17939</v>
      </c>
      <c r="J154" t="s">
        <v>10461</v>
      </c>
      <c r="K154" t="s">
        <v>10461</v>
      </c>
      <c r="L154" t="s">
        <v>10461</v>
      </c>
      <c r="M154"/>
      <c r="N154"/>
      <c r="O154" t="s">
        <v>18021</v>
      </c>
    </row>
    <row r="155" spans="2:15" x14ac:dyDescent="0.25">
      <c r="B155" t="s">
        <v>14944</v>
      </c>
      <c r="C155">
        <v>102023030</v>
      </c>
      <c r="D155" t="s">
        <v>284</v>
      </c>
      <c r="E155" t="s">
        <v>284</v>
      </c>
      <c r="F155" t="s">
        <v>1443</v>
      </c>
      <c r="G155" t="s">
        <v>2904</v>
      </c>
      <c r="H155"/>
      <c r="I155" t="s">
        <v>17871</v>
      </c>
      <c r="J155"/>
      <c r="K155" t="s">
        <v>10461</v>
      </c>
      <c r="L155" t="s">
        <v>10461</v>
      </c>
      <c r="M155"/>
      <c r="N155"/>
      <c r="O155" t="s">
        <v>17979</v>
      </c>
    </row>
    <row r="156" spans="2:15" x14ac:dyDescent="0.25">
      <c r="B156" t="s">
        <v>14945</v>
      </c>
      <c r="C156">
        <v>102023030</v>
      </c>
      <c r="D156" t="s">
        <v>284</v>
      </c>
      <c r="E156" t="s">
        <v>284</v>
      </c>
      <c r="F156" t="s">
        <v>1443</v>
      </c>
      <c r="G156" t="s">
        <v>2415</v>
      </c>
      <c r="H156"/>
      <c r="I156" t="s">
        <v>17936</v>
      </c>
      <c r="J156" t="s">
        <v>10461</v>
      </c>
      <c r="K156" t="s">
        <v>10461</v>
      </c>
      <c r="L156" t="s">
        <v>10461</v>
      </c>
      <c r="M156"/>
      <c r="N156"/>
      <c r="O156" t="s">
        <v>18016</v>
      </c>
    </row>
    <row r="157" spans="2:15" x14ac:dyDescent="0.25">
      <c r="B157" t="s">
        <v>16910</v>
      </c>
      <c r="C157">
        <v>102023080</v>
      </c>
      <c r="D157" t="s">
        <v>10277</v>
      </c>
      <c r="E157" t="s">
        <v>10277</v>
      </c>
      <c r="F157" t="s">
        <v>1682</v>
      </c>
      <c r="G157" t="s">
        <v>2903</v>
      </c>
      <c r="H157" t="s">
        <v>10461</v>
      </c>
      <c r="I157" t="s">
        <v>17990</v>
      </c>
      <c r="J157" t="s">
        <v>10461</v>
      </c>
      <c r="K157" t="s">
        <v>10461</v>
      </c>
      <c r="L157" t="s">
        <v>10461</v>
      </c>
      <c r="M157"/>
      <c r="N157"/>
      <c r="O157" t="s">
        <v>18062</v>
      </c>
    </row>
    <row r="158" spans="2:15" x14ac:dyDescent="0.25">
      <c r="B158" t="s">
        <v>16911</v>
      </c>
      <c r="C158">
        <v>102023080</v>
      </c>
      <c r="D158" t="s">
        <v>10277</v>
      </c>
      <c r="E158" t="s">
        <v>10277</v>
      </c>
      <c r="F158" t="s">
        <v>1682</v>
      </c>
      <c r="G158" t="s">
        <v>2904</v>
      </c>
      <c r="H158"/>
      <c r="I158" t="s">
        <v>17991</v>
      </c>
      <c r="J158" t="s">
        <v>10461</v>
      </c>
      <c r="K158" t="s">
        <v>10461</v>
      </c>
      <c r="L158" t="s">
        <v>10461</v>
      </c>
      <c r="M158"/>
      <c r="N158"/>
      <c r="O158" t="s">
        <v>18015</v>
      </c>
    </row>
    <row r="159" spans="2:15" x14ac:dyDescent="0.25">
      <c r="B159" t="s">
        <v>16912</v>
      </c>
      <c r="C159">
        <v>102023080</v>
      </c>
      <c r="D159" t="s">
        <v>10277</v>
      </c>
      <c r="E159" t="s">
        <v>10277</v>
      </c>
      <c r="F159" t="s">
        <v>1682</v>
      </c>
      <c r="G159" t="s">
        <v>2415</v>
      </c>
      <c r="H159" t="s">
        <v>10461</v>
      </c>
      <c r="I159" t="s">
        <v>17992</v>
      </c>
      <c r="J159" t="s">
        <v>10461</v>
      </c>
      <c r="K159" t="s">
        <v>10461</v>
      </c>
      <c r="L159" t="s">
        <v>10461</v>
      </c>
      <c r="M159"/>
      <c r="N159"/>
      <c r="O159" t="s">
        <v>17892</v>
      </c>
    </row>
    <row r="160" spans="2:15" x14ac:dyDescent="0.25">
      <c r="B160" t="s">
        <v>14619</v>
      </c>
      <c r="C160">
        <v>102023217</v>
      </c>
      <c r="D160" t="s">
        <v>17240</v>
      </c>
      <c r="E160" t="s">
        <v>17240</v>
      </c>
      <c r="F160" t="s">
        <v>10377</v>
      </c>
      <c r="G160" t="s">
        <v>2903</v>
      </c>
      <c r="H160"/>
      <c r="I160" t="s">
        <v>17993</v>
      </c>
      <c r="J160" t="s">
        <v>10461</v>
      </c>
      <c r="K160" t="s">
        <v>10461</v>
      </c>
      <c r="L160"/>
      <c r="M160"/>
      <c r="N160"/>
      <c r="O160" t="s">
        <v>17875</v>
      </c>
    </row>
    <row r="161" spans="2:15" x14ac:dyDescent="0.25">
      <c r="B161" t="s">
        <v>14620</v>
      </c>
      <c r="C161">
        <v>102023217</v>
      </c>
      <c r="D161" t="s">
        <v>17240</v>
      </c>
      <c r="E161" t="s">
        <v>17240</v>
      </c>
      <c r="F161" t="s">
        <v>10377</v>
      </c>
      <c r="G161" t="s">
        <v>2904</v>
      </c>
      <c r="H161" t="s">
        <v>10461</v>
      </c>
      <c r="I161" t="s">
        <v>17857</v>
      </c>
      <c r="J161" t="s">
        <v>10461</v>
      </c>
      <c r="K161" t="s">
        <v>10461</v>
      </c>
      <c r="L161" t="s">
        <v>10461</v>
      </c>
      <c r="M161"/>
      <c r="N161"/>
      <c r="O161" t="s">
        <v>17871</v>
      </c>
    </row>
    <row r="162" spans="2:15" x14ac:dyDescent="0.25">
      <c r="B162" t="s">
        <v>14621</v>
      </c>
      <c r="C162">
        <v>102023217</v>
      </c>
      <c r="D162" t="s">
        <v>17240</v>
      </c>
      <c r="E162" t="s">
        <v>17240</v>
      </c>
      <c r="F162" t="s">
        <v>10377</v>
      </c>
      <c r="G162" t="s">
        <v>2415</v>
      </c>
      <c r="H162" t="s">
        <v>10461</v>
      </c>
      <c r="I162" t="s">
        <v>17994</v>
      </c>
      <c r="J162" t="s">
        <v>10461</v>
      </c>
      <c r="K162" t="s">
        <v>10461</v>
      </c>
      <c r="L162" t="s">
        <v>10461</v>
      </c>
      <c r="M162"/>
      <c r="N162"/>
      <c r="O162" t="s">
        <v>17891</v>
      </c>
    </row>
    <row r="163" spans="2:15" x14ac:dyDescent="0.25">
      <c r="B163" t="s">
        <v>16137</v>
      </c>
      <c r="C163">
        <v>102027451</v>
      </c>
      <c r="D163" t="s">
        <v>405</v>
      </c>
      <c r="E163" t="s">
        <v>2688</v>
      </c>
      <c r="F163" t="s">
        <v>2689</v>
      </c>
      <c r="G163" t="s">
        <v>2903</v>
      </c>
      <c r="H163"/>
      <c r="I163" t="s">
        <v>17869</v>
      </c>
      <c r="J163" t="s">
        <v>10461</v>
      </c>
      <c r="K163" t="s">
        <v>17834</v>
      </c>
      <c r="L163" t="s">
        <v>10461</v>
      </c>
      <c r="M163" t="s">
        <v>10461</v>
      </c>
      <c r="N163"/>
      <c r="O163" t="s">
        <v>17889</v>
      </c>
    </row>
    <row r="164" spans="2:15" x14ac:dyDescent="0.25">
      <c r="B164" t="s">
        <v>16138</v>
      </c>
      <c r="C164">
        <v>102027451</v>
      </c>
      <c r="D164" t="s">
        <v>405</v>
      </c>
      <c r="E164" t="s">
        <v>2688</v>
      </c>
      <c r="F164" t="s">
        <v>2689</v>
      </c>
      <c r="G164" t="s">
        <v>2904</v>
      </c>
      <c r="H164"/>
      <c r="I164" t="s">
        <v>17839</v>
      </c>
      <c r="J164" t="s">
        <v>10461</v>
      </c>
      <c r="K164" t="s">
        <v>17855</v>
      </c>
      <c r="L164" t="s">
        <v>10461</v>
      </c>
      <c r="M164" t="s">
        <v>10461</v>
      </c>
      <c r="N164" t="s">
        <v>10461</v>
      </c>
      <c r="O164" t="s">
        <v>17885</v>
      </c>
    </row>
    <row r="165" spans="2:15" x14ac:dyDescent="0.25">
      <c r="B165" t="s">
        <v>17459</v>
      </c>
      <c r="C165">
        <v>102027451</v>
      </c>
      <c r="D165" t="s">
        <v>405</v>
      </c>
      <c r="E165" t="s">
        <v>2688</v>
      </c>
      <c r="F165" t="s">
        <v>2689</v>
      </c>
      <c r="G165" t="s">
        <v>2415</v>
      </c>
      <c r="H165"/>
      <c r="I165" t="s">
        <v>17895</v>
      </c>
      <c r="J165" t="s">
        <v>10461</v>
      </c>
      <c r="K165" t="s">
        <v>17939</v>
      </c>
      <c r="L165" t="s">
        <v>17850</v>
      </c>
      <c r="M165" t="s">
        <v>10461</v>
      </c>
      <c r="N165" t="s">
        <v>10461</v>
      </c>
      <c r="O165" t="s">
        <v>17891</v>
      </c>
    </row>
    <row r="166" spans="2:15" x14ac:dyDescent="0.25">
      <c r="B166" t="s">
        <v>16168</v>
      </c>
      <c r="C166">
        <v>102027451</v>
      </c>
      <c r="D166" t="s">
        <v>405</v>
      </c>
      <c r="E166" t="s">
        <v>10340</v>
      </c>
      <c r="F166" t="s">
        <v>10339</v>
      </c>
      <c r="G166" t="s">
        <v>2903</v>
      </c>
      <c r="H166"/>
      <c r="I166" t="s">
        <v>17995</v>
      </c>
      <c r="J166" t="s">
        <v>10461</v>
      </c>
      <c r="K166" t="s">
        <v>17850</v>
      </c>
      <c r="L166" t="s">
        <v>10461</v>
      </c>
      <c r="M166"/>
      <c r="N166"/>
      <c r="O166" t="s">
        <v>17999</v>
      </c>
    </row>
    <row r="167" spans="2:15" x14ac:dyDescent="0.25">
      <c r="B167" t="s">
        <v>16169</v>
      </c>
      <c r="C167">
        <v>102027451</v>
      </c>
      <c r="D167" t="s">
        <v>405</v>
      </c>
      <c r="E167" t="s">
        <v>10340</v>
      </c>
      <c r="F167" t="s">
        <v>10339</v>
      </c>
      <c r="G167" t="s">
        <v>2904</v>
      </c>
      <c r="H167"/>
      <c r="I167" t="s">
        <v>17827</v>
      </c>
      <c r="J167" t="s">
        <v>10461</v>
      </c>
      <c r="K167" t="s">
        <v>17837</v>
      </c>
      <c r="L167" t="s">
        <v>10461</v>
      </c>
      <c r="M167"/>
      <c r="N167"/>
      <c r="O167" t="s">
        <v>18007</v>
      </c>
    </row>
    <row r="168" spans="2:15" x14ac:dyDescent="0.25">
      <c r="B168" t="s">
        <v>17461</v>
      </c>
      <c r="C168">
        <v>102027451</v>
      </c>
      <c r="D168" t="s">
        <v>405</v>
      </c>
      <c r="E168" t="s">
        <v>10340</v>
      </c>
      <c r="F168" t="s">
        <v>10339</v>
      </c>
      <c r="G168" t="s">
        <v>2415</v>
      </c>
      <c r="H168"/>
      <c r="I168" t="s">
        <v>17862</v>
      </c>
      <c r="J168" t="s">
        <v>10461</v>
      </c>
      <c r="K168" t="s">
        <v>17827</v>
      </c>
      <c r="L168" t="s">
        <v>17855</v>
      </c>
      <c r="M168"/>
      <c r="N168"/>
      <c r="O168" t="s">
        <v>17891</v>
      </c>
    </row>
    <row r="169" spans="2:15" x14ac:dyDescent="0.25">
      <c r="B169" t="s">
        <v>16184</v>
      </c>
      <c r="C169">
        <v>102027451</v>
      </c>
      <c r="D169" t="s">
        <v>405</v>
      </c>
      <c r="E169" t="s">
        <v>2710</v>
      </c>
      <c r="F169" t="s">
        <v>2711</v>
      </c>
      <c r="G169" t="s">
        <v>2903</v>
      </c>
      <c r="H169"/>
      <c r="I169" t="s">
        <v>17857</v>
      </c>
      <c r="J169" t="s">
        <v>10461</v>
      </c>
      <c r="K169" t="s">
        <v>17839</v>
      </c>
      <c r="L169" t="s">
        <v>10461</v>
      </c>
      <c r="M169" t="s">
        <v>10461</v>
      </c>
      <c r="N169"/>
      <c r="O169" t="s">
        <v>17920</v>
      </c>
    </row>
    <row r="170" spans="2:15" x14ac:dyDescent="0.25">
      <c r="B170" t="s">
        <v>16185</v>
      </c>
      <c r="C170">
        <v>102027451</v>
      </c>
      <c r="D170" t="s">
        <v>405</v>
      </c>
      <c r="E170" t="s">
        <v>2710</v>
      </c>
      <c r="F170" t="s">
        <v>2711</v>
      </c>
      <c r="G170" t="s">
        <v>2904</v>
      </c>
      <c r="H170"/>
      <c r="I170" t="s">
        <v>17898</v>
      </c>
      <c r="J170" t="s">
        <v>10461</v>
      </c>
      <c r="K170" t="s">
        <v>17995</v>
      </c>
      <c r="L170" t="s">
        <v>10461</v>
      </c>
      <c r="M170" t="s">
        <v>10461</v>
      </c>
      <c r="N170"/>
      <c r="O170" t="s">
        <v>18002</v>
      </c>
    </row>
    <row r="171" spans="2:15" x14ac:dyDescent="0.25">
      <c r="B171" t="s">
        <v>17463</v>
      </c>
      <c r="C171">
        <v>102027451</v>
      </c>
      <c r="D171" t="s">
        <v>405</v>
      </c>
      <c r="E171" t="s">
        <v>2710</v>
      </c>
      <c r="F171" t="s">
        <v>2711</v>
      </c>
      <c r="G171" t="s">
        <v>2415</v>
      </c>
      <c r="H171"/>
      <c r="I171" t="s">
        <v>17996</v>
      </c>
      <c r="J171" t="s">
        <v>17853</v>
      </c>
      <c r="K171" t="s">
        <v>17885</v>
      </c>
      <c r="L171" t="s">
        <v>17834</v>
      </c>
      <c r="M171" t="s">
        <v>10461</v>
      </c>
      <c r="N171"/>
      <c r="O171" t="s">
        <v>18226</v>
      </c>
    </row>
    <row r="172" spans="2:15" x14ac:dyDescent="0.25">
      <c r="B172" t="s">
        <v>16117</v>
      </c>
      <c r="C172">
        <v>102027451</v>
      </c>
      <c r="D172" t="s">
        <v>405</v>
      </c>
      <c r="E172" t="s">
        <v>2674</v>
      </c>
      <c r="F172" t="s">
        <v>2675</v>
      </c>
      <c r="G172" t="s">
        <v>2903</v>
      </c>
      <c r="H172" t="s">
        <v>10461</v>
      </c>
      <c r="I172" t="s">
        <v>17997</v>
      </c>
      <c r="J172" t="s">
        <v>17871</v>
      </c>
      <c r="K172" t="s">
        <v>17998</v>
      </c>
      <c r="L172" t="s">
        <v>17999</v>
      </c>
      <c r="M172" t="s">
        <v>17995</v>
      </c>
      <c r="N172" t="s">
        <v>10461</v>
      </c>
      <c r="O172" t="s">
        <v>18552</v>
      </c>
    </row>
    <row r="173" spans="2:15" x14ac:dyDescent="0.25">
      <c r="B173" t="s">
        <v>16118</v>
      </c>
      <c r="C173">
        <v>102027451</v>
      </c>
      <c r="D173" t="s">
        <v>405</v>
      </c>
      <c r="E173" t="s">
        <v>2674</v>
      </c>
      <c r="F173" t="s">
        <v>2675</v>
      </c>
      <c r="G173" t="s">
        <v>2904</v>
      </c>
      <c r="H173"/>
      <c r="I173" t="s">
        <v>17955</v>
      </c>
      <c r="J173" t="s">
        <v>17889</v>
      </c>
      <c r="K173" t="s">
        <v>18000</v>
      </c>
      <c r="L173" t="s">
        <v>17828</v>
      </c>
      <c r="M173" t="s">
        <v>17857</v>
      </c>
      <c r="N173" t="s">
        <v>10461</v>
      </c>
      <c r="O173" t="s">
        <v>18618</v>
      </c>
    </row>
    <row r="174" spans="2:15" x14ac:dyDescent="0.25">
      <c r="B174" t="s">
        <v>17458</v>
      </c>
      <c r="C174">
        <v>102027451</v>
      </c>
      <c r="D174" t="s">
        <v>405</v>
      </c>
      <c r="E174" t="s">
        <v>2674</v>
      </c>
      <c r="F174" t="s">
        <v>2675</v>
      </c>
      <c r="G174" t="s">
        <v>2415</v>
      </c>
      <c r="H174" t="s">
        <v>10461</v>
      </c>
      <c r="I174" t="s">
        <v>18001</v>
      </c>
      <c r="J174" t="s">
        <v>18002</v>
      </c>
      <c r="K174" t="s">
        <v>18003</v>
      </c>
      <c r="L174" t="s">
        <v>17822</v>
      </c>
      <c r="M174" t="s">
        <v>17828</v>
      </c>
      <c r="N174" t="s">
        <v>10461</v>
      </c>
      <c r="O174" t="s">
        <v>18757</v>
      </c>
    </row>
    <row r="175" spans="2:15" x14ac:dyDescent="0.25">
      <c r="B175" t="s">
        <v>16139</v>
      </c>
      <c r="C175">
        <v>102027451</v>
      </c>
      <c r="D175" t="s">
        <v>405</v>
      </c>
      <c r="E175" t="s">
        <v>2690</v>
      </c>
      <c r="F175" t="s">
        <v>2691</v>
      </c>
      <c r="G175" t="s">
        <v>2903</v>
      </c>
      <c r="H175"/>
      <c r="I175" t="s">
        <v>17897</v>
      </c>
      <c r="J175" t="s">
        <v>17833</v>
      </c>
      <c r="K175" t="s">
        <v>17959</v>
      </c>
      <c r="L175" t="s">
        <v>17859</v>
      </c>
      <c r="M175" t="s">
        <v>10461</v>
      </c>
      <c r="N175"/>
      <c r="O175" t="s">
        <v>18044</v>
      </c>
    </row>
    <row r="176" spans="2:15" x14ac:dyDescent="0.25">
      <c r="B176" t="s">
        <v>16140</v>
      </c>
      <c r="C176">
        <v>102027451</v>
      </c>
      <c r="D176" t="s">
        <v>405</v>
      </c>
      <c r="E176" t="s">
        <v>2690</v>
      </c>
      <c r="F176" t="s">
        <v>2691</v>
      </c>
      <c r="G176" t="s">
        <v>2904</v>
      </c>
      <c r="H176"/>
      <c r="I176" t="s">
        <v>17914</v>
      </c>
      <c r="J176" t="s">
        <v>17846</v>
      </c>
      <c r="K176" t="s">
        <v>18004</v>
      </c>
      <c r="L176" t="s">
        <v>17947</v>
      </c>
      <c r="M176" t="s">
        <v>10461</v>
      </c>
      <c r="N176"/>
      <c r="O176" t="s">
        <v>18213</v>
      </c>
    </row>
    <row r="177" spans="2:15" x14ac:dyDescent="0.25">
      <c r="B177" t="s">
        <v>17460</v>
      </c>
      <c r="C177">
        <v>102027451</v>
      </c>
      <c r="D177" t="s">
        <v>405</v>
      </c>
      <c r="E177" t="s">
        <v>2690</v>
      </c>
      <c r="F177" t="s">
        <v>2691</v>
      </c>
      <c r="G177" t="s">
        <v>2415</v>
      </c>
      <c r="H177"/>
      <c r="I177" t="s">
        <v>18005</v>
      </c>
      <c r="J177" t="s">
        <v>17881</v>
      </c>
      <c r="K177" t="s">
        <v>18006</v>
      </c>
      <c r="L177" t="s">
        <v>18007</v>
      </c>
      <c r="M177" t="s">
        <v>10461</v>
      </c>
      <c r="N177"/>
      <c r="O177" t="s">
        <v>17888</v>
      </c>
    </row>
    <row r="178" spans="2:15" x14ac:dyDescent="0.25">
      <c r="B178" t="s">
        <v>16179</v>
      </c>
      <c r="C178">
        <v>102027451</v>
      </c>
      <c r="D178" t="s">
        <v>405</v>
      </c>
      <c r="E178" t="s">
        <v>2708</v>
      </c>
      <c r="F178" t="s">
        <v>2709</v>
      </c>
      <c r="G178" t="s">
        <v>2903</v>
      </c>
      <c r="H178"/>
      <c r="I178" t="s">
        <v>18008</v>
      </c>
      <c r="J178" t="s">
        <v>10461</v>
      </c>
      <c r="K178" t="s">
        <v>17839</v>
      </c>
      <c r="L178" t="s">
        <v>17827</v>
      </c>
      <c r="M178"/>
      <c r="N178"/>
      <c r="O178" t="s">
        <v>17955</v>
      </c>
    </row>
    <row r="179" spans="2:15" x14ac:dyDescent="0.25">
      <c r="B179" t="s">
        <v>16180</v>
      </c>
      <c r="C179">
        <v>102027451</v>
      </c>
      <c r="D179" t="s">
        <v>405</v>
      </c>
      <c r="E179" t="s">
        <v>2708</v>
      </c>
      <c r="F179" t="s">
        <v>2709</v>
      </c>
      <c r="G179" t="s">
        <v>2904</v>
      </c>
      <c r="H179"/>
      <c r="I179" t="s">
        <v>17922</v>
      </c>
      <c r="J179" t="s">
        <v>10461</v>
      </c>
      <c r="K179" t="s">
        <v>17881</v>
      </c>
      <c r="L179" t="s">
        <v>17853</v>
      </c>
      <c r="M179"/>
      <c r="N179"/>
      <c r="O179" t="s">
        <v>17926</v>
      </c>
    </row>
    <row r="180" spans="2:15" x14ac:dyDescent="0.25">
      <c r="B180" t="s">
        <v>17462</v>
      </c>
      <c r="C180">
        <v>102027451</v>
      </c>
      <c r="D180" t="s">
        <v>405</v>
      </c>
      <c r="E180" t="s">
        <v>2708</v>
      </c>
      <c r="F180" t="s">
        <v>2709</v>
      </c>
      <c r="G180" t="s">
        <v>2415</v>
      </c>
      <c r="H180"/>
      <c r="I180" t="s">
        <v>18009</v>
      </c>
      <c r="J180" t="s">
        <v>17846</v>
      </c>
      <c r="K180" t="s">
        <v>17831</v>
      </c>
      <c r="L180" t="s">
        <v>17842</v>
      </c>
      <c r="M180"/>
      <c r="N180"/>
      <c r="O180" t="s">
        <v>18383</v>
      </c>
    </row>
    <row r="181" spans="2:15" x14ac:dyDescent="0.25">
      <c r="B181" t="s">
        <v>16144</v>
      </c>
      <c r="C181">
        <v>102027451</v>
      </c>
      <c r="D181" t="s">
        <v>405</v>
      </c>
      <c r="E181" t="s">
        <v>2694</v>
      </c>
      <c r="F181" t="s">
        <v>2695</v>
      </c>
      <c r="G181" t="s">
        <v>2903</v>
      </c>
      <c r="H181"/>
      <c r="I181" t="s">
        <v>17833</v>
      </c>
      <c r="J181" t="s">
        <v>10461</v>
      </c>
      <c r="K181" t="s">
        <v>17842</v>
      </c>
      <c r="L181" t="s">
        <v>10461</v>
      </c>
      <c r="M181" t="s">
        <v>10461</v>
      </c>
      <c r="N181"/>
      <c r="O181" t="s">
        <v>17905</v>
      </c>
    </row>
    <row r="182" spans="2:15" x14ac:dyDescent="0.25">
      <c r="B182" t="s">
        <v>16145</v>
      </c>
      <c r="C182">
        <v>102027451</v>
      </c>
      <c r="D182" t="s">
        <v>405</v>
      </c>
      <c r="E182" t="s">
        <v>2694</v>
      </c>
      <c r="F182" t="s">
        <v>2695</v>
      </c>
      <c r="G182" t="s">
        <v>2904</v>
      </c>
      <c r="H182"/>
      <c r="I182" t="s">
        <v>17859</v>
      </c>
      <c r="J182" t="s">
        <v>10461</v>
      </c>
      <c r="K182" t="s">
        <v>17983</v>
      </c>
      <c r="L182" t="s">
        <v>17850</v>
      </c>
      <c r="M182" t="s">
        <v>10461</v>
      </c>
      <c r="N182"/>
      <c r="O182" t="s">
        <v>17851</v>
      </c>
    </row>
    <row r="183" spans="2:15" x14ac:dyDescent="0.25">
      <c r="B183" t="s">
        <v>16146</v>
      </c>
      <c r="C183">
        <v>102027451</v>
      </c>
      <c r="D183" t="s">
        <v>405</v>
      </c>
      <c r="E183" t="s">
        <v>2694</v>
      </c>
      <c r="F183" t="s">
        <v>2695</v>
      </c>
      <c r="G183" t="s">
        <v>2415</v>
      </c>
      <c r="H183"/>
      <c r="I183" t="s">
        <v>17939</v>
      </c>
      <c r="J183" t="s">
        <v>10461</v>
      </c>
      <c r="K183" t="s">
        <v>17851</v>
      </c>
      <c r="L183" t="s">
        <v>17869</v>
      </c>
      <c r="M183" t="s">
        <v>17850</v>
      </c>
      <c r="N183"/>
      <c r="O183" t="s">
        <v>18131</v>
      </c>
    </row>
    <row r="184" spans="2:15" x14ac:dyDescent="0.25">
      <c r="B184" t="s">
        <v>16150</v>
      </c>
      <c r="C184">
        <v>102027451</v>
      </c>
      <c r="D184" t="s">
        <v>405</v>
      </c>
      <c r="E184" t="s">
        <v>2696</v>
      </c>
      <c r="F184" t="s">
        <v>2697</v>
      </c>
      <c r="G184" t="s">
        <v>2903</v>
      </c>
      <c r="H184"/>
      <c r="I184" t="s">
        <v>10461</v>
      </c>
      <c r="J184"/>
      <c r="K184" t="s">
        <v>17853</v>
      </c>
      <c r="L184" t="s">
        <v>10461</v>
      </c>
      <c r="M184" t="s">
        <v>10461</v>
      </c>
      <c r="N184"/>
      <c r="O184" t="s">
        <v>17995</v>
      </c>
    </row>
    <row r="185" spans="2:15" x14ac:dyDescent="0.25">
      <c r="B185" t="s">
        <v>16151</v>
      </c>
      <c r="C185">
        <v>102027451</v>
      </c>
      <c r="D185" t="s">
        <v>405</v>
      </c>
      <c r="E185" t="s">
        <v>2696</v>
      </c>
      <c r="F185" t="s">
        <v>2697</v>
      </c>
      <c r="G185" t="s">
        <v>2904</v>
      </c>
      <c r="H185"/>
      <c r="I185" t="s">
        <v>10461</v>
      </c>
      <c r="J185" t="s">
        <v>10461</v>
      </c>
      <c r="K185" t="s">
        <v>17869</v>
      </c>
      <c r="L185" t="s">
        <v>10461</v>
      </c>
      <c r="M185" t="s">
        <v>10461</v>
      </c>
      <c r="N185"/>
      <c r="O185" t="s">
        <v>18021</v>
      </c>
    </row>
    <row r="186" spans="2:15" x14ac:dyDescent="0.25">
      <c r="B186" t="s">
        <v>16152</v>
      </c>
      <c r="C186">
        <v>102027451</v>
      </c>
      <c r="D186" t="s">
        <v>405</v>
      </c>
      <c r="E186" t="s">
        <v>2696</v>
      </c>
      <c r="F186" t="s">
        <v>2697</v>
      </c>
      <c r="G186" t="s">
        <v>2415</v>
      </c>
      <c r="H186"/>
      <c r="I186" t="s">
        <v>17844</v>
      </c>
      <c r="J186" t="s">
        <v>10461</v>
      </c>
      <c r="K186" t="s">
        <v>17840</v>
      </c>
      <c r="L186" t="s">
        <v>10461</v>
      </c>
      <c r="M186" t="s">
        <v>10461</v>
      </c>
      <c r="N186"/>
      <c r="O186" t="s">
        <v>17900</v>
      </c>
    </row>
    <row r="187" spans="2:15" x14ac:dyDescent="0.25">
      <c r="B187" t="s">
        <v>16173</v>
      </c>
      <c r="C187">
        <v>102027451</v>
      </c>
      <c r="D187" t="s">
        <v>405</v>
      </c>
      <c r="E187" t="s">
        <v>2896</v>
      </c>
      <c r="F187" t="s">
        <v>2895</v>
      </c>
      <c r="G187" t="s">
        <v>2903</v>
      </c>
      <c r="H187"/>
      <c r="I187" t="s">
        <v>17833</v>
      </c>
      <c r="J187"/>
      <c r="K187" t="s">
        <v>10461</v>
      </c>
      <c r="L187"/>
      <c r="M187"/>
      <c r="N187"/>
      <c r="O187" t="s">
        <v>17846</v>
      </c>
    </row>
    <row r="188" spans="2:15" x14ac:dyDescent="0.25">
      <c r="B188" t="s">
        <v>16174</v>
      </c>
      <c r="C188">
        <v>102027451</v>
      </c>
      <c r="D188" t="s">
        <v>405</v>
      </c>
      <c r="E188" t="s">
        <v>2896</v>
      </c>
      <c r="F188" t="s">
        <v>2895</v>
      </c>
      <c r="G188" t="s">
        <v>2904</v>
      </c>
      <c r="H188"/>
      <c r="I188" t="s">
        <v>17995</v>
      </c>
      <c r="J188" t="s">
        <v>10461</v>
      </c>
      <c r="K188" t="s">
        <v>10461</v>
      </c>
      <c r="L188" t="s">
        <v>10461</v>
      </c>
      <c r="M188" t="s">
        <v>10461</v>
      </c>
      <c r="N188"/>
      <c r="O188" t="s">
        <v>17951</v>
      </c>
    </row>
    <row r="189" spans="2:15" x14ac:dyDescent="0.25">
      <c r="B189" t="s">
        <v>16175</v>
      </c>
      <c r="C189">
        <v>102027451</v>
      </c>
      <c r="D189" t="s">
        <v>405</v>
      </c>
      <c r="E189" t="s">
        <v>2896</v>
      </c>
      <c r="F189" t="s">
        <v>2895</v>
      </c>
      <c r="G189" t="s">
        <v>2415</v>
      </c>
      <c r="H189"/>
      <c r="I189" t="s">
        <v>17871</v>
      </c>
      <c r="J189" t="s">
        <v>10461</v>
      </c>
      <c r="K189" t="s">
        <v>10461</v>
      </c>
      <c r="L189" t="s">
        <v>10461</v>
      </c>
      <c r="M189" t="s">
        <v>10461</v>
      </c>
      <c r="N189"/>
      <c r="O189" t="s">
        <v>17983</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17850</v>
      </c>
    </row>
    <row r="191" spans="2:15" x14ac:dyDescent="0.25">
      <c r="B191" t="s">
        <v>16182</v>
      </c>
      <c r="C191">
        <v>102027451</v>
      </c>
      <c r="D191" t="s">
        <v>405</v>
      </c>
      <c r="E191" t="s">
        <v>2899</v>
      </c>
      <c r="F191" t="s">
        <v>2898</v>
      </c>
      <c r="G191" t="s">
        <v>2904</v>
      </c>
      <c r="H191"/>
      <c r="I191" t="s">
        <v>10461</v>
      </c>
      <c r="J191"/>
      <c r="K191" t="s">
        <v>17844</v>
      </c>
      <c r="L191" t="s">
        <v>10461</v>
      </c>
      <c r="M191" t="s">
        <v>10461</v>
      </c>
      <c r="N191"/>
      <c r="O191" t="s">
        <v>17839</v>
      </c>
    </row>
    <row r="192" spans="2:15" x14ac:dyDescent="0.25">
      <c r="B192" t="s">
        <v>16183</v>
      </c>
      <c r="C192">
        <v>102027451</v>
      </c>
      <c r="D192" t="s">
        <v>405</v>
      </c>
      <c r="E192" t="s">
        <v>2899</v>
      </c>
      <c r="F192" t="s">
        <v>2898</v>
      </c>
      <c r="G192" t="s">
        <v>2415</v>
      </c>
      <c r="H192"/>
      <c r="I192" t="s">
        <v>17846</v>
      </c>
      <c r="J192" t="s">
        <v>10461</v>
      </c>
      <c r="K192" t="s">
        <v>17853</v>
      </c>
      <c r="L192" t="s">
        <v>10461</v>
      </c>
      <c r="M192" t="s">
        <v>10461</v>
      </c>
      <c r="N192"/>
      <c r="O192" t="s">
        <v>17871</v>
      </c>
    </row>
    <row r="193" spans="2:15" x14ac:dyDescent="0.25">
      <c r="B193" t="s">
        <v>16147</v>
      </c>
      <c r="C193">
        <v>102027451</v>
      </c>
      <c r="D193" t="s">
        <v>405</v>
      </c>
      <c r="E193" t="s">
        <v>2894</v>
      </c>
      <c r="F193" t="s">
        <v>2893</v>
      </c>
      <c r="G193" t="s">
        <v>2903</v>
      </c>
      <c r="H193"/>
      <c r="I193" t="s">
        <v>17836</v>
      </c>
      <c r="J193" t="s">
        <v>10461</v>
      </c>
      <c r="K193" t="s">
        <v>17850</v>
      </c>
      <c r="L193" t="s">
        <v>10461</v>
      </c>
      <c r="M193"/>
      <c r="N193"/>
      <c r="O193" t="s">
        <v>17840</v>
      </c>
    </row>
    <row r="194" spans="2:15" x14ac:dyDescent="0.25">
      <c r="B194" t="s">
        <v>16148</v>
      </c>
      <c r="C194">
        <v>102027451</v>
      </c>
      <c r="D194" t="s">
        <v>405</v>
      </c>
      <c r="E194" t="s">
        <v>2894</v>
      </c>
      <c r="F194" t="s">
        <v>2893</v>
      </c>
      <c r="G194" t="s">
        <v>2904</v>
      </c>
      <c r="H194"/>
      <c r="I194" t="s">
        <v>17993</v>
      </c>
      <c r="J194" t="s">
        <v>10461</v>
      </c>
      <c r="K194" t="s">
        <v>17857</v>
      </c>
      <c r="L194" t="s">
        <v>10461</v>
      </c>
      <c r="M194"/>
      <c r="N194"/>
      <c r="O194" t="s">
        <v>17852</v>
      </c>
    </row>
    <row r="195" spans="2:15" x14ac:dyDescent="0.25">
      <c r="B195" t="s">
        <v>16149</v>
      </c>
      <c r="C195">
        <v>102027451</v>
      </c>
      <c r="D195" t="s">
        <v>405</v>
      </c>
      <c r="E195" t="s">
        <v>2894</v>
      </c>
      <c r="F195" t="s">
        <v>2893</v>
      </c>
      <c r="G195" t="s">
        <v>2415</v>
      </c>
      <c r="H195"/>
      <c r="I195" t="s">
        <v>18010</v>
      </c>
      <c r="J195" t="s">
        <v>10461</v>
      </c>
      <c r="K195" t="s">
        <v>17895</v>
      </c>
      <c r="L195" t="s">
        <v>10461</v>
      </c>
      <c r="M195"/>
      <c r="N195"/>
      <c r="O195" t="s">
        <v>17902</v>
      </c>
    </row>
    <row r="196" spans="2:15" x14ac:dyDescent="0.25">
      <c r="B196" t="s">
        <v>16128</v>
      </c>
      <c r="C196">
        <v>102027451</v>
      </c>
      <c r="D196" t="s">
        <v>405</v>
      </c>
      <c r="E196" t="s">
        <v>2682</v>
      </c>
      <c r="F196" t="s">
        <v>2683</v>
      </c>
      <c r="G196" t="s">
        <v>2903</v>
      </c>
      <c r="H196"/>
      <c r="I196" t="s">
        <v>18011</v>
      </c>
      <c r="J196" t="s">
        <v>17883</v>
      </c>
      <c r="K196" t="s">
        <v>17832</v>
      </c>
      <c r="L196" t="s">
        <v>17934</v>
      </c>
      <c r="M196" t="s">
        <v>17860</v>
      </c>
      <c r="N196"/>
      <c r="O196" t="s">
        <v>18068</v>
      </c>
    </row>
    <row r="197" spans="2:15" x14ac:dyDescent="0.25">
      <c r="B197" t="s">
        <v>16129</v>
      </c>
      <c r="C197">
        <v>102027451</v>
      </c>
      <c r="D197" t="s">
        <v>405</v>
      </c>
      <c r="E197" t="s">
        <v>2682</v>
      </c>
      <c r="F197" t="s">
        <v>2683</v>
      </c>
      <c r="G197" t="s">
        <v>2904</v>
      </c>
      <c r="H197"/>
      <c r="I197" t="s">
        <v>18012</v>
      </c>
      <c r="J197" t="s">
        <v>18013</v>
      </c>
      <c r="K197" t="s">
        <v>17902</v>
      </c>
      <c r="L197" t="s">
        <v>17871</v>
      </c>
      <c r="M197" t="s">
        <v>17895</v>
      </c>
      <c r="N197"/>
      <c r="O197" t="s">
        <v>18659</v>
      </c>
    </row>
    <row r="198" spans="2:15" x14ac:dyDescent="0.25">
      <c r="B198" t="s">
        <v>16130</v>
      </c>
      <c r="C198">
        <v>102027451</v>
      </c>
      <c r="D198" t="s">
        <v>405</v>
      </c>
      <c r="E198" t="s">
        <v>2682</v>
      </c>
      <c r="F198" t="s">
        <v>2683</v>
      </c>
      <c r="G198" t="s">
        <v>2415</v>
      </c>
      <c r="H198"/>
      <c r="I198" t="s">
        <v>18014</v>
      </c>
      <c r="J198" t="s">
        <v>18015</v>
      </c>
      <c r="K198" t="s">
        <v>17924</v>
      </c>
      <c r="L198" t="s">
        <v>18016</v>
      </c>
      <c r="M198" t="s">
        <v>17905</v>
      </c>
      <c r="N198"/>
      <c r="O198" t="s">
        <v>18639</v>
      </c>
    </row>
    <row r="199" spans="2:15" x14ac:dyDescent="0.25">
      <c r="B199" t="s">
        <v>16195</v>
      </c>
      <c r="C199">
        <v>102027451</v>
      </c>
      <c r="D199" t="s">
        <v>405</v>
      </c>
      <c r="E199" t="s">
        <v>2717</v>
      </c>
      <c r="F199" t="s">
        <v>2718</v>
      </c>
      <c r="G199" t="s">
        <v>2903</v>
      </c>
      <c r="H199"/>
      <c r="I199" t="s">
        <v>18007</v>
      </c>
      <c r="J199"/>
      <c r="K199" t="s">
        <v>10461</v>
      </c>
      <c r="L199" t="s">
        <v>10461</v>
      </c>
      <c r="M199"/>
      <c r="N199"/>
      <c r="O199" t="s">
        <v>17931</v>
      </c>
    </row>
    <row r="200" spans="2:15" x14ac:dyDescent="0.25">
      <c r="B200" t="s">
        <v>16196</v>
      </c>
      <c r="C200">
        <v>102027451</v>
      </c>
      <c r="D200" t="s">
        <v>405</v>
      </c>
      <c r="E200" t="s">
        <v>2717</v>
      </c>
      <c r="F200" t="s">
        <v>2718</v>
      </c>
      <c r="G200" t="s">
        <v>2904</v>
      </c>
      <c r="H200"/>
      <c r="I200" t="s">
        <v>17895</v>
      </c>
      <c r="J200" t="s">
        <v>10461</v>
      </c>
      <c r="K200" t="s">
        <v>10461</v>
      </c>
      <c r="L200" t="s">
        <v>10461</v>
      </c>
      <c r="M200"/>
      <c r="N200"/>
      <c r="O200" t="s">
        <v>17862</v>
      </c>
    </row>
    <row r="201" spans="2:15" x14ac:dyDescent="0.25">
      <c r="B201" t="s">
        <v>16197</v>
      </c>
      <c r="C201">
        <v>102027451</v>
      </c>
      <c r="D201" t="s">
        <v>405</v>
      </c>
      <c r="E201" t="s">
        <v>2717</v>
      </c>
      <c r="F201" t="s">
        <v>2718</v>
      </c>
      <c r="G201" t="s">
        <v>2415</v>
      </c>
      <c r="H201"/>
      <c r="I201" t="s">
        <v>17852</v>
      </c>
      <c r="J201" t="s">
        <v>10461</v>
      </c>
      <c r="K201" t="s">
        <v>10461</v>
      </c>
      <c r="L201" t="s">
        <v>10461</v>
      </c>
      <c r="M201"/>
      <c r="N201"/>
      <c r="O201" t="s">
        <v>18111</v>
      </c>
    </row>
    <row r="202" spans="2:15" x14ac:dyDescent="0.25">
      <c r="B202" t="s">
        <v>16119</v>
      </c>
      <c r="C202">
        <v>102027451</v>
      </c>
      <c r="D202" t="s">
        <v>405</v>
      </c>
      <c r="E202" t="s">
        <v>2676</v>
      </c>
      <c r="F202" t="s">
        <v>2677</v>
      </c>
      <c r="G202" t="s">
        <v>2903</v>
      </c>
      <c r="H202"/>
      <c r="I202" t="s">
        <v>17979</v>
      </c>
      <c r="J202" t="s">
        <v>10461</v>
      </c>
      <c r="K202" t="s">
        <v>10461</v>
      </c>
      <c r="L202" t="s">
        <v>10461</v>
      </c>
      <c r="M202" t="s">
        <v>10461</v>
      </c>
      <c r="N202"/>
      <c r="O202" t="s">
        <v>18007</v>
      </c>
    </row>
    <row r="203" spans="2:15" x14ac:dyDescent="0.25">
      <c r="B203" t="s">
        <v>16120</v>
      </c>
      <c r="C203">
        <v>102027451</v>
      </c>
      <c r="D203" t="s">
        <v>405</v>
      </c>
      <c r="E203" t="s">
        <v>2676</v>
      </c>
      <c r="F203" t="s">
        <v>2677</v>
      </c>
      <c r="G203" t="s">
        <v>2904</v>
      </c>
      <c r="H203"/>
      <c r="I203" t="s">
        <v>17983</v>
      </c>
      <c r="J203"/>
      <c r="K203" t="s">
        <v>10461</v>
      </c>
      <c r="L203" t="s">
        <v>10461</v>
      </c>
      <c r="M203" t="s">
        <v>10461</v>
      </c>
      <c r="N203"/>
      <c r="O203" t="s">
        <v>17993</v>
      </c>
    </row>
    <row r="204" spans="2:15" x14ac:dyDescent="0.25">
      <c r="B204" t="s">
        <v>16121</v>
      </c>
      <c r="C204">
        <v>102027451</v>
      </c>
      <c r="D204" t="s">
        <v>405</v>
      </c>
      <c r="E204" t="s">
        <v>2676</v>
      </c>
      <c r="F204" t="s">
        <v>2677</v>
      </c>
      <c r="G204" t="s">
        <v>2415</v>
      </c>
      <c r="H204"/>
      <c r="I204" t="s">
        <v>18017</v>
      </c>
      <c r="J204" t="s">
        <v>10461</v>
      </c>
      <c r="K204" t="s">
        <v>10461</v>
      </c>
      <c r="L204" t="s">
        <v>17833</v>
      </c>
      <c r="M204" t="s">
        <v>10461</v>
      </c>
      <c r="N204"/>
      <c r="O204" t="s">
        <v>17958</v>
      </c>
    </row>
    <row r="205" spans="2:15" x14ac:dyDescent="0.25">
      <c r="B205" t="s">
        <v>16141</v>
      </c>
      <c r="C205">
        <v>102027451</v>
      </c>
      <c r="D205" t="s">
        <v>405</v>
      </c>
      <c r="E205" t="s">
        <v>2692</v>
      </c>
      <c r="F205" t="s">
        <v>2693</v>
      </c>
      <c r="G205" t="s">
        <v>2903</v>
      </c>
      <c r="H205"/>
      <c r="I205" t="s">
        <v>17944</v>
      </c>
      <c r="J205" t="s">
        <v>10461</v>
      </c>
      <c r="K205" t="s">
        <v>17866</v>
      </c>
      <c r="L205" t="s">
        <v>10461</v>
      </c>
      <c r="M205" t="s">
        <v>10461</v>
      </c>
      <c r="N205"/>
      <c r="O205" t="s">
        <v>17984</v>
      </c>
    </row>
    <row r="206" spans="2:15" x14ac:dyDescent="0.25">
      <c r="B206" t="s">
        <v>16142</v>
      </c>
      <c r="C206">
        <v>102027451</v>
      </c>
      <c r="D206" t="s">
        <v>405</v>
      </c>
      <c r="E206" t="s">
        <v>2692</v>
      </c>
      <c r="F206" t="s">
        <v>2693</v>
      </c>
      <c r="G206" t="s">
        <v>2904</v>
      </c>
      <c r="H206"/>
      <c r="I206" t="s">
        <v>17942</v>
      </c>
      <c r="J206" t="s">
        <v>10461</v>
      </c>
      <c r="K206" t="s">
        <v>17869</v>
      </c>
      <c r="L206" t="s">
        <v>10461</v>
      </c>
      <c r="M206" t="s">
        <v>10461</v>
      </c>
      <c r="N206"/>
      <c r="O206" t="s">
        <v>17905</v>
      </c>
    </row>
    <row r="207" spans="2:15" x14ac:dyDescent="0.25">
      <c r="B207" t="s">
        <v>16143</v>
      </c>
      <c r="C207">
        <v>102027451</v>
      </c>
      <c r="D207" t="s">
        <v>405</v>
      </c>
      <c r="E207" t="s">
        <v>2692</v>
      </c>
      <c r="F207" t="s">
        <v>2693</v>
      </c>
      <c r="G207" t="s">
        <v>2415</v>
      </c>
      <c r="H207"/>
      <c r="I207" t="s">
        <v>17984</v>
      </c>
      <c r="J207" t="s">
        <v>10461</v>
      </c>
      <c r="K207" t="s">
        <v>17979</v>
      </c>
      <c r="L207" t="s">
        <v>17855</v>
      </c>
      <c r="M207" t="s">
        <v>10461</v>
      </c>
      <c r="N207"/>
      <c r="O207" t="s">
        <v>17919</v>
      </c>
    </row>
    <row r="208" spans="2:15" x14ac:dyDescent="0.25">
      <c r="B208" t="s">
        <v>16189</v>
      </c>
      <c r="C208">
        <v>102027451</v>
      </c>
      <c r="D208" t="s">
        <v>405</v>
      </c>
      <c r="E208" t="s">
        <v>2713</v>
      </c>
      <c r="F208" t="s">
        <v>2714</v>
      </c>
      <c r="G208" t="s">
        <v>2903</v>
      </c>
      <c r="H208"/>
      <c r="I208" t="s">
        <v>17871</v>
      </c>
      <c r="J208" t="s">
        <v>10461</v>
      </c>
      <c r="K208" t="s">
        <v>17939</v>
      </c>
      <c r="L208" t="s">
        <v>17836</v>
      </c>
      <c r="M208" t="s">
        <v>10461</v>
      </c>
      <c r="N208"/>
      <c r="O208" t="s">
        <v>17848</v>
      </c>
    </row>
    <row r="209" spans="2:15" x14ac:dyDescent="0.25">
      <c r="B209" t="s">
        <v>16190</v>
      </c>
      <c r="C209">
        <v>102027451</v>
      </c>
      <c r="D209" t="s">
        <v>405</v>
      </c>
      <c r="E209" t="s">
        <v>2713</v>
      </c>
      <c r="F209" t="s">
        <v>2714</v>
      </c>
      <c r="G209" t="s">
        <v>2904</v>
      </c>
      <c r="H209"/>
      <c r="I209" t="s">
        <v>17859</v>
      </c>
      <c r="J209" t="s">
        <v>10461</v>
      </c>
      <c r="K209" t="s">
        <v>17871</v>
      </c>
      <c r="L209" t="s">
        <v>10461</v>
      </c>
      <c r="M209" t="s">
        <v>10461</v>
      </c>
      <c r="N209"/>
      <c r="O209" t="s">
        <v>17920</v>
      </c>
    </row>
    <row r="210" spans="2:15" x14ac:dyDescent="0.25">
      <c r="B210" t="s">
        <v>16191</v>
      </c>
      <c r="C210">
        <v>102027451</v>
      </c>
      <c r="D210" t="s">
        <v>405</v>
      </c>
      <c r="E210" t="s">
        <v>2713</v>
      </c>
      <c r="F210" t="s">
        <v>2714</v>
      </c>
      <c r="G210" t="s">
        <v>2415</v>
      </c>
      <c r="H210"/>
      <c r="I210" t="s">
        <v>17931</v>
      </c>
      <c r="J210" t="s">
        <v>10461</v>
      </c>
      <c r="K210" t="s">
        <v>17936</v>
      </c>
      <c r="L210" t="s">
        <v>17890</v>
      </c>
      <c r="M210" t="s">
        <v>10461</v>
      </c>
      <c r="N210"/>
      <c r="O210" t="s">
        <v>17821</v>
      </c>
    </row>
    <row r="211" spans="2:15" x14ac:dyDescent="0.25">
      <c r="B211" t="s">
        <v>16131</v>
      </c>
      <c r="C211">
        <v>102027451</v>
      </c>
      <c r="D211" t="s">
        <v>405</v>
      </c>
      <c r="E211" t="s">
        <v>2684</v>
      </c>
      <c r="F211" t="s">
        <v>2685</v>
      </c>
      <c r="G211" t="s">
        <v>2903</v>
      </c>
      <c r="H211"/>
      <c r="I211" t="s">
        <v>17833</v>
      </c>
      <c r="J211" t="s">
        <v>10461</v>
      </c>
      <c r="K211" t="s">
        <v>17839</v>
      </c>
      <c r="L211" t="s">
        <v>10461</v>
      </c>
      <c r="M211"/>
      <c r="N211"/>
      <c r="O211" t="s">
        <v>17895</v>
      </c>
    </row>
    <row r="212" spans="2:15" x14ac:dyDescent="0.25">
      <c r="B212" t="s">
        <v>16132</v>
      </c>
      <c r="C212">
        <v>102027451</v>
      </c>
      <c r="D212" t="s">
        <v>405</v>
      </c>
      <c r="E212" t="s">
        <v>2684</v>
      </c>
      <c r="F212" t="s">
        <v>2685</v>
      </c>
      <c r="G212" t="s">
        <v>2904</v>
      </c>
      <c r="H212"/>
      <c r="I212" t="s">
        <v>10461</v>
      </c>
      <c r="J212" t="s">
        <v>10461</v>
      </c>
      <c r="K212" t="s">
        <v>17839</v>
      </c>
      <c r="L212" t="s">
        <v>17833</v>
      </c>
      <c r="M212" t="s">
        <v>10461</v>
      </c>
      <c r="N212"/>
      <c r="O212" t="s">
        <v>17889</v>
      </c>
    </row>
    <row r="213" spans="2:15" x14ac:dyDescent="0.25">
      <c r="B213" t="s">
        <v>16133</v>
      </c>
      <c r="C213">
        <v>102027451</v>
      </c>
      <c r="D213" t="s">
        <v>405</v>
      </c>
      <c r="E213" t="s">
        <v>2684</v>
      </c>
      <c r="F213" t="s">
        <v>2685</v>
      </c>
      <c r="G213" t="s">
        <v>2415</v>
      </c>
      <c r="H213"/>
      <c r="I213" t="s">
        <v>17834</v>
      </c>
      <c r="J213" t="s">
        <v>10461</v>
      </c>
      <c r="K213" t="s">
        <v>17824</v>
      </c>
      <c r="L213" t="s">
        <v>17855</v>
      </c>
      <c r="M213" t="s">
        <v>10461</v>
      </c>
      <c r="N213"/>
      <c r="O213" t="s">
        <v>17851</v>
      </c>
    </row>
    <row r="214" spans="2:15" x14ac:dyDescent="0.25">
      <c r="B214" t="s">
        <v>16159</v>
      </c>
      <c r="C214">
        <v>102027451</v>
      </c>
      <c r="D214" t="s">
        <v>405</v>
      </c>
      <c r="E214" t="s">
        <v>2700</v>
      </c>
      <c r="F214" t="s">
        <v>2701</v>
      </c>
      <c r="G214" t="s">
        <v>2903</v>
      </c>
      <c r="H214"/>
      <c r="I214" t="s">
        <v>17846</v>
      </c>
      <c r="J214"/>
      <c r="K214"/>
      <c r="L214" t="s">
        <v>10461</v>
      </c>
      <c r="M214"/>
      <c r="N214"/>
      <c r="O214" t="s">
        <v>17844</v>
      </c>
    </row>
    <row r="215" spans="2:15" x14ac:dyDescent="0.25">
      <c r="B215" t="s">
        <v>16160</v>
      </c>
      <c r="C215">
        <v>102027451</v>
      </c>
      <c r="D215" t="s">
        <v>405</v>
      </c>
      <c r="E215" t="s">
        <v>2700</v>
      </c>
      <c r="F215" t="s">
        <v>2701</v>
      </c>
      <c r="G215" t="s">
        <v>2904</v>
      </c>
      <c r="H215"/>
      <c r="I215" t="s">
        <v>17855</v>
      </c>
      <c r="J215" t="s">
        <v>10461</v>
      </c>
      <c r="K215"/>
      <c r="L215" t="s">
        <v>10461</v>
      </c>
      <c r="M215"/>
      <c r="N215"/>
      <c r="O215" t="s">
        <v>17869</v>
      </c>
    </row>
    <row r="216" spans="2:15" x14ac:dyDescent="0.25">
      <c r="B216" t="s">
        <v>16161</v>
      </c>
      <c r="C216">
        <v>102027451</v>
      </c>
      <c r="D216" t="s">
        <v>405</v>
      </c>
      <c r="E216" t="s">
        <v>2700</v>
      </c>
      <c r="F216" t="s">
        <v>2701</v>
      </c>
      <c r="G216" t="s">
        <v>2415</v>
      </c>
      <c r="H216"/>
      <c r="I216" t="s">
        <v>17827</v>
      </c>
      <c r="J216" t="s">
        <v>10461</v>
      </c>
      <c r="K216"/>
      <c r="L216" t="s">
        <v>10461</v>
      </c>
      <c r="M216"/>
      <c r="N216"/>
      <c r="O216" t="s">
        <v>17947</v>
      </c>
    </row>
    <row r="217" spans="2:15" x14ac:dyDescent="0.25">
      <c r="B217" t="s">
        <v>16122</v>
      </c>
      <c r="C217">
        <v>102027451</v>
      </c>
      <c r="D217" t="s">
        <v>405</v>
      </c>
      <c r="E217" t="s">
        <v>2678</v>
      </c>
      <c r="F217" t="s">
        <v>2679</v>
      </c>
      <c r="G217" t="s">
        <v>2903</v>
      </c>
      <c r="H217"/>
      <c r="I217" t="s">
        <v>17881</v>
      </c>
      <c r="J217" t="s">
        <v>10461</v>
      </c>
      <c r="K217" t="s">
        <v>10461</v>
      </c>
      <c r="L217" t="s">
        <v>10461</v>
      </c>
      <c r="M217"/>
      <c r="N217"/>
      <c r="O217" t="s">
        <v>17840</v>
      </c>
    </row>
    <row r="218" spans="2:15" x14ac:dyDescent="0.25">
      <c r="B218" t="s">
        <v>16123</v>
      </c>
      <c r="C218">
        <v>102027451</v>
      </c>
      <c r="D218" t="s">
        <v>405</v>
      </c>
      <c r="E218" t="s">
        <v>2678</v>
      </c>
      <c r="F218" t="s">
        <v>2679</v>
      </c>
      <c r="G218" t="s">
        <v>2904</v>
      </c>
      <c r="H218"/>
      <c r="I218" t="s">
        <v>17890</v>
      </c>
      <c r="J218" t="s">
        <v>10461</v>
      </c>
      <c r="K218" t="s">
        <v>10461</v>
      </c>
      <c r="L218" t="s">
        <v>10461</v>
      </c>
      <c r="M218"/>
      <c r="N218"/>
      <c r="O218" t="s">
        <v>18021</v>
      </c>
    </row>
    <row r="219" spans="2:15" x14ac:dyDescent="0.25">
      <c r="B219" t="s">
        <v>16124</v>
      </c>
      <c r="C219">
        <v>102027451</v>
      </c>
      <c r="D219" t="s">
        <v>405</v>
      </c>
      <c r="E219" t="s">
        <v>2678</v>
      </c>
      <c r="F219" t="s">
        <v>2679</v>
      </c>
      <c r="G219" t="s">
        <v>2415</v>
      </c>
      <c r="H219"/>
      <c r="I219" t="s">
        <v>18018</v>
      </c>
      <c r="J219" t="s">
        <v>10461</v>
      </c>
      <c r="K219" t="s">
        <v>10461</v>
      </c>
      <c r="L219" t="s">
        <v>10461</v>
      </c>
      <c r="M219"/>
      <c r="N219"/>
      <c r="O219" t="s">
        <v>18013</v>
      </c>
    </row>
    <row r="220" spans="2:15" x14ac:dyDescent="0.25">
      <c r="B220" t="s">
        <v>16153</v>
      </c>
      <c r="C220">
        <v>102027451</v>
      </c>
      <c r="D220" t="s">
        <v>405</v>
      </c>
      <c r="E220" t="s">
        <v>2698</v>
      </c>
      <c r="F220" t="s">
        <v>2699</v>
      </c>
      <c r="G220" t="s">
        <v>2903</v>
      </c>
      <c r="H220"/>
      <c r="I220" t="s">
        <v>17860</v>
      </c>
      <c r="J220" t="s">
        <v>10461</v>
      </c>
      <c r="K220" t="s">
        <v>10461</v>
      </c>
      <c r="L220" t="s">
        <v>10461</v>
      </c>
      <c r="M220"/>
      <c r="N220"/>
      <c r="O220" t="s">
        <v>17840</v>
      </c>
    </row>
    <row r="221" spans="2:15" x14ac:dyDescent="0.25">
      <c r="B221" t="s">
        <v>16154</v>
      </c>
      <c r="C221">
        <v>102027451</v>
      </c>
      <c r="D221" t="s">
        <v>405</v>
      </c>
      <c r="E221" t="s">
        <v>2698</v>
      </c>
      <c r="F221" t="s">
        <v>2699</v>
      </c>
      <c r="G221" t="s">
        <v>2904</v>
      </c>
      <c r="H221"/>
      <c r="I221" t="s">
        <v>17947</v>
      </c>
      <c r="J221" t="s">
        <v>10461</v>
      </c>
      <c r="K221" t="s">
        <v>10461</v>
      </c>
      <c r="L221" t="s">
        <v>10461</v>
      </c>
      <c r="M221" t="s">
        <v>10461</v>
      </c>
      <c r="N221"/>
      <c r="O221" t="s">
        <v>17871</v>
      </c>
    </row>
    <row r="222" spans="2:15" x14ac:dyDescent="0.25">
      <c r="B222" t="s">
        <v>16155</v>
      </c>
      <c r="C222">
        <v>102027451</v>
      </c>
      <c r="D222" t="s">
        <v>405</v>
      </c>
      <c r="E222" t="s">
        <v>2698</v>
      </c>
      <c r="F222" t="s">
        <v>2699</v>
      </c>
      <c r="G222" t="s">
        <v>2415</v>
      </c>
      <c r="H222"/>
      <c r="I222" t="s">
        <v>18019</v>
      </c>
      <c r="J222" t="s">
        <v>10461</v>
      </c>
      <c r="K222" t="s">
        <v>10461</v>
      </c>
      <c r="L222" t="s">
        <v>10461</v>
      </c>
      <c r="M222" t="s">
        <v>10461</v>
      </c>
      <c r="N222"/>
      <c r="O222" t="s">
        <v>18170</v>
      </c>
    </row>
    <row r="223" spans="2:15" x14ac:dyDescent="0.25">
      <c r="B223" t="s">
        <v>16162</v>
      </c>
      <c r="C223">
        <v>102027451</v>
      </c>
      <c r="D223" t="s">
        <v>405</v>
      </c>
      <c r="E223" t="s">
        <v>2702</v>
      </c>
      <c r="F223" t="s">
        <v>2703</v>
      </c>
      <c r="G223" t="s">
        <v>2903</v>
      </c>
      <c r="H223"/>
      <c r="I223" t="s">
        <v>10461</v>
      </c>
      <c r="J223"/>
      <c r="K223" t="s">
        <v>17844</v>
      </c>
      <c r="L223" t="s">
        <v>10461</v>
      </c>
      <c r="M223"/>
      <c r="N223"/>
      <c r="O223" t="s">
        <v>17839</v>
      </c>
    </row>
    <row r="224" spans="2:15" x14ac:dyDescent="0.25">
      <c r="B224" t="s">
        <v>16163</v>
      </c>
      <c r="C224">
        <v>102027451</v>
      </c>
      <c r="D224" t="s">
        <v>405</v>
      </c>
      <c r="E224" t="s">
        <v>2702</v>
      </c>
      <c r="F224" t="s">
        <v>2703</v>
      </c>
      <c r="G224" t="s">
        <v>2904</v>
      </c>
      <c r="H224"/>
      <c r="I224" t="s">
        <v>17850</v>
      </c>
      <c r="J224" t="s">
        <v>10461</v>
      </c>
      <c r="K224" t="s">
        <v>17866</v>
      </c>
      <c r="L224" t="s">
        <v>10461</v>
      </c>
      <c r="M224"/>
      <c r="N224"/>
      <c r="O224" t="s">
        <v>18021</v>
      </c>
    </row>
    <row r="225" spans="2:15" x14ac:dyDescent="0.25">
      <c r="B225" t="s">
        <v>16164</v>
      </c>
      <c r="C225">
        <v>102027451</v>
      </c>
      <c r="D225" t="s">
        <v>405</v>
      </c>
      <c r="E225" t="s">
        <v>2702</v>
      </c>
      <c r="F225" t="s">
        <v>2703</v>
      </c>
      <c r="G225" t="s">
        <v>2415</v>
      </c>
      <c r="H225"/>
      <c r="I225" t="s">
        <v>17837</v>
      </c>
      <c r="J225" t="s">
        <v>10461</v>
      </c>
      <c r="K225" t="s">
        <v>17942</v>
      </c>
      <c r="L225" t="s">
        <v>10461</v>
      </c>
      <c r="M225"/>
      <c r="N225"/>
      <c r="O225" t="s">
        <v>18076</v>
      </c>
    </row>
    <row r="226" spans="2:15" x14ac:dyDescent="0.25">
      <c r="B226" t="s">
        <v>16198</v>
      </c>
      <c r="C226">
        <v>102027451</v>
      </c>
      <c r="D226" t="s">
        <v>405</v>
      </c>
      <c r="E226" t="s">
        <v>2719</v>
      </c>
      <c r="F226" t="s">
        <v>2720</v>
      </c>
      <c r="G226" t="s">
        <v>2903</v>
      </c>
      <c r="H226"/>
      <c r="I226" t="s">
        <v>17833</v>
      </c>
      <c r="J226" t="s">
        <v>10461</v>
      </c>
      <c r="K226" t="s">
        <v>17833</v>
      </c>
      <c r="L226"/>
      <c r="M226" t="s">
        <v>10461</v>
      </c>
      <c r="N226"/>
      <c r="O226" t="s">
        <v>17995</v>
      </c>
    </row>
    <row r="227" spans="2:15" x14ac:dyDescent="0.25">
      <c r="B227" t="s">
        <v>16199</v>
      </c>
      <c r="C227">
        <v>102027451</v>
      </c>
      <c r="D227" t="s">
        <v>405</v>
      </c>
      <c r="E227" t="s">
        <v>2719</v>
      </c>
      <c r="F227" t="s">
        <v>2720</v>
      </c>
      <c r="G227" t="s">
        <v>2904</v>
      </c>
      <c r="H227"/>
      <c r="I227" t="s">
        <v>10461</v>
      </c>
      <c r="J227"/>
      <c r="K227" t="s">
        <v>10461</v>
      </c>
      <c r="L227" t="s">
        <v>10461</v>
      </c>
      <c r="M227"/>
      <c r="N227"/>
      <c r="O227" t="s">
        <v>17855</v>
      </c>
    </row>
    <row r="228" spans="2:15" x14ac:dyDescent="0.25">
      <c r="B228" t="s">
        <v>16200</v>
      </c>
      <c r="C228">
        <v>102027451</v>
      </c>
      <c r="D228" t="s">
        <v>405</v>
      </c>
      <c r="E228" t="s">
        <v>2719</v>
      </c>
      <c r="F228" t="s">
        <v>2720</v>
      </c>
      <c r="G228" t="s">
        <v>2415</v>
      </c>
      <c r="H228"/>
      <c r="I228" t="s">
        <v>17869</v>
      </c>
      <c r="J228" t="s">
        <v>10461</v>
      </c>
      <c r="K228" t="s">
        <v>17837</v>
      </c>
      <c r="L228" t="s">
        <v>10461</v>
      </c>
      <c r="M228" t="s">
        <v>10461</v>
      </c>
      <c r="N228"/>
      <c r="O228" t="s">
        <v>18081</v>
      </c>
    </row>
    <row r="229" spans="2:15" x14ac:dyDescent="0.25">
      <c r="B229" t="s">
        <v>16125</v>
      </c>
      <c r="C229">
        <v>102027451</v>
      </c>
      <c r="D229" t="s">
        <v>405</v>
      </c>
      <c r="E229" t="s">
        <v>2680</v>
      </c>
      <c r="F229" t="s">
        <v>2681</v>
      </c>
      <c r="G229" t="s">
        <v>2903</v>
      </c>
      <c r="H229"/>
      <c r="I229" t="s">
        <v>17827</v>
      </c>
      <c r="J229" t="s">
        <v>17833</v>
      </c>
      <c r="K229" t="s">
        <v>10461</v>
      </c>
      <c r="L229" t="s">
        <v>10461</v>
      </c>
      <c r="M229" t="s">
        <v>10461</v>
      </c>
      <c r="N229"/>
      <c r="O229" t="s">
        <v>18007</v>
      </c>
    </row>
    <row r="230" spans="2:15" x14ac:dyDescent="0.25">
      <c r="B230" t="s">
        <v>16126</v>
      </c>
      <c r="C230">
        <v>102027451</v>
      </c>
      <c r="D230" t="s">
        <v>405</v>
      </c>
      <c r="E230" t="s">
        <v>2680</v>
      </c>
      <c r="F230" t="s">
        <v>2681</v>
      </c>
      <c r="G230" t="s">
        <v>2904</v>
      </c>
      <c r="H230"/>
      <c r="I230" t="s">
        <v>17823</v>
      </c>
      <c r="J230" t="s">
        <v>17869</v>
      </c>
      <c r="K230" t="s">
        <v>17833</v>
      </c>
      <c r="L230" t="s">
        <v>10461</v>
      </c>
      <c r="M230" t="s">
        <v>10461</v>
      </c>
      <c r="N230"/>
      <c r="O230" t="s">
        <v>18007</v>
      </c>
    </row>
    <row r="231" spans="2:15" x14ac:dyDescent="0.25">
      <c r="B231" t="s">
        <v>16127</v>
      </c>
      <c r="C231">
        <v>102027451</v>
      </c>
      <c r="D231" t="s">
        <v>405</v>
      </c>
      <c r="E231" t="s">
        <v>2680</v>
      </c>
      <c r="F231" t="s">
        <v>2681</v>
      </c>
      <c r="G231" t="s">
        <v>2415</v>
      </c>
      <c r="H231"/>
      <c r="I231" t="s">
        <v>17831</v>
      </c>
      <c r="J231" t="s">
        <v>17890</v>
      </c>
      <c r="K231" t="s">
        <v>17834</v>
      </c>
      <c r="L231" t="s">
        <v>10461</v>
      </c>
      <c r="M231" t="s">
        <v>10461</v>
      </c>
      <c r="N231"/>
      <c r="O231" t="s">
        <v>17897</v>
      </c>
    </row>
    <row r="232" spans="2:15" x14ac:dyDescent="0.25">
      <c r="B232" t="s">
        <v>16192</v>
      </c>
      <c r="C232">
        <v>102027451</v>
      </c>
      <c r="D232" t="s">
        <v>405</v>
      </c>
      <c r="E232" t="s">
        <v>2715</v>
      </c>
      <c r="F232" t="s">
        <v>2716</v>
      </c>
      <c r="G232" t="s">
        <v>2903</v>
      </c>
      <c r="H232"/>
      <c r="I232" t="s">
        <v>17947</v>
      </c>
      <c r="J232" t="s">
        <v>17866</v>
      </c>
      <c r="K232" t="s">
        <v>17839</v>
      </c>
      <c r="L232" t="s">
        <v>17850</v>
      </c>
      <c r="M232" t="s">
        <v>17833</v>
      </c>
      <c r="N232"/>
      <c r="O232" t="s">
        <v>18259</v>
      </c>
    </row>
    <row r="233" spans="2:15" x14ac:dyDescent="0.25">
      <c r="B233" t="s">
        <v>16193</v>
      </c>
      <c r="C233">
        <v>102027451</v>
      </c>
      <c r="D233" t="s">
        <v>405</v>
      </c>
      <c r="E233" t="s">
        <v>2715</v>
      </c>
      <c r="F233" t="s">
        <v>2716</v>
      </c>
      <c r="G233" t="s">
        <v>2904</v>
      </c>
      <c r="H233" t="s">
        <v>10461</v>
      </c>
      <c r="I233" t="s">
        <v>17883</v>
      </c>
      <c r="J233" t="s">
        <v>17881</v>
      </c>
      <c r="K233" t="s">
        <v>17839</v>
      </c>
      <c r="L233" t="s">
        <v>10461</v>
      </c>
      <c r="M233" t="s">
        <v>17866</v>
      </c>
      <c r="N233"/>
      <c r="O233" t="s">
        <v>17914</v>
      </c>
    </row>
    <row r="234" spans="2:15" x14ac:dyDescent="0.25">
      <c r="B234" t="s">
        <v>16194</v>
      </c>
      <c r="C234">
        <v>102027451</v>
      </c>
      <c r="D234" t="s">
        <v>405</v>
      </c>
      <c r="E234" t="s">
        <v>2715</v>
      </c>
      <c r="F234" t="s">
        <v>2716</v>
      </c>
      <c r="G234" t="s">
        <v>2415</v>
      </c>
      <c r="H234" t="s">
        <v>10461</v>
      </c>
      <c r="I234" t="s">
        <v>18016</v>
      </c>
      <c r="J234" t="s">
        <v>17983</v>
      </c>
      <c r="K234" t="s">
        <v>17824</v>
      </c>
      <c r="L234" t="s">
        <v>17866</v>
      </c>
      <c r="M234" t="s">
        <v>17951</v>
      </c>
      <c r="N234"/>
      <c r="O234" t="s">
        <v>17845</v>
      </c>
    </row>
    <row r="235" spans="2:15" x14ac:dyDescent="0.25">
      <c r="B235" t="s">
        <v>16170</v>
      </c>
      <c r="C235">
        <v>102027451</v>
      </c>
      <c r="D235" t="s">
        <v>405</v>
      </c>
      <c r="E235" t="s">
        <v>2706</v>
      </c>
      <c r="F235" t="s">
        <v>2707</v>
      </c>
      <c r="G235" t="s">
        <v>2903</v>
      </c>
      <c r="H235"/>
      <c r="I235" t="s">
        <v>18020</v>
      </c>
      <c r="J235" t="s">
        <v>10461</v>
      </c>
      <c r="K235" t="s">
        <v>18021</v>
      </c>
      <c r="L235" t="s">
        <v>17827</v>
      </c>
      <c r="M235" t="s">
        <v>10461</v>
      </c>
      <c r="N235"/>
      <c r="O235" t="s">
        <v>18549</v>
      </c>
    </row>
    <row r="236" spans="2:15" x14ac:dyDescent="0.25">
      <c r="B236" t="s">
        <v>16171</v>
      </c>
      <c r="C236">
        <v>102027451</v>
      </c>
      <c r="D236" t="s">
        <v>405</v>
      </c>
      <c r="E236" t="s">
        <v>2706</v>
      </c>
      <c r="F236" t="s">
        <v>2707</v>
      </c>
      <c r="G236" t="s">
        <v>2904</v>
      </c>
      <c r="H236" t="s">
        <v>10461</v>
      </c>
      <c r="I236" t="s">
        <v>17886</v>
      </c>
      <c r="J236" t="s">
        <v>10461</v>
      </c>
      <c r="K236" t="s">
        <v>18022</v>
      </c>
      <c r="L236" t="s">
        <v>17834</v>
      </c>
      <c r="M236" t="s">
        <v>10461</v>
      </c>
      <c r="N236"/>
      <c r="O236" t="s">
        <v>17874</v>
      </c>
    </row>
    <row r="237" spans="2:15" x14ac:dyDescent="0.25">
      <c r="B237" t="s">
        <v>16172</v>
      </c>
      <c r="C237">
        <v>102027451</v>
      </c>
      <c r="D237" t="s">
        <v>405</v>
      </c>
      <c r="E237" t="s">
        <v>2706</v>
      </c>
      <c r="F237" t="s">
        <v>2707</v>
      </c>
      <c r="G237" t="s">
        <v>2415</v>
      </c>
      <c r="H237" t="s">
        <v>10461</v>
      </c>
      <c r="I237" t="s">
        <v>18023</v>
      </c>
      <c r="J237" t="s">
        <v>17853</v>
      </c>
      <c r="K237" t="s">
        <v>17848</v>
      </c>
      <c r="L237" t="s">
        <v>17883</v>
      </c>
      <c r="M237" t="s">
        <v>10461</v>
      </c>
      <c r="N237"/>
      <c r="O237" t="s">
        <v>18307</v>
      </c>
    </row>
    <row r="238" spans="2:15" x14ac:dyDescent="0.25">
      <c r="B238" t="s">
        <v>16134</v>
      </c>
      <c r="C238">
        <v>102027451</v>
      </c>
      <c r="D238" t="s">
        <v>405</v>
      </c>
      <c r="E238" t="s">
        <v>2686</v>
      </c>
      <c r="F238" t="s">
        <v>2687</v>
      </c>
      <c r="G238" t="s">
        <v>2903</v>
      </c>
      <c r="H238" t="s">
        <v>10461</v>
      </c>
      <c r="I238" t="s">
        <v>17919</v>
      </c>
      <c r="J238" t="s">
        <v>17850</v>
      </c>
      <c r="K238" t="s">
        <v>18024</v>
      </c>
      <c r="L238" t="s">
        <v>17831</v>
      </c>
      <c r="M238" t="s">
        <v>10461</v>
      </c>
      <c r="N238" t="s">
        <v>10461</v>
      </c>
      <c r="O238" t="s">
        <v>18580</v>
      </c>
    </row>
    <row r="239" spans="2:15" x14ac:dyDescent="0.25">
      <c r="B239" t="s">
        <v>16135</v>
      </c>
      <c r="C239">
        <v>102027451</v>
      </c>
      <c r="D239" t="s">
        <v>405</v>
      </c>
      <c r="E239" t="s">
        <v>2686</v>
      </c>
      <c r="F239" t="s">
        <v>2687</v>
      </c>
      <c r="G239" t="s">
        <v>2904</v>
      </c>
      <c r="H239" t="s">
        <v>10461</v>
      </c>
      <c r="I239" t="s">
        <v>18021</v>
      </c>
      <c r="J239" t="s">
        <v>10461</v>
      </c>
      <c r="K239" t="s">
        <v>17872</v>
      </c>
      <c r="L239" t="s">
        <v>17837</v>
      </c>
      <c r="M239" t="s">
        <v>10461</v>
      </c>
      <c r="N239"/>
      <c r="O239" t="s">
        <v>18041</v>
      </c>
    </row>
    <row r="240" spans="2:15" x14ac:dyDescent="0.25">
      <c r="B240" t="s">
        <v>16136</v>
      </c>
      <c r="C240">
        <v>102027451</v>
      </c>
      <c r="D240" t="s">
        <v>405</v>
      </c>
      <c r="E240" t="s">
        <v>2686</v>
      </c>
      <c r="F240" t="s">
        <v>2687</v>
      </c>
      <c r="G240" t="s">
        <v>2415</v>
      </c>
      <c r="H240" t="s">
        <v>10461</v>
      </c>
      <c r="I240" t="s">
        <v>18025</v>
      </c>
      <c r="J240" t="s">
        <v>17853</v>
      </c>
      <c r="K240" t="s">
        <v>18026</v>
      </c>
      <c r="L240" t="s">
        <v>17900</v>
      </c>
      <c r="M240" t="s">
        <v>17844</v>
      </c>
      <c r="N240" t="s">
        <v>10461</v>
      </c>
      <c r="O240" t="s">
        <v>18293</v>
      </c>
    </row>
    <row r="241" spans="2:15" x14ac:dyDescent="0.25">
      <c r="B241" t="s">
        <v>16186</v>
      </c>
      <c r="C241">
        <v>102027451</v>
      </c>
      <c r="D241" t="s">
        <v>405</v>
      </c>
      <c r="E241" t="s">
        <v>12378</v>
      </c>
      <c r="F241" t="s">
        <v>2712</v>
      </c>
      <c r="G241" t="s">
        <v>2903</v>
      </c>
      <c r="H241"/>
      <c r="I241" t="s">
        <v>18027</v>
      </c>
      <c r="J241" t="s">
        <v>10461</v>
      </c>
      <c r="K241" t="s">
        <v>18010</v>
      </c>
      <c r="L241" t="s">
        <v>17833</v>
      </c>
      <c r="M241" t="s">
        <v>10461</v>
      </c>
      <c r="N241"/>
      <c r="O241" t="s">
        <v>17849</v>
      </c>
    </row>
    <row r="242" spans="2:15" x14ac:dyDescent="0.25">
      <c r="B242" t="s">
        <v>16187</v>
      </c>
      <c r="C242">
        <v>102027451</v>
      </c>
      <c r="D242" t="s">
        <v>405</v>
      </c>
      <c r="E242" t="s">
        <v>12378</v>
      </c>
      <c r="F242" t="s">
        <v>2712</v>
      </c>
      <c r="G242" t="s">
        <v>2904</v>
      </c>
      <c r="H242"/>
      <c r="I242" t="s">
        <v>17929</v>
      </c>
      <c r="J242" t="s">
        <v>17844</v>
      </c>
      <c r="K242" t="s">
        <v>18028</v>
      </c>
      <c r="L242" t="s">
        <v>17857</v>
      </c>
      <c r="M242" t="s">
        <v>17846</v>
      </c>
      <c r="N242" t="s">
        <v>10461</v>
      </c>
      <c r="O242" t="s">
        <v>18372</v>
      </c>
    </row>
    <row r="243" spans="2:15" x14ac:dyDescent="0.25">
      <c r="B243" t="s">
        <v>16188</v>
      </c>
      <c r="C243">
        <v>102027451</v>
      </c>
      <c r="D243" t="s">
        <v>405</v>
      </c>
      <c r="E243" t="s">
        <v>12378</v>
      </c>
      <c r="F243" t="s">
        <v>2712</v>
      </c>
      <c r="G243" t="s">
        <v>2415</v>
      </c>
      <c r="H243"/>
      <c r="I243" t="s">
        <v>18029</v>
      </c>
      <c r="J243" t="s">
        <v>17823</v>
      </c>
      <c r="K243" t="s">
        <v>18030</v>
      </c>
      <c r="L243" t="s">
        <v>17934</v>
      </c>
      <c r="M243" t="s">
        <v>17823</v>
      </c>
      <c r="N243" t="s">
        <v>10461</v>
      </c>
      <c r="O243" t="s">
        <v>18299</v>
      </c>
    </row>
    <row r="244" spans="2:15" x14ac:dyDescent="0.25">
      <c r="B244" t="s">
        <v>16165</v>
      </c>
      <c r="C244">
        <v>102027451</v>
      </c>
      <c r="D244" t="s">
        <v>405</v>
      </c>
      <c r="E244" t="s">
        <v>2704</v>
      </c>
      <c r="F244" t="s">
        <v>2705</v>
      </c>
      <c r="G244" t="s">
        <v>2903</v>
      </c>
      <c r="H244"/>
      <c r="I244" t="s">
        <v>18031</v>
      </c>
      <c r="J244" t="s">
        <v>10461</v>
      </c>
      <c r="K244" t="s">
        <v>10461</v>
      </c>
      <c r="L244" t="s">
        <v>10461</v>
      </c>
      <c r="M244" t="s">
        <v>10461</v>
      </c>
      <c r="N244"/>
      <c r="O244" t="s">
        <v>18080</v>
      </c>
    </row>
    <row r="245" spans="2:15" x14ac:dyDescent="0.25">
      <c r="B245" t="s">
        <v>16166</v>
      </c>
      <c r="C245">
        <v>102027451</v>
      </c>
      <c r="D245" t="s">
        <v>405</v>
      </c>
      <c r="E245" t="s">
        <v>2704</v>
      </c>
      <c r="F245" t="s">
        <v>2705</v>
      </c>
      <c r="G245" t="s">
        <v>2904</v>
      </c>
      <c r="H245"/>
      <c r="I245" t="s">
        <v>18032</v>
      </c>
      <c r="J245" t="s">
        <v>10461</v>
      </c>
      <c r="K245" t="s">
        <v>10461</v>
      </c>
      <c r="L245" t="s">
        <v>10461</v>
      </c>
      <c r="M245"/>
      <c r="N245"/>
      <c r="O245" t="s">
        <v>18254</v>
      </c>
    </row>
    <row r="246" spans="2:15" x14ac:dyDescent="0.25">
      <c r="B246" t="s">
        <v>16167</v>
      </c>
      <c r="C246">
        <v>102027451</v>
      </c>
      <c r="D246" t="s">
        <v>405</v>
      </c>
      <c r="E246" t="s">
        <v>2704</v>
      </c>
      <c r="F246" t="s">
        <v>2705</v>
      </c>
      <c r="G246" t="s">
        <v>2415</v>
      </c>
      <c r="H246"/>
      <c r="I246" t="s">
        <v>18033</v>
      </c>
      <c r="J246" t="s">
        <v>10461</v>
      </c>
      <c r="K246" t="s">
        <v>17855</v>
      </c>
      <c r="L246" t="s">
        <v>17837</v>
      </c>
      <c r="M246" t="s">
        <v>10461</v>
      </c>
      <c r="N246"/>
      <c r="O246" t="s">
        <v>18194</v>
      </c>
    </row>
    <row r="247" spans="2:15" x14ac:dyDescent="0.25">
      <c r="B247" t="s">
        <v>16114</v>
      </c>
      <c r="C247">
        <v>102027451</v>
      </c>
      <c r="D247" t="s">
        <v>405</v>
      </c>
      <c r="E247" t="s">
        <v>12326</v>
      </c>
      <c r="F247" t="s">
        <v>2673</v>
      </c>
      <c r="G247" t="s">
        <v>2903</v>
      </c>
      <c r="H247" t="s">
        <v>10461</v>
      </c>
      <c r="I247" t="s">
        <v>17953</v>
      </c>
      <c r="J247" t="s">
        <v>10461</v>
      </c>
      <c r="K247" t="s">
        <v>10461</v>
      </c>
      <c r="L247" t="s">
        <v>10461</v>
      </c>
      <c r="M247"/>
      <c r="N247"/>
      <c r="O247" t="s">
        <v>18005</v>
      </c>
    </row>
    <row r="248" spans="2:15" x14ac:dyDescent="0.25">
      <c r="B248" t="s">
        <v>16115</v>
      </c>
      <c r="C248">
        <v>102027451</v>
      </c>
      <c r="D248" t="s">
        <v>405</v>
      </c>
      <c r="E248" t="s">
        <v>12326</v>
      </c>
      <c r="F248" t="s">
        <v>2673</v>
      </c>
      <c r="G248" t="s">
        <v>2904</v>
      </c>
      <c r="H248" t="s">
        <v>10461</v>
      </c>
      <c r="I248" t="s">
        <v>18034</v>
      </c>
      <c r="J248" t="s">
        <v>10461</v>
      </c>
      <c r="K248" t="s">
        <v>10461</v>
      </c>
      <c r="L248" t="s">
        <v>10461</v>
      </c>
      <c r="M248" t="s">
        <v>10461</v>
      </c>
      <c r="N248" t="s">
        <v>10461</v>
      </c>
      <c r="O248" t="s">
        <v>18545</v>
      </c>
    </row>
    <row r="249" spans="2:15" x14ac:dyDescent="0.25">
      <c r="B249" t="s">
        <v>16116</v>
      </c>
      <c r="C249">
        <v>102027451</v>
      </c>
      <c r="D249" t="s">
        <v>405</v>
      </c>
      <c r="E249" t="s">
        <v>12326</v>
      </c>
      <c r="F249" t="s">
        <v>2673</v>
      </c>
      <c r="G249" t="s">
        <v>2415</v>
      </c>
      <c r="H249" t="s">
        <v>10461</v>
      </c>
      <c r="I249" t="s">
        <v>18035</v>
      </c>
      <c r="J249" t="s">
        <v>17850</v>
      </c>
      <c r="K249" t="s">
        <v>17833</v>
      </c>
      <c r="L249" t="s">
        <v>17837</v>
      </c>
      <c r="M249" t="s">
        <v>10461</v>
      </c>
      <c r="N249" t="s">
        <v>10461</v>
      </c>
      <c r="O249" t="s">
        <v>18429</v>
      </c>
    </row>
    <row r="250" spans="2:15" x14ac:dyDescent="0.25">
      <c r="B250" t="s">
        <v>16156</v>
      </c>
      <c r="C250">
        <v>102027451</v>
      </c>
      <c r="D250" t="s">
        <v>405</v>
      </c>
      <c r="E250" t="s">
        <v>2731</v>
      </c>
      <c r="F250" t="s">
        <v>2732</v>
      </c>
      <c r="G250" t="s">
        <v>2903</v>
      </c>
      <c r="H250"/>
      <c r="I250" t="s">
        <v>17939</v>
      </c>
      <c r="J250"/>
      <c r="K250" t="s">
        <v>10461</v>
      </c>
      <c r="L250" t="s">
        <v>10461</v>
      </c>
      <c r="M250"/>
      <c r="N250"/>
      <c r="O250" t="s">
        <v>18081</v>
      </c>
    </row>
    <row r="251" spans="2:15" x14ac:dyDescent="0.25">
      <c r="B251" t="s">
        <v>16157</v>
      </c>
      <c r="C251">
        <v>102027451</v>
      </c>
      <c r="D251" t="s">
        <v>405</v>
      </c>
      <c r="E251" t="s">
        <v>2731</v>
      </c>
      <c r="F251" t="s">
        <v>2732</v>
      </c>
      <c r="G251" t="s">
        <v>2904</v>
      </c>
      <c r="H251"/>
      <c r="I251" t="s">
        <v>17890</v>
      </c>
      <c r="J251" t="s">
        <v>10461</v>
      </c>
      <c r="K251" t="s">
        <v>10461</v>
      </c>
      <c r="L251" t="s">
        <v>10461</v>
      </c>
      <c r="M251"/>
      <c r="N251"/>
      <c r="O251" t="s">
        <v>17883</v>
      </c>
    </row>
    <row r="252" spans="2:15" x14ac:dyDescent="0.25">
      <c r="B252" t="s">
        <v>16158</v>
      </c>
      <c r="C252">
        <v>102027451</v>
      </c>
      <c r="D252" t="s">
        <v>405</v>
      </c>
      <c r="E252" t="s">
        <v>2731</v>
      </c>
      <c r="F252" t="s">
        <v>2732</v>
      </c>
      <c r="G252" t="s">
        <v>2415</v>
      </c>
      <c r="H252"/>
      <c r="I252" t="s">
        <v>18036</v>
      </c>
      <c r="J252" t="s">
        <v>10461</v>
      </c>
      <c r="K252" t="s">
        <v>17850</v>
      </c>
      <c r="L252" t="s">
        <v>17833</v>
      </c>
      <c r="M252"/>
      <c r="N252"/>
      <c r="O252" t="s">
        <v>17984</v>
      </c>
    </row>
    <row r="253" spans="2:15" x14ac:dyDescent="0.25">
      <c r="B253" t="s">
        <v>16176</v>
      </c>
      <c r="C253">
        <v>102027451</v>
      </c>
      <c r="D253" t="s">
        <v>405</v>
      </c>
      <c r="E253" t="s">
        <v>2897</v>
      </c>
      <c r="F253" t="s">
        <v>10341</v>
      </c>
      <c r="G253" t="s">
        <v>2903</v>
      </c>
      <c r="H253"/>
      <c r="I253" t="s">
        <v>17839</v>
      </c>
      <c r="J253" t="s">
        <v>10461</v>
      </c>
      <c r="K253" t="s">
        <v>17855</v>
      </c>
      <c r="L253" t="s">
        <v>10461</v>
      </c>
      <c r="M253" t="s">
        <v>10461</v>
      </c>
      <c r="N253"/>
      <c r="O253" t="s">
        <v>17824</v>
      </c>
    </row>
    <row r="254" spans="2:15" x14ac:dyDescent="0.25">
      <c r="B254" t="s">
        <v>16177</v>
      </c>
      <c r="C254">
        <v>102027451</v>
      </c>
      <c r="D254" t="s">
        <v>405</v>
      </c>
      <c r="E254" t="s">
        <v>2897</v>
      </c>
      <c r="F254" t="s">
        <v>10341</v>
      </c>
      <c r="G254" t="s">
        <v>2904</v>
      </c>
      <c r="H254" t="s">
        <v>10461</v>
      </c>
      <c r="I254" t="s">
        <v>17855</v>
      </c>
      <c r="J254" t="s">
        <v>10461</v>
      </c>
      <c r="K254" t="s">
        <v>17836</v>
      </c>
      <c r="L254" t="s">
        <v>10461</v>
      </c>
      <c r="M254"/>
      <c r="N254"/>
      <c r="O254" t="s">
        <v>17842</v>
      </c>
    </row>
    <row r="255" spans="2:15" x14ac:dyDescent="0.25">
      <c r="B255" t="s">
        <v>16178</v>
      </c>
      <c r="C255">
        <v>102027451</v>
      </c>
      <c r="D255" t="s">
        <v>405</v>
      </c>
      <c r="E255" t="s">
        <v>2897</v>
      </c>
      <c r="F255" t="s">
        <v>10341</v>
      </c>
      <c r="G255" t="s">
        <v>2415</v>
      </c>
      <c r="H255" t="s">
        <v>10461</v>
      </c>
      <c r="I255" t="s">
        <v>17979</v>
      </c>
      <c r="J255" t="s">
        <v>10461</v>
      </c>
      <c r="K255" t="s">
        <v>17840</v>
      </c>
      <c r="L255" t="s">
        <v>17833</v>
      </c>
      <c r="M255" t="s">
        <v>10461</v>
      </c>
      <c r="N255"/>
      <c r="O255" t="s">
        <v>18140</v>
      </c>
    </row>
    <row r="256" spans="2:15" x14ac:dyDescent="0.25">
      <c r="B256" t="s">
        <v>17297</v>
      </c>
      <c r="C256">
        <v>102027560</v>
      </c>
      <c r="D256" t="s">
        <v>13285</v>
      </c>
      <c r="E256" t="s">
        <v>13285</v>
      </c>
      <c r="F256" t="s">
        <v>17251</v>
      </c>
      <c r="G256" t="s">
        <v>2903</v>
      </c>
      <c r="H256"/>
      <c r="I256" t="s">
        <v>10461</v>
      </c>
      <c r="J256" t="s">
        <v>10461</v>
      </c>
      <c r="K256" t="s">
        <v>17836</v>
      </c>
      <c r="L256" t="s">
        <v>10461</v>
      </c>
      <c r="M256" t="s">
        <v>10461</v>
      </c>
      <c r="N256"/>
      <c r="O256" t="s">
        <v>17951</v>
      </c>
    </row>
    <row r="257" spans="2:15" x14ac:dyDescent="0.25">
      <c r="B257" t="s">
        <v>17298</v>
      </c>
      <c r="C257">
        <v>102027560</v>
      </c>
      <c r="D257" t="s">
        <v>13285</v>
      </c>
      <c r="E257" t="s">
        <v>13285</v>
      </c>
      <c r="F257" t="s">
        <v>17251</v>
      </c>
      <c r="G257" t="s">
        <v>2904</v>
      </c>
      <c r="H257"/>
      <c r="I257" t="s">
        <v>10461</v>
      </c>
      <c r="J257" t="s">
        <v>10461</v>
      </c>
      <c r="K257" t="s">
        <v>17836</v>
      </c>
      <c r="L257" t="s">
        <v>10461</v>
      </c>
      <c r="M257"/>
      <c r="N257"/>
      <c r="O257" t="s">
        <v>17951</v>
      </c>
    </row>
    <row r="258" spans="2:15" x14ac:dyDescent="0.25">
      <c r="B258" t="s">
        <v>17287</v>
      </c>
      <c r="C258">
        <v>102027560</v>
      </c>
      <c r="D258" t="s">
        <v>13285</v>
      </c>
      <c r="E258" t="s">
        <v>13285</v>
      </c>
      <c r="F258" t="s">
        <v>17251</v>
      </c>
      <c r="G258" t="s">
        <v>2415</v>
      </c>
      <c r="H258"/>
      <c r="I258" t="s">
        <v>17844</v>
      </c>
      <c r="J258" t="s">
        <v>10461</v>
      </c>
      <c r="K258" t="s">
        <v>17979</v>
      </c>
      <c r="L258" t="s">
        <v>10461</v>
      </c>
      <c r="M258" t="s">
        <v>10461</v>
      </c>
      <c r="N258"/>
      <c r="O258" t="s">
        <v>17988</v>
      </c>
    </row>
    <row r="259" spans="2:15" x14ac:dyDescent="0.25">
      <c r="B259" t="s">
        <v>16266</v>
      </c>
      <c r="C259">
        <v>103020002</v>
      </c>
      <c r="D259" t="s">
        <v>417</v>
      </c>
      <c r="E259" t="s">
        <v>417</v>
      </c>
      <c r="F259" t="s">
        <v>1869</v>
      </c>
      <c r="G259" t="s">
        <v>2903</v>
      </c>
      <c r="H259" t="s">
        <v>10461</v>
      </c>
      <c r="I259" t="s">
        <v>18037</v>
      </c>
      <c r="J259" t="s">
        <v>10461</v>
      </c>
      <c r="K259" t="s">
        <v>17850</v>
      </c>
      <c r="L259" t="s">
        <v>17846</v>
      </c>
      <c r="M259"/>
      <c r="N259" t="s">
        <v>10461</v>
      </c>
      <c r="O259" t="s">
        <v>18138</v>
      </c>
    </row>
    <row r="260" spans="2:15" x14ac:dyDescent="0.25">
      <c r="B260" t="s">
        <v>16267</v>
      </c>
      <c r="C260">
        <v>103020002</v>
      </c>
      <c r="D260" t="s">
        <v>417</v>
      </c>
      <c r="E260" t="s">
        <v>417</v>
      </c>
      <c r="F260" t="s">
        <v>1869</v>
      </c>
      <c r="G260" t="s">
        <v>2904</v>
      </c>
      <c r="H260"/>
      <c r="I260" t="s">
        <v>17912</v>
      </c>
      <c r="J260" t="s">
        <v>10461</v>
      </c>
      <c r="K260" t="s">
        <v>10461</v>
      </c>
      <c r="L260" t="s">
        <v>10461</v>
      </c>
      <c r="M260"/>
      <c r="N260"/>
      <c r="O260" t="s">
        <v>17843</v>
      </c>
    </row>
    <row r="261" spans="2:15" x14ac:dyDescent="0.25">
      <c r="B261" t="s">
        <v>16268</v>
      </c>
      <c r="C261">
        <v>103020002</v>
      </c>
      <c r="D261" t="s">
        <v>417</v>
      </c>
      <c r="E261" t="s">
        <v>417</v>
      </c>
      <c r="F261" t="s">
        <v>1869</v>
      </c>
      <c r="G261" t="s">
        <v>2415</v>
      </c>
      <c r="H261" t="s">
        <v>10461</v>
      </c>
      <c r="I261" t="s">
        <v>18038</v>
      </c>
      <c r="J261" t="s">
        <v>10461</v>
      </c>
      <c r="K261" t="s">
        <v>17855</v>
      </c>
      <c r="L261" t="s">
        <v>17859</v>
      </c>
      <c r="M261"/>
      <c r="N261" t="s">
        <v>10461</v>
      </c>
      <c r="O261" t="s">
        <v>18075</v>
      </c>
    </row>
    <row r="262" spans="2:15" x14ac:dyDescent="0.25">
      <c r="B262" t="s">
        <v>16269</v>
      </c>
      <c r="C262">
        <v>103020003</v>
      </c>
      <c r="D262" t="s">
        <v>418</v>
      </c>
      <c r="E262" t="s">
        <v>418</v>
      </c>
      <c r="F262" t="s">
        <v>1870</v>
      </c>
      <c r="G262" t="s">
        <v>2903</v>
      </c>
      <c r="H262"/>
      <c r="I262" t="s">
        <v>17840</v>
      </c>
      <c r="J262" t="s">
        <v>10461</v>
      </c>
      <c r="K262" t="s">
        <v>10461</v>
      </c>
      <c r="L262" t="s">
        <v>10461</v>
      </c>
      <c r="M262" t="s">
        <v>10461</v>
      </c>
      <c r="N262"/>
      <c r="O262" t="s">
        <v>17842</v>
      </c>
    </row>
    <row r="263" spans="2:15" x14ac:dyDescent="0.25">
      <c r="B263" t="s">
        <v>16270</v>
      </c>
      <c r="C263">
        <v>103020003</v>
      </c>
      <c r="D263" t="s">
        <v>418</v>
      </c>
      <c r="E263" t="s">
        <v>418</v>
      </c>
      <c r="F263" t="s">
        <v>1870</v>
      </c>
      <c r="G263" t="s">
        <v>2904</v>
      </c>
      <c r="H263"/>
      <c r="I263" t="s">
        <v>17855</v>
      </c>
      <c r="J263"/>
      <c r="K263" t="s">
        <v>10461</v>
      </c>
      <c r="L263" t="s">
        <v>10461</v>
      </c>
      <c r="M263" t="s">
        <v>10461</v>
      </c>
      <c r="N263"/>
      <c r="O263" t="s">
        <v>17866</v>
      </c>
    </row>
    <row r="264" spans="2:15" x14ac:dyDescent="0.25">
      <c r="B264" t="s">
        <v>16271</v>
      </c>
      <c r="C264">
        <v>103020003</v>
      </c>
      <c r="D264" t="s">
        <v>418</v>
      </c>
      <c r="E264" t="s">
        <v>418</v>
      </c>
      <c r="F264" t="s">
        <v>1870</v>
      </c>
      <c r="G264" t="s">
        <v>2415</v>
      </c>
      <c r="H264"/>
      <c r="I264" t="s">
        <v>17824</v>
      </c>
      <c r="J264" t="s">
        <v>10461</v>
      </c>
      <c r="K264" t="s">
        <v>10461</v>
      </c>
      <c r="L264" t="s">
        <v>10461</v>
      </c>
      <c r="M264" t="s">
        <v>10461</v>
      </c>
      <c r="N264"/>
      <c r="O264" t="s">
        <v>18363</v>
      </c>
    </row>
    <row r="265" spans="2:15" x14ac:dyDescent="0.25">
      <c r="B265" t="s">
        <v>16272</v>
      </c>
      <c r="C265">
        <v>103020004</v>
      </c>
      <c r="D265" t="s">
        <v>419</v>
      </c>
      <c r="E265" t="s">
        <v>419</v>
      </c>
      <c r="F265" t="s">
        <v>1871</v>
      </c>
      <c r="G265" t="s">
        <v>2903</v>
      </c>
      <c r="H265" t="s">
        <v>10461</v>
      </c>
      <c r="I265" t="s">
        <v>18039</v>
      </c>
      <c r="J265" t="s">
        <v>10461</v>
      </c>
      <c r="K265" t="s">
        <v>17898</v>
      </c>
      <c r="L265" t="s">
        <v>17839</v>
      </c>
      <c r="M265"/>
      <c r="N265"/>
      <c r="O265" t="s">
        <v>17910</v>
      </c>
    </row>
    <row r="266" spans="2:15" x14ac:dyDescent="0.25">
      <c r="B266" t="s">
        <v>16273</v>
      </c>
      <c r="C266">
        <v>103020004</v>
      </c>
      <c r="D266" t="s">
        <v>419</v>
      </c>
      <c r="E266" t="s">
        <v>419</v>
      </c>
      <c r="F266" t="s">
        <v>1871</v>
      </c>
      <c r="G266" t="s">
        <v>2904</v>
      </c>
      <c r="H266" t="s">
        <v>10461</v>
      </c>
      <c r="I266" t="s">
        <v>17822</v>
      </c>
      <c r="J266" t="s">
        <v>10461</v>
      </c>
      <c r="K266" t="s">
        <v>17999</v>
      </c>
      <c r="L266" t="s">
        <v>17859</v>
      </c>
      <c r="M266"/>
      <c r="N266"/>
      <c r="O266" t="s">
        <v>18096</v>
      </c>
    </row>
    <row r="267" spans="2:15" x14ac:dyDescent="0.25">
      <c r="B267" t="s">
        <v>16274</v>
      </c>
      <c r="C267">
        <v>103020004</v>
      </c>
      <c r="D267" t="s">
        <v>419</v>
      </c>
      <c r="E267" t="s">
        <v>419</v>
      </c>
      <c r="F267" t="s">
        <v>1871</v>
      </c>
      <c r="G267" t="s">
        <v>2415</v>
      </c>
      <c r="H267" t="s">
        <v>10461</v>
      </c>
      <c r="I267" t="s">
        <v>18040</v>
      </c>
      <c r="J267" t="s">
        <v>10461</v>
      </c>
      <c r="K267" t="s">
        <v>17921</v>
      </c>
      <c r="L267" t="s">
        <v>17889</v>
      </c>
      <c r="M267"/>
      <c r="N267"/>
      <c r="O267" t="s">
        <v>18278</v>
      </c>
    </row>
    <row r="268" spans="2:15" x14ac:dyDescent="0.25">
      <c r="B268" t="s">
        <v>16263</v>
      </c>
      <c r="C268">
        <v>103020005</v>
      </c>
      <c r="D268" t="s">
        <v>416</v>
      </c>
      <c r="E268" t="s">
        <v>416</v>
      </c>
      <c r="F268" t="s">
        <v>1868</v>
      </c>
      <c r="G268" t="s">
        <v>2903</v>
      </c>
      <c r="H268"/>
      <c r="I268" t="s">
        <v>17827</v>
      </c>
      <c r="J268" t="s">
        <v>10461</v>
      </c>
      <c r="K268" t="s">
        <v>10461</v>
      </c>
      <c r="L268" t="s">
        <v>10461</v>
      </c>
      <c r="M268"/>
      <c r="N268"/>
      <c r="O268" t="s">
        <v>17895</v>
      </c>
    </row>
    <row r="269" spans="2:15" x14ac:dyDescent="0.25">
      <c r="B269" t="s">
        <v>16264</v>
      </c>
      <c r="C269">
        <v>103020005</v>
      </c>
      <c r="D269" t="s">
        <v>416</v>
      </c>
      <c r="E269" t="s">
        <v>416</v>
      </c>
      <c r="F269" t="s">
        <v>1868</v>
      </c>
      <c r="G269" t="s">
        <v>2904</v>
      </c>
      <c r="H269"/>
      <c r="I269" t="s">
        <v>17866</v>
      </c>
      <c r="J269" t="s">
        <v>10461</v>
      </c>
      <c r="K269" t="s">
        <v>10461</v>
      </c>
      <c r="L269" t="s">
        <v>10461</v>
      </c>
      <c r="M269"/>
      <c r="N269"/>
      <c r="O269" t="s">
        <v>17947</v>
      </c>
    </row>
    <row r="270" spans="2:15" x14ac:dyDescent="0.25">
      <c r="B270" t="s">
        <v>16265</v>
      </c>
      <c r="C270">
        <v>103020005</v>
      </c>
      <c r="D270" t="s">
        <v>416</v>
      </c>
      <c r="E270" t="s">
        <v>416</v>
      </c>
      <c r="F270" t="s">
        <v>1868</v>
      </c>
      <c r="G270" t="s">
        <v>2415</v>
      </c>
      <c r="H270"/>
      <c r="I270" t="s">
        <v>17824</v>
      </c>
      <c r="J270" t="s">
        <v>10461</v>
      </c>
      <c r="K270" t="s">
        <v>17837</v>
      </c>
      <c r="L270" t="s">
        <v>10461</v>
      </c>
      <c r="M270"/>
      <c r="N270"/>
      <c r="O270" t="s">
        <v>17920</v>
      </c>
    </row>
    <row r="271" spans="2:15" x14ac:dyDescent="0.25">
      <c r="B271" t="s">
        <v>17226</v>
      </c>
      <c r="C271">
        <v>103020368</v>
      </c>
      <c r="D271" t="s">
        <v>17350</v>
      </c>
      <c r="E271" t="s">
        <v>17350</v>
      </c>
      <c r="F271" t="s">
        <v>13325</v>
      </c>
      <c r="G271" t="s">
        <v>2903</v>
      </c>
      <c r="H271"/>
      <c r="I271" t="s">
        <v>17837</v>
      </c>
      <c r="J271"/>
      <c r="K271" t="s">
        <v>10461</v>
      </c>
      <c r="L271" t="s">
        <v>10461</v>
      </c>
      <c r="M271"/>
      <c r="N271"/>
      <c r="O271" t="s">
        <v>17869</v>
      </c>
    </row>
    <row r="272" spans="2:15" x14ac:dyDescent="0.25">
      <c r="B272" t="s">
        <v>17227</v>
      </c>
      <c r="C272">
        <v>103020368</v>
      </c>
      <c r="D272" t="s">
        <v>17350</v>
      </c>
      <c r="E272" t="s">
        <v>17350</v>
      </c>
      <c r="F272" t="s">
        <v>13325</v>
      </c>
      <c r="G272" t="s">
        <v>2904</v>
      </c>
      <c r="H272"/>
      <c r="I272" t="s">
        <v>17855</v>
      </c>
      <c r="J272" t="s">
        <v>10461</v>
      </c>
      <c r="K272" t="s">
        <v>10461</v>
      </c>
      <c r="L272" t="s">
        <v>10461</v>
      </c>
      <c r="M272"/>
      <c r="N272"/>
      <c r="O272" t="s">
        <v>17869</v>
      </c>
    </row>
    <row r="273" spans="2:15" x14ac:dyDescent="0.25">
      <c r="B273" t="s">
        <v>17228</v>
      </c>
      <c r="C273">
        <v>103020368</v>
      </c>
      <c r="D273" t="s">
        <v>17350</v>
      </c>
      <c r="E273" t="s">
        <v>17350</v>
      </c>
      <c r="F273" t="s">
        <v>13325</v>
      </c>
      <c r="G273" t="s">
        <v>2415</v>
      </c>
      <c r="H273"/>
      <c r="I273" t="s">
        <v>17857</v>
      </c>
      <c r="J273" t="s">
        <v>10461</v>
      </c>
      <c r="K273" t="s">
        <v>10461</v>
      </c>
      <c r="L273" t="s">
        <v>10461</v>
      </c>
      <c r="M273"/>
      <c r="N273"/>
      <c r="O273" t="s">
        <v>17942</v>
      </c>
    </row>
    <row r="274" spans="2:15" x14ac:dyDescent="0.25">
      <c r="B274" t="s">
        <v>13393</v>
      </c>
      <c r="C274">
        <v>103020603</v>
      </c>
      <c r="D274" t="s">
        <v>24</v>
      </c>
      <c r="E274" t="s">
        <v>10487</v>
      </c>
      <c r="F274" t="s">
        <v>10486</v>
      </c>
      <c r="G274" t="s">
        <v>2903</v>
      </c>
      <c r="H274" t="s">
        <v>10461</v>
      </c>
      <c r="I274" t="s">
        <v>17833</v>
      </c>
      <c r="J274" t="s">
        <v>10461</v>
      </c>
      <c r="K274" t="s">
        <v>18008</v>
      </c>
      <c r="L274" t="s">
        <v>10461</v>
      </c>
      <c r="M274" t="s">
        <v>10461</v>
      </c>
      <c r="N274"/>
      <c r="O274" t="s">
        <v>18228</v>
      </c>
    </row>
    <row r="275" spans="2:15" x14ac:dyDescent="0.25">
      <c r="B275" t="s">
        <v>13394</v>
      </c>
      <c r="C275">
        <v>103020603</v>
      </c>
      <c r="D275" t="s">
        <v>24</v>
      </c>
      <c r="E275" t="s">
        <v>10487</v>
      </c>
      <c r="F275" t="s">
        <v>10486</v>
      </c>
      <c r="G275" t="s">
        <v>2904</v>
      </c>
      <c r="H275"/>
      <c r="I275" t="s">
        <v>10461</v>
      </c>
      <c r="J275" t="s">
        <v>10461</v>
      </c>
      <c r="K275" t="s">
        <v>18041</v>
      </c>
      <c r="L275" t="s">
        <v>10461</v>
      </c>
      <c r="M275"/>
      <c r="N275"/>
      <c r="O275" t="s">
        <v>18177</v>
      </c>
    </row>
    <row r="276" spans="2:15" x14ac:dyDescent="0.25">
      <c r="B276" t="s">
        <v>17394</v>
      </c>
      <c r="C276">
        <v>103020603</v>
      </c>
      <c r="D276" t="s">
        <v>24</v>
      </c>
      <c r="E276" t="s">
        <v>10487</v>
      </c>
      <c r="F276" t="s">
        <v>10486</v>
      </c>
      <c r="G276" t="s">
        <v>2415</v>
      </c>
      <c r="H276" t="s">
        <v>10461</v>
      </c>
      <c r="I276" t="s">
        <v>17823</v>
      </c>
      <c r="J276" t="s">
        <v>10461</v>
      </c>
      <c r="K276" t="s">
        <v>18042</v>
      </c>
      <c r="L276" t="s">
        <v>17850</v>
      </c>
      <c r="M276" t="s">
        <v>10461</v>
      </c>
      <c r="N276"/>
      <c r="O276" t="s">
        <v>18118</v>
      </c>
    </row>
    <row r="277" spans="2:15" x14ac:dyDescent="0.25">
      <c r="B277" t="s">
        <v>13481</v>
      </c>
      <c r="C277">
        <v>103020753</v>
      </c>
      <c r="D277" t="s">
        <v>39</v>
      </c>
      <c r="E277" t="s">
        <v>653</v>
      </c>
      <c r="F277" t="s">
        <v>654</v>
      </c>
      <c r="G277" t="s">
        <v>2903</v>
      </c>
      <c r="H277"/>
      <c r="I277" t="s">
        <v>10461</v>
      </c>
      <c r="J277" t="s">
        <v>17846</v>
      </c>
      <c r="K277" t="s">
        <v>18005</v>
      </c>
      <c r="L277" t="s">
        <v>17850</v>
      </c>
      <c r="M277" t="s">
        <v>10461</v>
      </c>
      <c r="N277"/>
      <c r="O277" t="s">
        <v>18298</v>
      </c>
    </row>
    <row r="278" spans="2:15" x14ac:dyDescent="0.25">
      <c r="B278" t="s">
        <v>13482</v>
      </c>
      <c r="C278">
        <v>103020753</v>
      </c>
      <c r="D278" t="s">
        <v>39</v>
      </c>
      <c r="E278" t="s">
        <v>653</v>
      </c>
      <c r="F278" t="s">
        <v>654</v>
      </c>
      <c r="G278" t="s">
        <v>2904</v>
      </c>
      <c r="H278" t="s">
        <v>10461</v>
      </c>
      <c r="I278" t="s">
        <v>17850</v>
      </c>
      <c r="J278" t="s">
        <v>17855</v>
      </c>
      <c r="K278" t="s">
        <v>17964</v>
      </c>
      <c r="L278" t="s">
        <v>10461</v>
      </c>
      <c r="M278" t="s">
        <v>10461</v>
      </c>
      <c r="N278" t="s">
        <v>10461</v>
      </c>
      <c r="O278" t="s">
        <v>18277</v>
      </c>
    </row>
    <row r="279" spans="2:15" x14ac:dyDescent="0.25">
      <c r="B279" t="s">
        <v>13483</v>
      </c>
      <c r="C279">
        <v>103020753</v>
      </c>
      <c r="D279" t="s">
        <v>39</v>
      </c>
      <c r="E279" t="s">
        <v>653</v>
      </c>
      <c r="F279" t="s">
        <v>654</v>
      </c>
      <c r="G279" t="s">
        <v>2415</v>
      </c>
      <c r="H279" t="s">
        <v>10461</v>
      </c>
      <c r="I279" t="s">
        <v>17834</v>
      </c>
      <c r="J279" t="s">
        <v>17827</v>
      </c>
      <c r="K279" t="s">
        <v>18035</v>
      </c>
      <c r="L279" t="s">
        <v>17836</v>
      </c>
      <c r="M279" t="s">
        <v>17846</v>
      </c>
      <c r="N279" t="s">
        <v>10461</v>
      </c>
      <c r="O279" t="s">
        <v>18727</v>
      </c>
    </row>
    <row r="280" spans="2:15" x14ac:dyDescent="0.25">
      <c r="B280" t="s">
        <v>13484</v>
      </c>
      <c r="C280">
        <v>103020753</v>
      </c>
      <c r="D280" t="s">
        <v>39</v>
      </c>
      <c r="E280" t="s">
        <v>655</v>
      </c>
      <c r="F280" t="s">
        <v>656</v>
      </c>
      <c r="G280" t="s">
        <v>2903</v>
      </c>
      <c r="H280"/>
      <c r="I280" t="s">
        <v>10461</v>
      </c>
      <c r="J280" t="s">
        <v>10461</v>
      </c>
      <c r="K280" t="s">
        <v>18004</v>
      </c>
      <c r="L280" t="s">
        <v>10461</v>
      </c>
      <c r="M280" t="s">
        <v>10461</v>
      </c>
      <c r="N280"/>
      <c r="O280" t="s">
        <v>18175</v>
      </c>
    </row>
    <row r="281" spans="2:15" x14ac:dyDescent="0.25">
      <c r="B281" t="s">
        <v>13485</v>
      </c>
      <c r="C281">
        <v>103020753</v>
      </c>
      <c r="D281" t="s">
        <v>39</v>
      </c>
      <c r="E281" t="s">
        <v>655</v>
      </c>
      <c r="F281" t="s">
        <v>656</v>
      </c>
      <c r="G281" t="s">
        <v>2904</v>
      </c>
      <c r="H281"/>
      <c r="I281" t="s">
        <v>10461</v>
      </c>
      <c r="J281" t="s">
        <v>10461</v>
      </c>
      <c r="K281" t="s">
        <v>18043</v>
      </c>
      <c r="L281" t="s">
        <v>10461</v>
      </c>
      <c r="M281" t="s">
        <v>10461</v>
      </c>
      <c r="N281"/>
      <c r="O281" t="s">
        <v>18165</v>
      </c>
    </row>
    <row r="282" spans="2:15" x14ac:dyDescent="0.25">
      <c r="B282" t="s">
        <v>13486</v>
      </c>
      <c r="C282">
        <v>103020753</v>
      </c>
      <c r="D282" t="s">
        <v>39</v>
      </c>
      <c r="E282" t="s">
        <v>655</v>
      </c>
      <c r="F282" t="s">
        <v>656</v>
      </c>
      <c r="G282" t="s">
        <v>2415</v>
      </c>
      <c r="H282"/>
      <c r="I282" t="s">
        <v>17850</v>
      </c>
      <c r="J282" t="s">
        <v>10461</v>
      </c>
      <c r="K282" t="s">
        <v>18044</v>
      </c>
      <c r="L282" t="s">
        <v>17855</v>
      </c>
      <c r="M282" t="s">
        <v>10461</v>
      </c>
      <c r="N282"/>
      <c r="O282" t="s">
        <v>18387</v>
      </c>
    </row>
    <row r="283" spans="2:15" x14ac:dyDescent="0.25">
      <c r="B283" t="s">
        <v>16112</v>
      </c>
      <c r="C283">
        <v>103021003</v>
      </c>
      <c r="D283" t="s">
        <v>404</v>
      </c>
      <c r="E283" t="s">
        <v>1828</v>
      </c>
      <c r="F283" t="s">
        <v>1829</v>
      </c>
      <c r="G283" t="s">
        <v>2903</v>
      </c>
      <c r="H283"/>
      <c r="I283" t="s">
        <v>10461</v>
      </c>
      <c r="J283" t="s">
        <v>10461</v>
      </c>
      <c r="K283" t="s">
        <v>17965</v>
      </c>
      <c r="L283" t="s">
        <v>10461</v>
      </c>
      <c r="M283" t="s">
        <v>17823</v>
      </c>
      <c r="N283"/>
      <c r="O283" t="s">
        <v>17861</v>
      </c>
    </row>
    <row r="284" spans="2:15" x14ac:dyDescent="0.25">
      <c r="B284" t="s">
        <v>16113</v>
      </c>
      <c r="C284">
        <v>103021003</v>
      </c>
      <c r="D284" t="s">
        <v>404</v>
      </c>
      <c r="E284" t="s">
        <v>1828</v>
      </c>
      <c r="F284" t="s">
        <v>1829</v>
      </c>
      <c r="G284" t="s">
        <v>2904</v>
      </c>
      <c r="H284"/>
      <c r="I284" t="s">
        <v>10461</v>
      </c>
      <c r="J284" t="s">
        <v>10461</v>
      </c>
      <c r="K284" t="s">
        <v>17874</v>
      </c>
      <c r="L284" t="s">
        <v>17850</v>
      </c>
      <c r="M284" t="s">
        <v>17871</v>
      </c>
      <c r="N284" t="s">
        <v>10461</v>
      </c>
      <c r="O284" t="s">
        <v>17879</v>
      </c>
    </row>
    <row r="285" spans="2:15" x14ac:dyDescent="0.25">
      <c r="B285" t="s">
        <v>17457</v>
      </c>
      <c r="C285">
        <v>103021003</v>
      </c>
      <c r="D285" t="s">
        <v>404</v>
      </c>
      <c r="E285" t="s">
        <v>1828</v>
      </c>
      <c r="F285" t="s">
        <v>1829</v>
      </c>
      <c r="G285" t="s">
        <v>2415</v>
      </c>
      <c r="H285"/>
      <c r="I285" t="s">
        <v>10461</v>
      </c>
      <c r="J285" t="s">
        <v>17836</v>
      </c>
      <c r="K285" t="s">
        <v>18045</v>
      </c>
      <c r="L285" t="s">
        <v>17823</v>
      </c>
      <c r="M285" t="s">
        <v>17993</v>
      </c>
      <c r="N285" t="s">
        <v>10461</v>
      </c>
      <c r="O285" t="s">
        <v>18758</v>
      </c>
    </row>
    <row r="286" spans="2:15" x14ac:dyDescent="0.25">
      <c r="B286" t="s">
        <v>16110</v>
      </c>
      <c r="C286">
        <v>103021003</v>
      </c>
      <c r="D286" t="s">
        <v>404</v>
      </c>
      <c r="E286" t="s">
        <v>1826</v>
      </c>
      <c r="F286" t="s">
        <v>1827</v>
      </c>
      <c r="G286" t="s">
        <v>2903</v>
      </c>
      <c r="H286" t="s">
        <v>10461</v>
      </c>
      <c r="I286" t="s">
        <v>17833</v>
      </c>
      <c r="J286" t="s">
        <v>17866</v>
      </c>
      <c r="K286" t="s">
        <v>18046</v>
      </c>
      <c r="L286" t="s">
        <v>17834</v>
      </c>
      <c r="M286" t="s">
        <v>17895</v>
      </c>
      <c r="N286"/>
      <c r="O286" t="s">
        <v>18760</v>
      </c>
    </row>
    <row r="287" spans="2:15" x14ac:dyDescent="0.25">
      <c r="B287" t="s">
        <v>16111</v>
      </c>
      <c r="C287">
        <v>103021003</v>
      </c>
      <c r="D287" t="s">
        <v>404</v>
      </c>
      <c r="E287" t="s">
        <v>1826</v>
      </c>
      <c r="F287" t="s">
        <v>1827</v>
      </c>
      <c r="G287" t="s">
        <v>2904</v>
      </c>
      <c r="H287" t="s">
        <v>10461</v>
      </c>
      <c r="I287" t="s">
        <v>10461</v>
      </c>
      <c r="J287" t="s">
        <v>17859</v>
      </c>
      <c r="K287" t="s">
        <v>18047</v>
      </c>
      <c r="L287" t="s">
        <v>17823</v>
      </c>
      <c r="M287" t="s">
        <v>18021</v>
      </c>
      <c r="N287" t="s">
        <v>10461</v>
      </c>
      <c r="O287" t="s">
        <v>18761</v>
      </c>
    </row>
    <row r="288" spans="2:15" x14ac:dyDescent="0.25">
      <c r="B288" t="s">
        <v>17456</v>
      </c>
      <c r="C288">
        <v>103021003</v>
      </c>
      <c r="D288" t="s">
        <v>404</v>
      </c>
      <c r="E288" t="s">
        <v>1826</v>
      </c>
      <c r="F288" t="s">
        <v>1827</v>
      </c>
      <c r="G288" t="s">
        <v>2415</v>
      </c>
      <c r="H288" t="s">
        <v>10461</v>
      </c>
      <c r="I288" t="s">
        <v>17834</v>
      </c>
      <c r="J288" t="s">
        <v>17842</v>
      </c>
      <c r="K288" t="s">
        <v>18048</v>
      </c>
      <c r="L288" t="s">
        <v>17979</v>
      </c>
      <c r="M288" t="s">
        <v>17921</v>
      </c>
      <c r="N288" t="s">
        <v>10461</v>
      </c>
      <c r="O288" t="s">
        <v>18759</v>
      </c>
    </row>
    <row r="289" spans="2:15" x14ac:dyDescent="0.25">
      <c r="B289" t="s">
        <v>13490</v>
      </c>
      <c r="C289">
        <v>103021102</v>
      </c>
      <c r="D289" t="s">
        <v>41</v>
      </c>
      <c r="E289" t="s">
        <v>10489</v>
      </c>
      <c r="F289" t="s">
        <v>10488</v>
      </c>
      <c r="G289" t="s">
        <v>2903</v>
      </c>
      <c r="H289"/>
      <c r="I289" t="s">
        <v>17875</v>
      </c>
      <c r="J289" t="s">
        <v>17881</v>
      </c>
      <c r="K289" t="s">
        <v>18049</v>
      </c>
      <c r="L289" t="s">
        <v>17944</v>
      </c>
      <c r="M289" t="s">
        <v>17919</v>
      </c>
      <c r="N289" t="s">
        <v>10461</v>
      </c>
      <c r="O289" t="s">
        <v>18763</v>
      </c>
    </row>
    <row r="290" spans="2:15" x14ac:dyDescent="0.25">
      <c r="B290" t="s">
        <v>13491</v>
      </c>
      <c r="C290">
        <v>103021102</v>
      </c>
      <c r="D290" t="s">
        <v>41</v>
      </c>
      <c r="E290" t="s">
        <v>10489</v>
      </c>
      <c r="F290" t="s">
        <v>10488</v>
      </c>
      <c r="G290" t="s">
        <v>2904</v>
      </c>
      <c r="H290" t="s">
        <v>10461</v>
      </c>
      <c r="I290" t="s">
        <v>17875</v>
      </c>
      <c r="J290" t="s">
        <v>17859</v>
      </c>
      <c r="K290" t="s">
        <v>18050</v>
      </c>
      <c r="L290" t="s">
        <v>17883</v>
      </c>
      <c r="M290" t="s">
        <v>17910</v>
      </c>
      <c r="N290" t="s">
        <v>10461</v>
      </c>
      <c r="O290" t="s">
        <v>18764</v>
      </c>
    </row>
    <row r="291" spans="2:15" x14ac:dyDescent="0.25">
      <c r="B291" t="s">
        <v>17399</v>
      </c>
      <c r="C291">
        <v>103021102</v>
      </c>
      <c r="D291" t="s">
        <v>41</v>
      </c>
      <c r="E291" t="s">
        <v>10489</v>
      </c>
      <c r="F291" t="s">
        <v>10488</v>
      </c>
      <c r="G291" t="s">
        <v>2415</v>
      </c>
      <c r="H291" t="s">
        <v>10461</v>
      </c>
      <c r="I291" t="s">
        <v>17929</v>
      </c>
      <c r="J291" t="s">
        <v>17883</v>
      </c>
      <c r="K291" t="s">
        <v>18051</v>
      </c>
      <c r="L291" t="s">
        <v>17891</v>
      </c>
      <c r="M291" t="s">
        <v>18052</v>
      </c>
      <c r="N291" t="s">
        <v>10461</v>
      </c>
      <c r="O291" t="s">
        <v>18762</v>
      </c>
    </row>
    <row r="292" spans="2:15" x14ac:dyDescent="0.25">
      <c r="B292" t="s">
        <v>18053</v>
      </c>
      <c r="C292">
        <v>103021102</v>
      </c>
      <c r="D292" t="s">
        <v>41</v>
      </c>
      <c r="E292" t="s">
        <v>17732</v>
      </c>
      <c r="F292" t="s">
        <v>17731</v>
      </c>
      <c r="G292" t="s">
        <v>2904</v>
      </c>
      <c r="H292"/>
      <c r="I292"/>
      <c r="J292"/>
      <c r="K292" t="s">
        <v>10461</v>
      </c>
      <c r="L292"/>
      <c r="M292" t="s">
        <v>10461</v>
      </c>
      <c r="N292"/>
      <c r="O292" t="s">
        <v>10461</v>
      </c>
    </row>
    <row r="293" spans="2:15" x14ac:dyDescent="0.25">
      <c r="B293" t="s">
        <v>18054</v>
      </c>
      <c r="C293">
        <v>103021102</v>
      </c>
      <c r="D293" t="s">
        <v>41</v>
      </c>
      <c r="E293" t="s">
        <v>17732</v>
      </c>
      <c r="F293" t="s">
        <v>17731</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18055</v>
      </c>
      <c r="L294" t="s">
        <v>10461</v>
      </c>
      <c r="M294" t="s">
        <v>17834</v>
      </c>
      <c r="N294" t="s">
        <v>10461</v>
      </c>
      <c r="O294" t="s">
        <v>18109</v>
      </c>
    </row>
    <row r="295" spans="2:15" x14ac:dyDescent="0.25">
      <c r="B295" t="s">
        <v>13572</v>
      </c>
      <c r="C295">
        <v>103021252</v>
      </c>
      <c r="D295" t="s">
        <v>55</v>
      </c>
      <c r="E295" t="s">
        <v>10491</v>
      </c>
      <c r="F295" t="s">
        <v>10490</v>
      </c>
      <c r="G295" t="s">
        <v>2904</v>
      </c>
      <c r="H295" t="s">
        <v>10461</v>
      </c>
      <c r="I295" t="s">
        <v>17846</v>
      </c>
      <c r="J295" t="s">
        <v>10461</v>
      </c>
      <c r="K295" t="s">
        <v>18056</v>
      </c>
      <c r="L295" t="s">
        <v>10461</v>
      </c>
      <c r="M295" t="s">
        <v>10461</v>
      </c>
      <c r="N295" t="s">
        <v>10461</v>
      </c>
      <c r="O295" t="s">
        <v>18489</v>
      </c>
    </row>
    <row r="296" spans="2:15" x14ac:dyDescent="0.25">
      <c r="B296" t="s">
        <v>17405</v>
      </c>
      <c r="C296">
        <v>103021252</v>
      </c>
      <c r="D296" t="s">
        <v>55</v>
      </c>
      <c r="E296" t="s">
        <v>10491</v>
      </c>
      <c r="F296" t="s">
        <v>10490</v>
      </c>
      <c r="G296" t="s">
        <v>2415</v>
      </c>
      <c r="H296" t="s">
        <v>10461</v>
      </c>
      <c r="I296" t="s">
        <v>17869</v>
      </c>
      <c r="J296" t="s">
        <v>10461</v>
      </c>
      <c r="K296" t="s">
        <v>18057</v>
      </c>
      <c r="L296" t="s">
        <v>17834</v>
      </c>
      <c r="M296" t="s">
        <v>17881</v>
      </c>
      <c r="N296" t="s">
        <v>10461</v>
      </c>
      <c r="O296" t="s">
        <v>18432</v>
      </c>
    </row>
    <row r="297" spans="2:15" x14ac:dyDescent="0.25">
      <c r="B297" t="s">
        <v>13569</v>
      </c>
      <c r="C297">
        <v>103021252</v>
      </c>
      <c r="D297" t="s">
        <v>55</v>
      </c>
      <c r="E297" t="s">
        <v>10493</v>
      </c>
      <c r="F297" t="s">
        <v>10492</v>
      </c>
      <c r="G297" t="s">
        <v>2903</v>
      </c>
      <c r="H297" t="s">
        <v>10461</v>
      </c>
      <c r="I297" t="s">
        <v>17837</v>
      </c>
      <c r="J297" t="s">
        <v>10461</v>
      </c>
      <c r="K297" t="s">
        <v>18058</v>
      </c>
      <c r="L297" t="s">
        <v>17846</v>
      </c>
      <c r="M297" t="s">
        <v>17834</v>
      </c>
      <c r="N297"/>
      <c r="O297" t="s">
        <v>18541</v>
      </c>
    </row>
    <row r="298" spans="2:15" x14ac:dyDescent="0.25">
      <c r="B298" t="s">
        <v>13570</v>
      </c>
      <c r="C298">
        <v>103021252</v>
      </c>
      <c r="D298" t="s">
        <v>55</v>
      </c>
      <c r="E298" t="s">
        <v>10493</v>
      </c>
      <c r="F298" t="s">
        <v>10492</v>
      </c>
      <c r="G298" t="s">
        <v>2904</v>
      </c>
      <c r="H298" t="s">
        <v>10461</v>
      </c>
      <c r="I298" t="s">
        <v>17866</v>
      </c>
      <c r="J298" t="s">
        <v>10461</v>
      </c>
      <c r="K298" t="s">
        <v>18059</v>
      </c>
      <c r="L298" t="s">
        <v>17837</v>
      </c>
      <c r="M298" t="s">
        <v>17860</v>
      </c>
      <c r="N298" t="s">
        <v>10461</v>
      </c>
      <c r="O298" t="s">
        <v>18766</v>
      </c>
    </row>
    <row r="299" spans="2:15" x14ac:dyDescent="0.25">
      <c r="B299" t="s">
        <v>17404</v>
      </c>
      <c r="C299">
        <v>103021252</v>
      </c>
      <c r="D299" t="s">
        <v>55</v>
      </c>
      <c r="E299" t="s">
        <v>10493</v>
      </c>
      <c r="F299" t="s">
        <v>10492</v>
      </c>
      <c r="G299" t="s">
        <v>2415</v>
      </c>
      <c r="H299" t="s">
        <v>10461</v>
      </c>
      <c r="I299" t="s">
        <v>17898</v>
      </c>
      <c r="J299" t="s">
        <v>17853</v>
      </c>
      <c r="K299" t="s">
        <v>18060</v>
      </c>
      <c r="L299" t="s">
        <v>17890</v>
      </c>
      <c r="M299" t="s">
        <v>17983</v>
      </c>
      <c r="N299" t="s">
        <v>10461</v>
      </c>
      <c r="O299" t="s">
        <v>18765</v>
      </c>
    </row>
    <row r="300" spans="2:15" x14ac:dyDescent="0.25">
      <c r="B300" t="s">
        <v>13657</v>
      </c>
      <c r="C300">
        <v>103021453</v>
      </c>
      <c r="D300" t="s">
        <v>69</v>
      </c>
      <c r="E300" t="s">
        <v>10495</v>
      </c>
      <c r="F300" t="s">
        <v>10494</v>
      </c>
      <c r="G300" t="s">
        <v>2903</v>
      </c>
      <c r="H300"/>
      <c r="I300" t="s">
        <v>17823</v>
      </c>
      <c r="J300" t="s">
        <v>10461</v>
      </c>
      <c r="K300" t="s">
        <v>18061</v>
      </c>
      <c r="L300" t="s">
        <v>10461</v>
      </c>
      <c r="M300" t="s">
        <v>17833</v>
      </c>
      <c r="N300"/>
      <c r="O300" t="s">
        <v>17856</v>
      </c>
    </row>
    <row r="301" spans="2:15" x14ac:dyDescent="0.25">
      <c r="B301" t="s">
        <v>13658</v>
      </c>
      <c r="C301">
        <v>103021453</v>
      </c>
      <c r="D301" t="s">
        <v>69</v>
      </c>
      <c r="E301" t="s">
        <v>10495</v>
      </c>
      <c r="F301" t="s">
        <v>10494</v>
      </c>
      <c r="G301" t="s">
        <v>2904</v>
      </c>
      <c r="H301"/>
      <c r="I301" t="s">
        <v>17834</v>
      </c>
      <c r="J301" t="s">
        <v>17833</v>
      </c>
      <c r="K301" t="s">
        <v>18062</v>
      </c>
      <c r="L301" t="s">
        <v>10461</v>
      </c>
      <c r="M301" t="s">
        <v>10461</v>
      </c>
      <c r="N301" t="s">
        <v>10461</v>
      </c>
      <c r="O301" t="s">
        <v>17952</v>
      </c>
    </row>
    <row r="302" spans="2:15" x14ac:dyDescent="0.25">
      <c r="B302" t="s">
        <v>17408</v>
      </c>
      <c r="C302">
        <v>103021453</v>
      </c>
      <c r="D302" t="s">
        <v>69</v>
      </c>
      <c r="E302" t="s">
        <v>10495</v>
      </c>
      <c r="F302" t="s">
        <v>10494</v>
      </c>
      <c r="G302" t="s">
        <v>2415</v>
      </c>
      <c r="H302"/>
      <c r="I302" t="s">
        <v>17979</v>
      </c>
      <c r="J302" t="s">
        <v>17823</v>
      </c>
      <c r="K302" t="s">
        <v>18063</v>
      </c>
      <c r="L302" t="s">
        <v>17869</v>
      </c>
      <c r="M302" t="s">
        <v>17823</v>
      </c>
      <c r="N302" t="s">
        <v>10461</v>
      </c>
      <c r="O302" t="s">
        <v>18548</v>
      </c>
    </row>
    <row r="303" spans="2:15" x14ac:dyDescent="0.25">
      <c r="B303" t="s">
        <v>13654</v>
      </c>
      <c r="C303">
        <v>103021453</v>
      </c>
      <c r="D303" t="s">
        <v>69</v>
      </c>
      <c r="E303" t="s">
        <v>756</v>
      </c>
      <c r="F303" t="s">
        <v>757</v>
      </c>
      <c r="G303" t="s">
        <v>2903</v>
      </c>
      <c r="H303"/>
      <c r="I303" t="s">
        <v>17855</v>
      </c>
      <c r="J303" t="s">
        <v>10461</v>
      </c>
      <c r="K303" t="s">
        <v>17828</v>
      </c>
      <c r="L303" t="s">
        <v>10461</v>
      </c>
      <c r="M303" t="s">
        <v>10461</v>
      </c>
      <c r="N303"/>
      <c r="O303" t="s">
        <v>18017</v>
      </c>
    </row>
    <row r="304" spans="2:15" x14ac:dyDescent="0.25">
      <c r="B304" t="s">
        <v>13655</v>
      </c>
      <c r="C304">
        <v>103021453</v>
      </c>
      <c r="D304" t="s">
        <v>69</v>
      </c>
      <c r="E304" t="s">
        <v>756</v>
      </c>
      <c r="F304" t="s">
        <v>757</v>
      </c>
      <c r="G304" t="s">
        <v>2904</v>
      </c>
      <c r="H304"/>
      <c r="I304" t="s">
        <v>17833</v>
      </c>
      <c r="J304" t="s">
        <v>10461</v>
      </c>
      <c r="K304" t="s">
        <v>17875</v>
      </c>
      <c r="L304" t="s">
        <v>10461</v>
      </c>
      <c r="M304" t="s">
        <v>10461</v>
      </c>
      <c r="N304"/>
      <c r="O304" t="s">
        <v>17938</v>
      </c>
    </row>
    <row r="305" spans="2:15" x14ac:dyDescent="0.25">
      <c r="B305" t="s">
        <v>13656</v>
      </c>
      <c r="C305">
        <v>103021453</v>
      </c>
      <c r="D305" t="s">
        <v>69</v>
      </c>
      <c r="E305" t="s">
        <v>756</v>
      </c>
      <c r="F305" t="s">
        <v>757</v>
      </c>
      <c r="G305" t="s">
        <v>2415</v>
      </c>
      <c r="H305"/>
      <c r="I305" t="s">
        <v>17995</v>
      </c>
      <c r="J305" t="s">
        <v>17844</v>
      </c>
      <c r="K305" t="s">
        <v>17843</v>
      </c>
      <c r="L305" t="s">
        <v>10461</v>
      </c>
      <c r="M305" t="s">
        <v>10461</v>
      </c>
      <c r="N305"/>
      <c r="O305" t="s">
        <v>18113</v>
      </c>
    </row>
    <row r="306" spans="2:15" x14ac:dyDescent="0.25">
      <c r="B306" t="s">
        <v>13751</v>
      </c>
      <c r="C306">
        <v>103021603</v>
      </c>
      <c r="D306" t="s">
        <v>88</v>
      </c>
      <c r="E306" t="s">
        <v>10497</v>
      </c>
      <c r="F306" t="s">
        <v>10496</v>
      </c>
      <c r="G306" t="s">
        <v>2903</v>
      </c>
      <c r="H306"/>
      <c r="I306" t="s">
        <v>17840</v>
      </c>
      <c r="J306" t="s">
        <v>17855</v>
      </c>
      <c r="K306" t="s">
        <v>17830</v>
      </c>
      <c r="L306" t="s">
        <v>17951</v>
      </c>
      <c r="M306" t="s">
        <v>17869</v>
      </c>
      <c r="N306"/>
      <c r="O306" t="s">
        <v>18142</v>
      </c>
    </row>
    <row r="307" spans="2:15" x14ac:dyDescent="0.25">
      <c r="B307" t="s">
        <v>13752</v>
      </c>
      <c r="C307">
        <v>103021603</v>
      </c>
      <c r="D307" t="s">
        <v>88</v>
      </c>
      <c r="E307" t="s">
        <v>10497</v>
      </c>
      <c r="F307" t="s">
        <v>10496</v>
      </c>
      <c r="G307" t="s">
        <v>2904</v>
      </c>
      <c r="H307"/>
      <c r="I307" t="s">
        <v>18021</v>
      </c>
      <c r="J307" t="s">
        <v>10461</v>
      </c>
      <c r="K307" t="s">
        <v>18006</v>
      </c>
      <c r="L307" t="s">
        <v>17979</v>
      </c>
      <c r="M307" t="s">
        <v>17846</v>
      </c>
      <c r="N307"/>
      <c r="O307" t="s">
        <v>18495</v>
      </c>
    </row>
    <row r="308" spans="2:15" x14ac:dyDescent="0.25">
      <c r="B308" t="s">
        <v>17410</v>
      </c>
      <c r="C308">
        <v>103021603</v>
      </c>
      <c r="D308" t="s">
        <v>88</v>
      </c>
      <c r="E308" t="s">
        <v>10497</v>
      </c>
      <c r="F308" t="s">
        <v>10496</v>
      </c>
      <c r="G308" t="s">
        <v>2415</v>
      </c>
      <c r="H308"/>
      <c r="I308" t="s">
        <v>18013</v>
      </c>
      <c r="J308" t="s">
        <v>17839</v>
      </c>
      <c r="K308" t="s">
        <v>18064</v>
      </c>
      <c r="L308" t="s">
        <v>17945</v>
      </c>
      <c r="M308" t="s">
        <v>17857</v>
      </c>
      <c r="N308"/>
      <c r="O308" t="s">
        <v>18585</v>
      </c>
    </row>
    <row r="309" spans="2:15" x14ac:dyDescent="0.25">
      <c r="B309" t="s">
        <v>13879</v>
      </c>
      <c r="C309">
        <v>103021752</v>
      </c>
      <c r="D309" t="s">
        <v>103</v>
      </c>
      <c r="E309" t="s">
        <v>10499</v>
      </c>
      <c r="F309" t="s">
        <v>10498</v>
      </c>
      <c r="G309" t="s">
        <v>2903</v>
      </c>
      <c r="H309" t="s">
        <v>10461</v>
      </c>
      <c r="I309" t="s">
        <v>17833</v>
      </c>
      <c r="J309" t="s">
        <v>10461</v>
      </c>
      <c r="K309" t="s">
        <v>17923</v>
      </c>
      <c r="L309" t="s">
        <v>17853</v>
      </c>
      <c r="M309" t="s">
        <v>17853</v>
      </c>
      <c r="N309"/>
      <c r="O309" t="s">
        <v>17930</v>
      </c>
    </row>
    <row r="310" spans="2:15" x14ac:dyDescent="0.25">
      <c r="B310" t="s">
        <v>13880</v>
      </c>
      <c r="C310">
        <v>103021752</v>
      </c>
      <c r="D310" t="s">
        <v>103</v>
      </c>
      <c r="E310" t="s">
        <v>10499</v>
      </c>
      <c r="F310" t="s">
        <v>10498</v>
      </c>
      <c r="G310" t="s">
        <v>2904</v>
      </c>
      <c r="H310" t="s">
        <v>10461</v>
      </c>
      <c r="I310" t="s">
        <v>17844</v>
      </c>
      <c r="J310" t="s">
        <v>10461</v>
      </c>
      <c r="K310" t="s">
        <v>18065</v>
      </c>
      <c r="L310" t="s">
        <v>17850</v>
      </c>
      <c r="M310" t="s">
        <v>17995</v>
      </c>
      <c r="N310"/>
      <c r="O310" t="s">
        <v>18345</v>
      </c>
    </row>
    <row r="311" spans="2:15" x14ac:dyDescent="0.25">
      <c r="B311" t="s">
        <v>17411</v>
      </c>
      <c r="C311">
        <v>103021752</v>
      </c>
      <c r="D311" t="s">
        <v>103</v>
      </c>
      <c r="E311" t="s">
        <v>10499</v>
      </c>
      <c r="F311" t="s">
        <v>10498</v>
      </c>
      <c r="G311" t="s">
        <v>2415</v>
      </c>
      <c r="H311" t="s">
        <v>10461</v>
      </c>
      <c r="I311" t="s">
        <v>17839</v>
      </c>
      <c r="J311" t="s">
        <v>17837</v>
      </c>
      <c r="K311" t="s">
        <v>18066</v>
      </c>
      <c r="L311" t="s">
        <v>17890</v>
      </c>
      <c r="M311" t="s">
        <v>17895</v>
      </c>
      <c r="N311"/>
      <c r="O311" t="s">
        <v>18158</v>
      </c>
    </row>
    <row r="312" spans="2:15" x14ac:dyDescent="0.25">
      <c r="B312" t="s">
        <v>13876</v>
      </c>
      <c r="C312">
        <v>103021752</v>
      </c>
      <c r="D312" t="s">
        <v>103</v>
      </c>
      <c r="E312" t="s">
        <v>883</v>
      </c>
      <c r="F312" t="s">
        <v>884</v>
      </c>
      <c r="G312" t="s">
        <v>2903</v>
      </c>
      <c r="H312" t="s">
        <v>10461</v>
      </c>
      <c r="I312" t="s">
        <v>17834</v>
      </c>
      <c r="J312" t="s">
        <v>17846</v>
      </c>
      <c r="K312" t="s">
        <v>18067</v>
      </c>
      <c r="L312" t="s">
        <v>17839</v>
      </c>
      <c r="M312" t="s">
        <v>17995</v>
      </c>
      <c r="N312"/>
      <c r="O312" t="s">
        <v>18459</v>
      </c>
    </row>
    <row r="313" spans="2:15" x14ac:dyDescent="0.25">
      <c r="B313" t="s">
        <v>13877</v>
      </c>
      <c r="C313">
        <v>103021752</v>
      </c>
      <c r="D313" t="s">
        <v>103</v>
      </c>
      <c r="E313" t="s">
        <v>883</v>
      </c>
      <c r="F313" t="s">
        <v>884</v>
      </c>
      <c r="G313" t="s">
        <v>2904</v>
      </c>
      <c r="H313"/>
      <c r="I313" t="s">
        <v>17844</v>
      </c>
      <c r="J313" t="s">
        <v>17855</v>
      </c>
      <c r="K313" t="s">
        <v>18068</v>
      </c>
      <c r="L313" t="s">
        <v>17947</v>
      </c>
      <c r="M313" t="s">
        <v>17939</v>
      </c>
      <c r="N313"/>
      <c r="O313" t="s">
        <v>18513</v>
      </c>
    </row>
    <row r="314" spans="2:15" x14ac:dyDescent="0.25">
      <c r="B314" t="s">
        <v>13878</v>
      </c>
      <c r="C314">
        <v>103021752</v>
      </c>
      <c r="D314" t="s">
        <v>103</v>
      </c>
      <c r="E314" t="s">
        <v>883</v>
      </c>
      <c r="F314" t="s">
        <v>884</v>
      </c>
      <c r="G314" t="s">
        <v>2415</v>
      </c>
      <c r="H314" t="s">
        <v>10461</v>
      </c>
      <c r="I314" t="s">
        <v>17951</v>
      </c>
      <c r="J314" t="s">
        <v>17827</v>
      </c>
      <c r="K314" t="s">
        <v>18069</v>
      </c>
      <c r="L314" t="s">
        <v>17828</v>
      </c>
      <c r="M314" t="s">
        <v>17931</v>
      </c>
      <c r="N314"/>
      <c r="O314" t="s">
        <v>18208</v>
      </c>
    </row>
    <row r="315" spans="2:15" x14ac:dyDescent="0.25">
      <c r="B315" t="s">
        <v>13924</v>
      </c>
      <c r="C315">
        <v>103021903</v>
      </c>
      <c r="D315" t="s">
        <v>111</v>
      </c>
      <c r="E315" t="s">
        <v>903</v>
      </c>
      <c r="F315" t="s">
        <v>904</v>
      </c>
      <c r="G315" t="s">
        <v>2903</v>
      </c>
      <c r="H315"/>
      <c r="I315" t="s">
        <v>17929</v>
      </c>
      <c r="J315" t="s">
        <v>10461</v>
      </c>
      <c r="K315" t="s">
        <v>17823</v>
      </c>
      <c r="L315" t="s">
        <v>17853</v>
      </c>
      <c r="M315" t="s">
        <v>10461</v>
      </c>
      <c r="N315"/>
      <c r="O315" t="s">
        <v>18174</v>
      </c>
    </row>
    <row r="316" spans="2:15" x14ac:dyDescent="0.25">
      <c r="B316" t="s">
        <v>13925</v>
      </c>
      <c r="C316">
        <v>103021903</v>
      </c>
      <c r="D316" t="s">
        <v>111</v>
      </c>
      <c r="E316" t="s">
        <v>903</v>
      </c>
      <c r="F316" t="s">
        <v>904</v>
      </c>
      <c r="G316" t="s">
        <v>2904</v>
      </c>
      <c r="H316" t="s">
        <v>10461</v>
      </c>
      <c r="I316" t="s">
        <v>17990</v>
      </c>
      <c r="J316" t="s">
        <v>10461</v>
      </c>
      <c r="K316" t="s">
        <v>17827</v>
      </c>
      <c r="L316" t="s">
        <v>17834</v>
      </c>
      <c r="M316"/>
      <c r="N316"/>
      <c r="O316" t="s">
        <v>18245</v>
      </c>
    </row>
    <row r="317" spans="2:15" x14ac:dyDescent="0.25">
      <c r="B317" t="s">
        <v>13926</v>
      </c>
      <c r="C317">
        <v>103021903</v>
      </c>
      <c r="D317" t="s">
        <v>111</v>
      </c>
      <c r="E317" t="s">
        <v>903</v>
      </c>
      <c r="F317" t="s">
        <v>904</v>
      </c>
      <c r="G317" t="s">
        <v>2415</v>
      </c>
      <c r="H317" t="s">
        <v>10461</v>
      </c>
      <c r="I317" t="s">
        <v>18070</v>
      </c>
      <c r="J317" t="s">
        <v>17850</v>
      </c>
      <c r="K317" t="s">
        <v>17831</v>
      </c>
      <c r="L317" t="s">
        <v>17942</v>
      </c>
      <c r="M317" t="s">
        <v>10461</v>
      </c>
      <c r="N317"/>
      <c r="O317" t="s">
        <v>18546</v>
      </c>
    </row>
    <row r="318" spans="2:15" x14ac:dyDescent="0.25">
      <c r="B318" t="s">
        <v>14014</v>
      </c>
      <c r="C318">
        <v>103022103</v>
      </c>
      <c r="D318" t="s">
        <v>131</v>
      </c>
      <c r="E318" t="s">
        <v>944</v>
      </c>
      <c r="F318" t="s">
        <v>945</v>
      </c>
      <c r="G318" t="s">
        <v>2903</v>
      </c>
      <c r="H318" t="s">
        <v>10461</v>
      </c>
      <c r="I318" t="s">
        <v>17881</v>
      </c>
      <c r="J318" t="s">
        <v>17859</v>
      </c>
      <c r="K318" t="s">
        <v>17824</v>
      </c>
      <c r="L318" t="s">
        <v>17844</v>
      </c>
      <c r="M318"/>
      <c r="N318"/>
      <c r="O318" t="s">
        <v>17826</v>
      </c>
    </row>
    <row r="319" spans="2:15" x14ac:dyDescent="0.25">
      <c r="B319" t="s">
        <v>14015</v>
      </c>
      <c r="C319">
        <v>103022103</v>
      </c>
      <c r="D319" t="s">
        <v>131</v>
      </c>
      <c r="E319" t="s">
        <v>944</v>
      </c>
      <c r="F319" t="s">
        <v>945</v>
      </c>
      <c r="G319" t="s">
        <v>2904</v>
      </c>
      <c r="H319"/>
      <c r="I319" t="s">
        <v>17859</v>
      </c>
      <c r="J319" t="s">
        <v>17839</v>
      </c>
      <c r="K319" t="s">
        <v>18036</v>
      </c>
      <c r="L319" t="s">
        <v>17853</v>
      </c>
      <c r="M319" t="s">
        <v>10461</v>
      </c>
      <c r="N319"/>
      <c r="O319" t="s">
        <v>17914</v>
      </c>
    </row>
    <row r="320" spans="2:15" x14ac:dyDescent="0.25">
      <c r="B320" t="s">
        <v>14016</v>
      </c>
      <c r="C320">
        <v>103022103</v>
      </c>
      <c r="D320" t="s">
        <v>131</v>
      </c>
      <c r="E320" t="s">
        <v>944</v>
      </c>
      <c r="F320" t="s">
        <v>945</v>
      </c>
      <c r="G320" t="s">
        <v>2415</v>
      </c>
      <c r="H320" t="s">
        <v>10461</v>
      </c>
      <c r="I320" t="s">
        <v>17883</v>
      </c>
      <c r="J320" t="s">
        <v>17889</v>
      </c>
      <c r="K320" t="s">
        <v>17958</v>
      </c>
      <c r="L320" t="s">
        <v>17857</v>
      </c>
      <c r="M320" t="s">
        <v>10461</v>
      </c>
      <c r="N320"/>
      <c r="O320" t="s">
        <v>18281</v>
      </c>
    </row>
    <row r="321" spans="2:15" x14ac:dyDescent="0.25">
      <c r="B321" t="s">
        <v>14101</v>
      </c>
      <c r="C321">
        <v>103022253</v>
      </c>
      <c r="D321" t="s">
        <v>146</v>
      </c>
      <c r="E321" t="s">
        <v>995</v>
      </c>
      <c r="F321" t="s">
        <v>996</v>
      </c>
      <c r="G321" t="s">
        <v>2903</v>
      </c>
      <c r="H321"/>
      <c r="I321"/>
      <c r="J321" t="s">
        <v>10461</v>
      </c>
      <c r="K321" t="s">
        <v>18071</v>
      </c>
      <c r="L321" t="s">
        <v>10461</v>
      </c>
      <c r="M321" t="s">
        <v>10461</v>
      </c>
      <c r="N321" t="s">
        <v>10461</v>
      </c>
      <c r="O321" t="s">
        <v>18540</v>
      </c>
    </row>
    <row r="322" spans="2:15" x14ac:dyDescent="0.25">
      <c r="B322" t="s">
        <v>14102</v>
      </c>
      <c r="C322">
        <v>103022253</v>
      </c>
      <c r="D322" t="s">
        <v>146</v>
      </c>
      <c r="E322" t="s">
        <v>995</v>
      </c>
      <c r="F322" t="s">
        <v>996</v>
      </c>
      <c r="G322" t="s">
        <v>2904</v>
      </c>
      <c r="H322" t="s">
        <v>10461</v>
      </c>
      <c r="I322" t="s">
        <v>10461</v>
      </c>
      <c r="J322" t="s">
        <v>10461</v>
      </c>
      <c r="K322" t="s">
        <v>18072</v>
      </c>
      <c r="L322" t="s">
        <v>10461</v>
      </c>
      <c r="M322"/>
      <c r="N322"/>
      <c r="O322" t="s">
        <v>18267</v>
      </c>
    </row>
    <row r="323" spans="2:15" x14ac:dyDescent="0.25">
      <c r="B323" t="s">
        <v>17417</v>
      </c>
      <c r="C323">
        <v>103022253</v>
      </c>
      <c r="D323" t="s">
        <v>146</v>
      </c>
      <c r="E323" t="s">
        <v>995</v>
      </c>
      <c r="F323" t="s">
        <v>996</v>
      </c>
      <c r="G323" t="s">
        <v>2415</v>
      </c>
      <c r="H323" t="s">
        <v>10461</v>
      </c>
      <c r="I323" t="s">
        <v>10461</v>
      </c>
      <c r="J323" t="s">
        <v>17850</v>
      </c>
      <c r="K323" t="s">
        <v>18073</v>
      </c>
      <c r="L323" t="s">
        <v>17833</v>
      </c>
      <c r="M323" t="s">
        <v>10461</v>
      </c>
      <c r="N323" t="s">
        <v>10461</v>
      </c>
      <c r="O323" t="s">
        <v>18045</v>
      </c>
    </row>
    <row r="324" spans="2:15" x14ac:dyDescent="0.25">
      <c r="B324" t="s">
        <v>14103</v>
      </c>
      <c r="C324">
        <v>103022253</v>
      </c>
      <c r="D324" t="s">
        <v>146</v>
      </c>
      <c r="E324" t="s">
        <v>997</v>
      </c>
      <c r="F324" t="s">
        <v>998</v>
      </c>
      <c r="G324" t="s">
        <v>2903</v>
      </c>
      <c r="H324"/>
      <c r="I324" t="s">
        <v>10461</v>
      </c>
      <c r="J324"/>
      <c r="K324" t="s">
        <v>17932</v>
      </c>
      <c r="L324" t="s">
        <v>10461</v>
      </c>
      <c r="M324"/>
      <c r="N324"/>
      <c r="O324" t="s">
        <v>17914</v>
      </c>
    </row>
    <row r="325" spans="2:15" x14ac:dyDescent="0.25">
      <c r="B325" t="s">
        <v>14104</v>
      </c>
      <c r="C325">
        <v>103022253</v>
      </c>
      <c r="D325" t="s">
        <v>146</v>
      </c>
      <c r="E325" t="s">
        <v>997</v>
      </c>
      <c r="F325" t="s">
        <v>998</v>
      </c>
      <c r="G325" t="s">
        <v>2904</v>
      </c>
      <c r="H325"/>
      <c r="I325" t="s">
        <v>10461</v>
      </c>
      <c r="J325"/>
      <c r="K325" t="s">
        <v>18074</v>
      </c>
      <c r="L325" t="s">
        <v>10461</v>
      </c>
      <c r="M325"/>
      <c r="N325"/>
      <c r="O325" t="s">
        <v>17946</v>
      </c>
    </row>
    <row r="326" spans="2:15" x14ac:dyDescent="0.25">
      <c r="B326" t="s">
        <v>14105</v>
      </c>
      <c r="C326">
        <v>103022253</v>
      </c>
      <c r="D326" t="s">
        <v>146</v>
      </c>
      <c r="E326" t="s">
        <v>997</v>
      </c>
      <c r="F326" t="s">
        <v>998</v>
      </c>
      <c r="G326" t="s">
        <v>2415</v>
      </c>
      <c r="H326"/>
      <c r="I326" t="s">
        <v>10461</v>
      </c>
      <c r="J326"/>
      <c r="K326" t="s">
        <v>18075</v>
      </c>
      <c r="L326" t="s">
        <v>10461</v>
      </c>
      <c r="M326"/>
      <c r="N326"/>
      <c r="O326" t="s">
        <v>17998</v>
      </c>
    </row>
    <row r="327" spans="2:15" x14ac:dyDescent="0.25">
      <c r="B327" t="s">
        <v>15473</v>
      </c>
      <c r="C327">
        <v>103022481</v>
      </c>
      <c r="D327" t="s">
        <v>17341</v>
      </c>
      <c r="E327" t="s">
        <v>17341</v>
      </c>
      <c r="F327" t="s">
        <v>13121</v>
      </c>
      <c r="G327" t="s">
        <v>2903</v>
      </c>
      <c r="H327"/>
      <c r="I327" t="s">
        <v>17898</v>
      </c>
      <c r="J327" t="s">
        <v>10461</v>
      </c>
      <c r="K327" t="s">
        <v>10461</v>
      </c>
      <c r="L327" t="s">
        <v>10461</v>
      </c>
      <c r="M327"/>
      <c r="N327"/>
      <c r="O327" t="s">
        <v>17983</v>
      </c>
    </row>
    <row r="328" spans="2:15" x14ac:dyDescent="0.25">
      <c r="B328" t="s">
        <v>15474</v>
      </c>
      <c r="C328">
        <v>103022481</v>
      </c>
      <c r="D328" t="s">
        <v>17341</v>
      </c>
      <c r="E328" t="s">
        <v>17341</v>
      </c>
      <c r="F328" t="s">
        <v>13121</v>
      </c>
      <c r="G328" t="s">
        <v>2904</v>
      </c>
      <c r="H328"/>
      <c r="I328" t="s">
        <v>17942</v>
      </c>
      <c r="J328" t="s">
        <v>10461</v>
      </c>
      <c r="K328" t="s">
        <v>10461</v>
      </c>
      <c r="L328" t="s">
        <v>10461</v>
      </c>
      <c r="M328"/>
      <c r="N328"/>
      <c r="O328" t="s">
        <v>17999</v>
      </c>
    </row>
    <row r="329" spans="2:15" x14ac:dyDescent="0.25">
      <c r="B329" t="s">
        <v>15475</v>
      </c>
      <c r="C329">
        <v>103022481</v>
      </c>
      <c r="D329" t="s">
        <v>17341</v>
      </c>
      <c r="E329" t="s">
        <v>17341</v>
      </c>
      <c r="F329" t="s">
        <v>13121</v>
      </c>
      <c r="G329" t="s">
        <v>2415</v>
      </c>
      <c r="H329"/>
      <c r="I329" t="s">
        <v>18013</v>
      </c>
      <c r="J329" t="s">
        <v>10461</v>
      </c>
      <c r="K329" t="s">
        <v>10461</v>
      </c>
      <c r="L329" t="s">
        <v>10461</v>
      </c>
      <c r="M329"/>
      <c r="N329"/>
      <c r="O329" t="s">
        <v>18266</v>
      </c>
    </row>
    <row r="330" spans="2:15" x14ac:dyDescent="0.25">
      <c r="B330" t="s">
        <v>17534</v>
      </c>
      <c r="C330">
        <v>103022503</v>
      </c>
      <c r="D330" t="s">
        <v>17502</v>
      </c>
      <c r="E330" t="s">
        <v>17503</v>
      </c>
      <c r="F330" t="s">
        <v>17504</v>
      </c>
      <c r="G330" t="s">
        <v>2903</v>
      </c>
      <c r="H330" t="s">
        <v>10461</v>
      </c>
      <c r="I330" t="s">
        <v>17899</v>
      </c>
      <c r="J330" t="s">
        <v>10461</v>
      </c>
      <c r="K330" t="s">
        <v>10461</v>
      </c>
      <c r="L330" t="s">
        <v>10461</v>
      </c>
      <c r="M330" t="s">
        <v>10461</v>
      </c>
      <c r="N330"/>
      <c r="O330" t="s">
        <v>18018</v>
      </c>
    </row>
    <row r="331" spans="2:15" x14ac:dyDescent="0.25">
      <c r="B331" t="s">
        <v>17533</v>
      </c>
      <c r="C331">
        <v>103022503</v>
      </c>
      <c r="D331" t="s">
        <v>17502</v>
      </c>
      <c r="E331" t="s">
        <v>17503</v>
      </c>
      <c r="F331" t="s">
        <v>17504</v>
      </c>
      <c r="G331" t="s">
        <v>2904</v>
      </c>
      <c r="H331"/>
      <c r="I331" t="s">
        <v>17939</v>
      </c>
      <c r="J331" t="s">
        <v>10461</v>
      </c>
      <c r="K331" t="s">
        <v>10461</v>
      </c>
      <c r="L331" t="s">
        <v>10461</v>
      </c>
      <c r="M331" t="s">
        <v>10461</v>
      </c>
      <c r="N331"/>
      <c r="O331" t="s">
        <v>17889</v>
      </c>
    </row>
    <row r="332" spans="2:15" x14ac:dyDescent="0.25">
      <c r="B332" t="s">
        <v>17535</v>
      </c>
      <c r="C332">
        <v>103022503</v>
      </c>
      <c r="D332" t="s">
        <v>17502</v>
      </c>
      <c r="E332" t="s">
        <v>17503</v>
      </c>
      <c r="F332" t="s">
        <v>17504</v>
      </c>
      <c r="G332" t="s">
        <v>2415</v>
      </c>
      <c r="H332" t="s">
        <v>10461</v>
      </c>
      <c r="I332" t="s">
        <v>18076</v>
      </c>
      <c r="J332" t="s">
        <v>10461</v>
      </c>
      <c r="K332" t="s">
        <v>10461</v>
      </c>
      <c r="L332" t="s">
        <v>17850</v>
      </c>
      <c r="M332" t="s">
        <v>10461</v>
      </c>
      <c r="N332"/>
      <c r="O332" t="s">
        <v>17822</v>
      </c>
    </row>
    <row r="333" spans="2:15" x14ac:dyDescent="0.25">
      <c r="B333" t="s">
        <v>18077</v>
      </c>
      <c r="C333">
        <v>103022803</v>
      </c>
      <c r="D333" t="s">
        <v>154</v>
      </c>
      <c r="E333" t="s">
        <v>17735</v>
      </c>
      <c r="F333" t="s">
        <v>17734</v>
      </c>
      <c r="G333" t="s">
        <v>2903</v>
      </c>
      <c r="H333"/>
      <c r="I333"/>
      <c r="J333"/>
      <c r="K333" t="s">
        <v>10461</v>
      </c>
      <c r="L333" t="s">
        <v>10461</v>
      </c>
      <c r="M333"/>
      <c r="N333"/>
      <c r="O333" t="s">
        <v>10461</v>
      </c>
    </row>
    <row r="334" spans="2:15" x14ac:dyDescent="0.25">
      <c r="B334" t="s">
        <v>18078</v>
      </c>
      <c r="C334">
        <v>103022803</v>
      </c>
      <c r="D334" t="s">
        <v>154</v>
      </c>
      <c r="E334" t="s">
        <v>17735</v>
      </c>
      <c r="F334" t="s">
        <v>17734</v>
      </c>
      <c r="G334" t="s">
        <v>2904</v>
      </c>
      <c r="H334"/>
      <c r="I334"/>
      <c r="J334"/>
      <c r="K334" t="s">
        <v>10461</v>
      </c>
      <c r="L334"/>
      <c r="M334"/>
      <c r="N334"/>
      <c r="O334" t="s">
        <v>10461</v>
      </c>
    </row>
    <row r="335" spans="2:15" x14ac:dyDescent="0.25">
      <c r="B335" t="s">
        <v>18079</v>
      </c>
      <c r="C335">
        <v>103022803</v>
      </c>
      <c r="D335" t="s">
        <v>154</v>
      </c>
      <c r="E335" t="s">
        <v>17735</v>
      </c>
      <c r="F335" t="s">
        <v>17734</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17932</v>
      </c>
      <c r="J336" t="s">
        <v>10461</v>
      </c>
      <c r="K336" t="s">
        <v>18080</v>
      </c>
      <c r="L336" t="s">
        <v>18081</v>
      </c>
      <c r="M336" t="s">
        <v>10461</v>
      </c>
      <c r="N336"/>
      <c r="O336" t="s">
        <v>18218</v>
      </c>
    </row>
    <row r="337" spans="2:15" x14ac:dyDescent="0.25">
      <c r="B337" t="s">
        <v>14167</v>
      </c>
      <c r="C337">
        <v>103022803</v>
      </c>
      <c r="D337" t="s">
        <v>154</v>
      </c>
      <c r="E337" t="s">
        <v>11072</v>
      </c>
      <c r="F337" t="s">
        <v>11071</v>
      </c>
      <c r="G337" t="s">
        <v>2904</v>
      </c>
      <c r="H337"/>
      <c r="I337" t="s">
        <v>18082</v>
      </c>
      <c r="J337" t="s">
        <v>17837</v>
      </c>
      <c r="K337" t="s">
        <v>17858</v>
      </c>
      <c r="L337" t="s">
        <v>17942</v>
      </c>
      <c r="M337" t="s">
        <v>10461</v>
      </c>
      <c r="N337"/>
      <c r="O337" t="s">
        <v>17829</v>
      </c>
    </row>
    <row r="338" spans="2:15" x14ac:dyDescent="0.25">
      <c r="B338" t="s">
        <v>14168</v>
      </c>
      <c r="C338">
        <v>103022803</v>
      </c>
      <c r="D338" t="s">
        <v>154</v>
      </c>
      <c r="E338" t="s">
        <v>11072</v>
      </c>
      <c r="F338" t="s">
        <v>11071</v>
      </c>
      <c r="G338" t="s">
        <v>2415</v>
      </c>
      <c r="H338"/>
      <c r="I338" t="s">
        <v>17913</v>
      </c>
      <c r="J338" t="s">
        <v>17881</v>
      </c>
      <c r="K338" t="s">
        <v>18083</v>
      </c>
      <c r="L338" t="s">
        <v>17904</v>
      </c>
      <c r="M338" t="s">
        <v>10461</v>
      </c>
      <c r="N338"/>
      <c r="O338" t="s">
        <v>18767</v>
      </c>
    </row>
    <row r="339" spans="2:15" x14ac:dyDescent="0.25">
      <c r="B339" t="s">
        <v>14226</v>
      </c>
      <c r="C339">
        <v>103023153</v>
      </c>
      <c r="D339" t="s">
        <v>163</v>
      </c>
      <c r="E339" t="s">
        <v>1066</v>
      </c>
      <c r="F339" t="s">
        <v>1067</v>
      </c>
      <c r="G339" t="s">
        <v>2903</v>
      </c>
      <c r="H339"/>
      <c r="I339" t="s">
        <v>17869</v>
      </c>
      <c r="J339" t="s">
        <v>10461</v>
      </c>
      <c r="K339" t="s">
        <v>18084</v>
      </c>
      <c r="L339" t="s">
        <v>17844</v>
      </c>
      <c r="M339" t="s">
        <v>10461</v>
      </c>
      <c r="N339"/>
      <c r="O339" t="s">
        <v>18534</v>
      </c>
    </row>
    <row r="340" spans="2:15" x14ac:dyDescent="0.25">
      <c r="B340" t="s">
        <v>14227</v>
      </c>
      <c r="C340">
        <v>103023153</v>
      </c>
      <c r="D340" t="s">
        <v>163</v>
      </c>
      <c r="E340" t="s">
        <v>1066</v>
      </c>
      <c r="F340" t="s">
        <v>1067</v>
      </c>
      <c r="G340" t="s">
        <v>2904</v>
      </c>
      <c r="H340"/>
      <c r="I340" t="s">
        <v>10461</v>
      </c>
      <c r="J340" t="s">
        <v>10461</v>
      </c>
      <c r="K340" t="s">
        <v>18085</v>
      </c>
      <c r="L340" t="s">
        <v>17850</v>
      </c>
      <c r="M340" t="s">
        <v>10461</v>
      </c>
      <c r="N340"/>
      <c r="O340" t="s">
        <v>18570</v>
      </c>
    </row>
    <row r="341" spans="2:15" x14ac:dyDescent="0.25">
      <c r="B341" t="s">
        <v>17421</v>
      </c>
      <c r="C341">
        <v>103023153</v>
      </c>
      <c r="D341" t="s">
        <v>163</v>
      </c>
      <c r="E341" t="s">
        <v>1066</v>
      </c>
      <c r="F341" t="s">
        <v>1067</v>
      </c>
      <c r="G341" t="s">
        <v>2415</v>
      </c>
      <c r="H341"/>
      <c r="I341" t="s">
        <v>17860</v>
      </c>
      <c r="J341" t="s">
        <v>17855</v>
      </c>
      <c r="K341" t="s">
        <v>18086</v>
      </c>
      <c r="L341" t="s">
        <v>17995</v>
      </c>
      <c r="M341" t="s">
        <v>10461</v>
      </c>
      <c r="N341"/>
      <c r="O341" t="s">
        <v>18453</v>
      </c>
    </row>
    <row r="342" spans="2:15" x14ac:dyDescent="0.25">
      <c r="B342" t="s">
        <v>14223</v>
      </c>
      <c r="C342">
        <v>103023153</v>
      </c>
      <c r="D342" t="s">
        <v>163</v>
      </c>
      <c r="E342" t="s">
        <v>1064</v>
      </c>
      <c r="F342" t="s">
        <v>1065</v>
      </c>
      <c r="G342" t="s">
        <v>2903</v>
      </c>
      <c r="H342" t="s">
        <v>10461</v>
      </c>
      <c r="I342" t="s">
        <v>10461</v>
      </c>
      <c r="J342" t="s">
        <v>10461</v>
      </c>
      <c r="K342" t="s">
        <v>18087</v>
      </c>
      <c r="L342" t="s">
        <v>10461</v>
      </c>
      <c r="M342" t="s">
        <v>10461</v>
      </c>
      <c r="N342"/>
      <c r="O342" t="s">
        <v>17911</v>
      </c>
    </row>
    <row r="343" spans="2:15" x14ac:dyDescent="0.25">
      <c r="B343" t="s">
        <v>14224</v>
      </c>
      <c r="C343">
        <v>103023153</v>
      </c>
      <c r="D343" t="s">
        <v>163</v>
      </c>
      <c r="E343" t="s">
        <v>1064</v>
      </c>
      <c r="F343" t="s">
        <v>1065</v>
      </c>
      <c r="G343" t="s">
        <v>2904</v>
      </c>
      <c r="H343"/>
      <c r="I343" t="s">
        <v>10461</v>
      </c>
      <c r="J343"/>
      <c r="K343" t="s">
        <v>18087</v>
      </c>
      <c r="L343" t="s">
        <v>10461</v>
      </c>
      <c r="M343"/>
      <c r="N343"/>
      <c r="O343" t="s">
        <v>18457</v>
      </c>
    </row>
    <row r="344" spans="2:15" x14ac:dyDescent="0.25">
      <c r="B344" t="s">
        <v>14225</v>
      </c>
      <c r="C344">
        <v>103023153</v>
      </c>
      <c r="D344" t="s">
        <v>163</v>
      </c>
      <c r="E344" t="s">
        <v>1064</v>
      </c>
      <c r="F344" t="s">
        <v>1065</v>
      </c>
      <c r="G344" t="s">
        <v>2415</v>
      </c>
      <c r="H344" t="s">
        <v>10461</v>
      </c>
      <c r="I344" t="s">
        <v>10461</v>
      </c>
      <c r="J344" t="s">
        <v>10461</v>
      </c>
      <c r="K344" t="s">
        <v>17908</v>
      </c>
      <c r="L344" t="s">
        <v>17844</v>
      </c>
      <c r="M344" t="s">
        <v>10461</v>
      </c>
      <c r="N344"/>
      <c r="O344" t="s">
        <v>18121</v>
      </c>
    </row>
    <row r="345" spans="2:15" x14ac:dyDescent="0.25">
      <c r="B345" t="s">
        <v>16644</v>
      </c>
      <c r="C345">
        <v>103023410</v>
      </c>
      <c r="D345" t="s">
        <v>489</v>
      </c>
      <c r="E345" t="s">
        <v>489</v>
      </c>
      <c r="F345" t="s">
        <v>2085</v>
      </c>
      <c r="G345" t="s">
        <v>2903</v>
      </c>
      <c r="H345"/>
      <c r="I345" t="s">
        <v>10461</v>
      </c>
      <c r="J345"/>
      <c r="K345" t="s">
        <v>10461</v>
      </c>
      <c r="L345" t="s">
        <v>10461</v>
      </c>
      <c r="M345"/>
      <c r="N345"/>
      <c r="O345" t="s">
        <v>17837</v>
      </c>
    </row>
    <row r="346" spans="2:15" x14ac:dyDescent="0.25">
      <c r="B346" t="s">
        <v>16645</v>
      </c>
      <c r="C346">
        <v>103023410</v>
      </c>
      <c r="D346" t="s">
        <v>489</v>
      </c>
      <c r="E346" t="s">
        <v>489</v>
      </c>
      <c r="F346" t="s">
        <v>2085</v>
      </c>
      <c r="G346" t="s">
        <v>2904</v>
      </c>
      <c r="H346" t="s">
        <v>10461</v>
      </c>
      <c r="I346" t="s">
        <v>10461</v>
      </c>
      <c r="J346" t="s">
        <v>10461</v>
      </c>
      <c r="K346" t="s">
        <v>17853</v>
      </c>
      <c r="L346" t="s">
        <v>10461</v>
      </c>
      <c r="M346" t="s">
        <v>10461</v>
      </c>
      <c r="N346"/>
      <c r="O346" t="s">
        <v>17898</v>
      </c>
    </row>
    <row r="347" spans="2:15" x14ac:dyDescent="0.25">
      <c r="B347" t="s">
        <v>16646</v>
      </c>
      <c r="C347">
        <v>103023410</v>
      </c>
      <c r="D347" t="s">
        <v>489</v>
      </c>
      <c r="E347" t="s">
        <v>489</v>
      </c>
      <c r="F347" t="s">
        <v>2085</v>
      </c>
      <c r="G347" t="s">
        <v>2415</v>
      </c>
      <c r="H347" t="s">
        <v>10461</v>
      </c>
      <c r="I347" t="s">
        <v>17855</v>
      </c>
      <c r="J347" t="s">
        <v>10461</v>
      </c>
      <c r="K347" t="s">
        <v>17995</v>
      </c>
      <c r="L347" t="s">
        <v>10461</v>
      </c>
      <c r="M347" t="s">
        <v>10461</v>
      </c>
      <c r="N347"/>
      <c r="O347" t="s">
        <v>17862</v>
      </c>
    </row>
    <row r="348" spans="2:15" x14ac:dyDescent="0.25">
      <c r="B348" t="s">
        <v>14352</v>
      </c>
      <c r="C348">
        <v>103023912</v>
      </c>
      <c r="D348" t="s">
        <v>187</v>
      </c>
      <c r="E348" t="s">
        <v>1134</v>
      </c>
      <c r="F348" t="s">
        <v>1135</v>
      </c>
      <c r="G348" t="s">
        <v>2903</v>
      </c>
      <c r="H348" t="s">
        <v>10461</v>
      </c>
      <c r="I348" t="s">
        <v>17844</v>
      </c>
      <c r="J348" t="s">
        <v>10461</v>
      </c>
      <c r="K348" t="s">
        <v>18020</v>
      </c>
      <c r="L348" t="s">
        <v>17846</v>
      </c>
      <c r="M348" t="s">
        <v>17860</v>
      </c>
      <c r="N348"/>
      <c r="O348" t="s">
        <v>18471</v>
      </c>
    </row>
    <row r="349" spans="2:15" x14ac:dyDescent="0.25">
      <c r="B349" t="s">
        <v>14353</v>
      </c>
      <c r="C349">
        <v>103023912</v>
      </c>
      <c r="D349" t="s">
        <v>187</v>
      </c>
      <c r="E349" t="s">
        <v>1134</v>
      </c>
      <c r="F349" t="s">
        <v>1135</v>
      </c>
      <c r="G349" t="s">
        <v>2904</v>
      </c>
      <c r="H349" t="s">
        <v>10461</v>
      </c>
      <c r="I349" t="s">
        <v>17869</v>
      </c>
      <c r="J349" t="s">
        <v>17869</v>
      </c>
      <c r="K349" t="s">
        <v>18088</v>
      </c>
      <c r="L349" t="s">
        <v>17836</v>
      </c>
      <c r="M349" t="s">
        <v>17859</v>
      </c>
      <c r="N349"/>
      <c r="O349" t="s">
        <v>17861</v>
      </c>
    </row>
    <row r="350" spans="2:15" x14ac:dyDescent="0.25">
      <c r="B350" t="s">
        <v>17424</v>
      </c>
      <c r="C350">
        <v>103023912</v>
      </c>
      <c r="D350" t="s">
        <v>187</v>
      </c>
      <c r="E350" t="s">
        <v>1134</v>
      </c>
      <c r="F350" t="s">
        <v>1135</v>
      </c>
      <c r="G350" t="s">
        <v>2415</v>
      </c>
      <c r="H350" t="s">
        <v>10461</v>
      </c>
      <c r="I350" t="s">
        <v>17947</v>
      </c>
      <c r="J350" t="s">
        <v>17860</v>
      </c>
      <c r="K350" t="s">
        <v>18089</v>
      </c>
      <c r="L350" t="s">
        <v>17951</v>
      </c>
      <c r="M350" t="s">
        <v>17824</v>
      </c>
      <c r="N350"/>
      <c r="O350" t="s">
        <v>18768</v>
      </c>
    </row>
    <row r="351" spans="2:15" x14ac:dyDescent="0.25">
      <c r="B351" t="s">
        <v>14354</v>
      </c>
      <c r="C351">
        <v>103023912</v>
      </c>
      <c r="D351" t="s">
        <v>187</v>
      </c>
      <c r="E351" t="s">
        <v>1136</v>
      </c>
      <c r="F351" t="s">
        <v>1137</v>
      </c>
      <c r="G351" t="s">
        <v>2903</v>
      </c>
      <c r="H351"/>
      <c r="I351" t="s">
        <v>17866</v>
      </c>
      <c r="J351" t="s">
        <v>17836</v>
      </c>
      <c r="K351" t="s">
        <v>18090</v>
      </c>
      <c r="L351" t="s">
        <v>17834</v>
      </c>
      <c r="M351" t="s">
        <v>17889</v>
      </c>
      <c r="N351"/>
      <c r="O351" t="s">
        <v>18727</v>
      </c>
    </row>
    <row r="352" spans="2:15" x14ac:dyDescent="0.25">
      <c r="B352" t="s">
        <v>14355</v>
      </c>
      <c r="C352">
        <v>103023912</v>
      </c>
      <c r="D352" t="s">
        <v>187</v>
      </c>
      <c r="E352" t="s">
        <v>1136</v>
      </c>
      <c r="F352" t="s">
        <v>1137</v>
      </c>
      <c r="G352" t="s">
        <v>2904</v>
      </c>
      <c r="H352" t="s">
        <v>10461</v>
      </c>
      <c r="I352" t="s">
        <v>17995</v>
      </c>
      <c r="J352" t="s">
        <v>17942</v>
      </c>
      <c r="K352" t="s">
        <v>18091</v>
      </c>
      <c r="L352" t="s">
        <v>17871</v>
      </c>
      <c r="M352" t="s">
        <v>17993</v>
      </c>
      <c r="N352"/>
      <c r="O352" t="s">
        <v>18414</v>
      </c>
    </row>
    <row r="353" spans="2:15" x14ac:dyDescent="0.25">
      <c r="B353" t="s">
        <v>17425</v>
      </c>
      <c r="C353">
        <v>103023912</v>
      </c>
      <c r="D353" t="s">
        <v>187</v>
      </c>
      <c r="E353" t="s">
        <v>1136</v>
      </c>
      <c r="F353" t="s">
        <v>1137</v>
      </c>
      <c r="G353" t="s">
        <v>2415</v>
      </c>
      <c r="H353" t="s">
        <v>10461</v>
      </c>
      <c r="I353" t="s">
        <v>17889</v>
      </c>
      <c r="J353" t="s">
        <v>17896</v>
      </c>
      <c r="K353" t="s">
        <v>18092</v>
      </c>
      <c r="L353" t="s">
        <v>17896</v>
      </c>
      <c r="M353" t="s">
        <v>17959</v>
      </c>
      <c r="N353"/>
      <c r="O353" t="s">
        <v>18769</v>
      </c>
    </row>
    <row r="354" spans="2:15" x14ac:dyDescent="0.25">
      <c r="B354" t="s">
        <v>18093</v>
      </c>
      <c r="C354">
        <v>103024102</v>
      </c>
      <c r="D354" t="s">
        <v>198</v>
      </c>
      <c r="E354" t="s">
        <v>17739</v>
      </c>
      <c r="F354" t="s">
        <v>17738</v>
      </c>
      <c r="G354" t="s">
        <v>2903</v>
      </c>
      <c r="H354" t="s">
        <v>10461</v>
      </c>
      <c r="I354" t="s">
        <v>17876</v>
      </c>
      <c r="J354" t="s">
        <v>17869</v>
      </c>
      <c r="K354" t="s">
        <v>17901</v>
      </c>
      <c r="L354" t="s">
        <v>17899</v>
      </c>
      <c r="M354" t="s">
        <v>17834</v>
      </c>
      <c r="N354"/>
      <c r="O354" t="s">
        <v>18361</v>
      </c>
    </row>
    <row r="355" spans="2:15" x14ac:dyDescent="0.25">
      <c r="B355" t="s">
        <v>18094</v>
      </c>
      <c r="C355">
        <v>103024102</v>
      </c>
      <c r="D355" t="s">
        <v>198</v>
      </c>
      <c r="E355" t="s">
        <v>17739</v>
      </c>
      <c r="F355" t="s">
        <v>17738</v>
      </c>
      <c r="G355" t="s">
        <v>2904</v>
      </c>
      <c r="H355"/>
      <c r="I355" t="s">
        <v>17994</v>
      </c>
      <c r="J355" t="s">
        <v>10461</v>
      </c>
      <c r="K355" t="s">
        <v>17932</v>
      </c>
      <c r="L355" t="s">
        <v>17827</v>
      </c>
      <c r="M355" t="s">
        <v>17844</v>
      </c>
      <c r="N355" t="s">
        <v>10461</v>
      </c>
      <c r="O355" t="s">
        <v>18260</v>
      </c>
    </row>
    <row r="356" spans="2:15" x14ac:dyDescent="0.25">
      <c r="B356" t="s">
        <v>18095</v>
      </c>
      <c r="C356">
        <v>103024102</v>
      </c>
      <c r="D356" t="s">
        <v>198</v>
      </c>
      <c r="E356" t="s">
        <v>17739</v>
      </c>
      <c r="F356" t="s">
        <v>17738</v>
      </c>
      <c r="G356" t="s">
        <v>2415</v>
      </c>
      <c r="H356" t="s">
        <v>10461</v>
      </c>
      <c r="I356" t="s">
        <v>17987</v>
      </c>
      <c r="J356" t="s">
        <v>17827</v>
      </c>
      <c r="K356" t="s">
        <v>17863</v>
      </c>
      <c r="L356" t="s">
        <v>17993</v>
      </c>
      <c r="M356" t="s">
        <v>17951</v>
      </c>
      <c r="N356" t="s">
        <v>10461</v>
      </c>
      <c r="O356" t="s">
        <v>17961</v>
      </c>
    </row>
    <row r="357" spans="2:15" x14ac:dyDescent="0.25">
      <c r="B357" t="s">
        <v>14400</v>
      </c>
      <c r="C357">
        <v>103024102</v>
      </c>
      <c r="D357" t="s">
        <v>198</v>
      </c>
      <c r="E357" t="s">
        <v>1159</v>
      </c>
      <c r="F357" t="s">
        <v>1160</v>
      </c>
      <c r="G357" t="s">
        <v>2903</v>
      </c>
      <c r="H357" t="s">
        <v>10461</v>
      </c>
      <c r="I357" t="s">
        <v>18096</v>
      </c>
      <c r="J357" t="s">
        <v>17860</v>
      </c>
      <c r="K357" t="s">
        <v>18097</v>
      </c>
      <c r="L357" t="s">
        <v>17983</v>
      </c>
      <c r="M357" t="s">
        <v>17871</v>
      </c>
      <c r="N357"/>
      <c r="O357" t="s">
        <v>18303</v>
      </c>
    </row>
    <row r="358" spans="2:15" x14ac:dyDescent="0.25">
      <c r="B358" t="s">
        <v>14401</v>
      </c>
      <c r="C358">
        <v>103024102</v>
      </c>
      <c r="D358" t="s">
        <v>198</v>
      </c>
      <c r="E358" t="s">
        <v>1159</v>
      </c>
      <c r="F358" t="s">
        <v>1160</v>
      </c>
      <c r="G358" t="s">
        <v>2904</v>
      </c>
      <c r="H358" t="s">
        <v>10461</v>
      </c>
      <c r="I358" t="s">
        <v>18098</v>
      </c>
      <c r="J358" t="s">
        <v>17890</v>
      </c>
      <c r="K358" t="s">
        <v>18099</v>
      </c>
      <c r="L358" t="s">
        <v>17824</v>
      </c>
      <c r="M358" t="s">
        <v>18021</v>
      </c>
      <c r="N358"/>
      <c r="O358" t="s">
        <v>18564</v>
      </c>
    </row>
    <row r="359" spans="2:15" x14ac:dyDescent="0.25">
      <c r="B359" t="s">
        <v>17427</v>
      </c>
      <c r="C359">
        <v>103024102</v>
      </c>
      <c r="D359" t="s">
        <v>198</v>
      </c>
      <c r="E359" t="s">
        <v>1159</v>
      </c>
      <c r="F359" t="s">
        <v>1160</v>
      </c>
      <c r="G359" t="s">
        <v>2415</v>
      </c>
      <c r="H359" t="s">
        <v>10461</v>
      </c>
      <c r="I359" t="s">
        <v>18100</v>
      </c>
      <c r="J359" t="s">
        <v>17896</v>
      </c>
      <c r="K359" t="s">
        <v>18101</v>
      </c>
      <c r="L359" t="s">
        <v>17847</v>
      </c>
      <c r="M359" t="s">
        <v>18102</v>
      </c>
      <c r="N359"/>
      <c r="O359" t="s">
        <v>18770</v>
      </c>
    </row>
    <row r="360" spans="2:15" x14ac:dyDescent="0.25">
      <c r="B360" t="s">
        <v>16278</v>
      </c>
      <c r="C360">
        <v>103024162</v>
      </c>
      <c r="D360" t="s">
        <v>10343</v>
      </c>
      <c r="E360" t="s">
        <v>10343</v>
      </c>
      <c r="F360" t="s">
        <v>10342</v>
      </c>
      <c r="G360" t="s">
        <v>2903</v>
      </c>
      <c r="H360"/>
      <c r="I360" t="s">
        <v>17869</v>
      </c>
      <c r="J360"/>
      <c r="K360" t="s">
        <v>10461</v>
      </c>
      <c r="L360"/>
      <c r="M360"/>
      <c r="N360"/>
      <c r="O360" t="s">
        <v>17881</v>
      </c>
    </row>
    <row r="361" spans="2:15" x14ac:dyDescent="0.25">
      <c r="B361" t="s">
        <v>16279</v>
      </c>
      <c r="C361">
        <v>103024162</v>
      </c>
      <c r="D361" t="s">
        <v>10343</v>
      </c>
      <c r="E361" t="s">
        <v>10343</v>
      </c>
      <c r="F361" t="s">
        <v>10342</v>
      </c>
      <c r="G361" t="s">
        <v>2904</v>
      </c>
      <c r="H361"/>
      <c r="I361" t="s">
        <v>17869</v>
      </c>
      <c r="J361"/>
      <c r="K361" t="s">
        <v>10461</v>
      </c>
      <c r="L361" t="s">
        <v>10461</v>
      </c>
      <c r="M361"/>
      <c r="N361"/>
      <c r="O361" t="s">
        <v>17866</v>
      </c>
    </row>
    <row r="362" spans="2:15" x14ac:dyDescent="0.25">
      <c r="B362" t="s">
        <v>16280</v>
      </c>
      <c r="C362">
        <v>103024162</v>
      </c>
      <c r="D362" t="s">
        <v>10343</v>
      </c>
      <c r="E362" t="s">
        <v>10343</v>
      </c>
      <c r="F362" t="s">
        <v>10342</v>
      </c>
      <c r="G362" t="s">
        <v>2415</v>
      </c>
      <c r="H362"/>
      <c r="I362" t="s">
        <v>17942</v>
      </c>
      <c r="J362"/>
      <c r="K362" t="s">
        <v>10461</v>
      </c>
      <c r="L362" t="s">
        <v>10461</v>
      </c>
      <c r="M362"/>
      <c r="N362"/>
      <c r="O362" t="s">
        <v>17983</v>
      </c>
    </row>
    <row r="363" spans="2:15" x14ac:dyDescent="0.25">
      <c r="B363" t="s">
        <v>14506</v>
      </c>
      <c r="C363">
        <v>103024603</v>
      </c>
      <c r="D363" t="s">
        <v>218</v>
      </c>
      <c r="E363" t="s">
        <v>1223</v>
      </c>
      <c r="F363" t="s">
        <v>1224</v>
      </c>
      <c r="G363" t="s">
        <v>2903</v>
      </c>
      <c r="H363" t="s">
        <v>10461</v>
      </c>
      <c r="I363"/>
      <c r="J363" t="s">
        <v>10461</v>
      </c>
      <c r="K363" t="s">
        <v>18038</v>
      </c>
      <c r="L363" t="s">
        <v>10461</v>
      </c>
      <c r="M363" t="s">
        <v>10461</v>
      </c>
      <c r="N363"/>
      <c r="O363" t="s">
        <v>17956</v>
      </c>
    </row>
    <row r="364" spans="2:15" x14ac:dyDescent="0.25">
      <c r="B364" t="s">
        <v>14507</v>
      </c>
      <c r="C364">
        <v>103024603</v>
      </c>
      <c r="D364" t="s">
        <v>218</v>
      </c>
      <c r="E364" t="s">
        <v>1223</v>
      </c>
      <c r="F364" t="s">
        <v>1224</v>
      </c>
      <c r="G364" t="s">
        <v>2904</v>
      </c>
      <c r="H364" t="s">
        <v>10461</v>
      </c>
      <c r="I364" t="s">
        <v>10461</v>
      </c>
      <c r="J364" t="s">
        <v>10461</v>
      </c>
      <c r="K364" t="s">
        <v>18103</v>
      </c>
      <c r="L364" t="s">
        <v>10461</v>
      </c>
      <c r="M364" t="s">
        <v>10461</v>
      </c>
      <c r="N364"/>
      <c r="O364" t="s">
        <v>18124</v>
      </c>
    </row>
    <row r="365" spans="2:15" x14ac:dyDescent="0.25">
      <c r="B365" t="s">
        <v>17432</v>
      </c>
      <c r="C365">
        <v>103024603</v>
      </c>
      <c r="D365" t="s">
        <v>218</v>
      </c>
      <c r="E365" t="s">
        <v>1223</v>
      </c>
      <c r="F365" t="s">
        <v>1224</v>
      </c>
      <c r="G365" t="s">
        <v>2415</v>
      </c>
      <c r="H365" t="s">
        <v>10461</v>
      </c>
      <c r="I365" t="s">
        <v>10461</v>
      </c>
      <c r="J365" t="s">
        <v>10461</v>
      </c>
      <c r="K365" t="s">
        <v>18104</v>
      </c>
      <c r="L365" t="s">
        <v>10461</v>
      </c>
      <c r="M365" t="s">
        <v>17850</v>
      </c>
      <c r="N365"/>
      <c r="O365" t="s">
        <v>18112</v>
      </c>
    </row>
    <row r="366" spans="2:15" x14ac:dyDescent="0.25">
      <c r="B366" t="s">
        <v>14503</v>
      </c>
      <c r="C366">
        <v>103024603</v>
      </c>
      <c r="D366" t="s">
        <v>218</v>
      </c>
      <c r="E366" t="s">
        <v>1221</v>
      </c>
      <c r="F366" t="s">
        <v>1222</v>
      </c>
      <c r="G366" t="s">
        <v>2903</v>
      </c>
      <c r="H366" t="s">
        <v>10461</v>
      </c>
      <c r="I366" t="s">
        <v>10461</v>
      </c>
      <c r="J366" t="s">
        <v>10461</v>
      </c>
      <c r="K366" t="s">
        <v>18105</v>
      </c>
      <c r="L366" t="s">
        <v>10461</v>
      </c>
      <c r="M366" t="s">
        <v>17846</v>
      </c>
      <c r="N366"/>
      <c r="O366" t="s">
        <v>18279</v>
      </c>
    </row>
    <row r="367" spans="2:15" x14ac:dyDescent="0.25">
      <c r="B367" t="s">
        <v>14504</v>
      </c>
      <c r="C367">
        <v>103024603</v>
      </c>
      <c r="D367" t="s">
        <v>218</v>
      </c>
      <c r="E367" t="s">
        <v>1221</v>
      </c>
      <c r="F367" t="s">
        <v>1222</v>
      </c>
      <c r="G367" t="s">
        <v>2904</v>
      </c>
      <c r="H367" t="s">
        <v>10461</v>
      </c>
      <c r="I367" t="s">
        <v>10461</v>
      </c>
      <c r="J367" t="s">
        <v>10461</v>
      </c>
      <c r="K367" t="s">
        <v>18106</v>
      </c>
      <c r="L367" t="s">
        <v>17837</v>
      </c>
      <c r="M367" t="s">
        <v>17823</v>
      </c>
      <c r="N367"/>
      <c r="O367" t="s">
        <v>18090</v>
      </c>
    </row>
    <row r="368" spans="2:15" x14ac:dyDescent="0.25">
      <c r="B368" t="s">
        <v>14505</v>
      </c>
      <c r="C368">
        <v>103024603</v>
      </c>
      <c r="D368" t="s">
        <v>218</v>
      </c>
      <c r="E368" t="s">
        <v>1221</v>
      </c>
      <c r="F368" t="s">
        <v>1222</v>
      </c>
      <c r="G368" t="s">
        <v>2415</v>
      </c>
      <c r="H368" t="s">
        <v>10461</v>
      </c>
      <c r="I368" t="s">
        <v>10461</v>
      </c>
      <c r="J368" t="s">
        <v>17844</v>
      </c>
      <c r="K368" t="s">
        <v>18107</v>
      </c>
      <c r="L368" t="s">
        <v>17866</v>
      </c>
      <c r="M368" t="s">
        <v>17939</v>
      </c>
      <c r="N368"/>
      <c r="O368" t="s">
        <v>18771</v>
      </c>
    </row>
    <row r="369" spans="2:15" x14ac:dyDescent="0.25">
      <c r="B369" t="s">
        <v>14616</v>
      </c>
      <c r="C369">
        <v>103024753</v>
      </c>
      <c r="D369" t="s">
        <v>229</v>
      </c>
      <c r="E369" t="s">
        <v>1278</v>
      </c>
      <c r="F369" t="s">
        <v>1279</v>
      </c>
      <c r="G369" t="s">
        <v>2903</v>
      </c>
      <c r="H369"/>
      <c r="I369" t="s">
        <v>17995</v>
      </c>
      <c r="J369" t="s">
        <v>10461</v>
      </c>
      <c r="K369" t="s">
        <v>18108</v>
      </c>
      <c r="L369" t="s">
        <v>17947</v>
      </c>
      <c r="M369" t="s">
        <v>10461</v>
      </c>
      <c r="N369"/>
      <c r="O369" t="s">
        <v>18549</v>
      </c>
    </row>
    <row r="370" spans="2:15" x14ac:dyDescent="0.25">
      <c r="B370" t="s">
        <v>14617</v>
      </c>
      <c r="C370">
        <v>103024753</v>
      </c>
      <c r="D370" t="s">
        <v>229</v>
      </c>
      <c r="E370" t="s">
        <v>1278</v>
      </c>
      <c r="F370" t="s">
        <v>1279</v>
      </c>
      <c r="G370" t="s">
        <v>2904</v>
      </c>
      <c r="H370"/>
      <c r="I370" t="s">
        <v>17840</v>
      </c>
      <c r="J370" t="s">
        <v>10461</v>
      </c>
      <c r="K370" t="s">
        <v>18109</v>
      </c>
      <c r="L370" t="s">
        <v>18021</v>
      </c>
      <c r="M370" t="s">
        <v>10461</v>
      </c>
      <c r="N370"/>
      <c r="O370" t="s">
        <v>18164</v>
      </c>
    </row>
    <row r="371" spans="2:15" x14ac:dyDescent="0.25">
      <c r="B371" t="s">
        <v>14618</v>
      </c>
      <c r="C371">
        <v>103024753</v>
      </c>
      <c r="D371" t="s">
        <v>229</v>
      </c>
      <c r="E371" t="s">
        <v>1278</v>
      </c>
      <c r="F371" t="s">
        <v>1279</v>
      </c>
      <c r="G371" t="s">
        <v>2415</v>
      </c>
      <c r="H371"/>
      <c r="I371" t="s">
        <v>18022</v>
      </c>
      <c r="J371" t="s">
        <v>17837</v>
      </c>
      <c r="K371" t="s">
        <v>18110</v>
      </c>
      <c r="L371" t="s">
        <v>17936</v>
      </c>
      <c r="M371" t="s">
        <v>10461</v>
      </c>
      <c r="N371"/>
      <c r="O371" t="s">
        <v>18050</v>
      </c>
    </row>
    <row r="372" spans="2:15" x14ac:dyDescent="0.25">
      <c r="B372" t="s">
        <v>14613</v>
      </c>
      <c r="C372">
        <v>103024753</v>
      </c>
      <c r="D372" t="s">
        <v>229</v>
      </c>
      <c r="E372" t="s">
        <v>1276</v>
      </c>
      <c r="F372" t="s">
        <v>1277</v>
      </c>
      <c r="G372" t="s">
        <v>2903</v>
      </c>
      <c r="H372"/>
      <c r="I372" t="s">
        <v>17833</v>
      </c>
      <c r="J372" t="s">
        <v>10461</v>
      </c>
      <c r="K372" t="s">
        <v>17959</v>
      </c>
      <c r="L372" t="s">
        <v>17823</v>
      </c>
      <c r="M372" t="s">
        <v>10461</v>
      </c>
      <c r="N372"/>
      <c r="O372" t="s">
        <v>17872</v>
      </c>
    </row>
    <row r="373" spans="2:15" x14ac:dyDescent="0.25">
      <c r="B373" t="s">
        <v>14614</v>
      </c>
      <c r="C373">
        <v>103024753</v>
      </c>
      <c r="D373" t="s">
        <v>229</v>
      </c>
      <c r="E373" t="s">
        <v>1276</v>
      </c>
      <c r="F373" t="s">
        <v>1277</v>
      </c>
      <c r="G373" t="s">
        <v>2904</v>
      </c>
      <c r="H373" t="s">
        <v>10461</v>
      </c>
      <c r="I373" t="s">
        <v>17846</v>
      </c>
      <c r="J373" t="s">
        <v>10461</v>
      </c>
      <c r="K373" t="s">
        <v>18111</v>
      </c>
      <c r="L373" t="s">
        <v>17859</v>
      </c>
      <c r="M373" t="s">
        <v>10461</v>
      </c>
      <c r="N373"/>
      <c r="O373" t="s">
        <v>17919</v>
      </c>
    </row>
    <row r="374" spans="2:15" x14ac:dyDescent="0.25">
      <c r="B374" t="s">
        <v>14615</v>
      </c>
      <c r="C374">
        <v>103024753</v>
      </c>
      <c r="D374" t="s">
        <v>229</v>
      </c>
      <c r="E374" t="s">
        <v>1276</v>
      </c>
      <c r="F374" t="s">
        <v>1277</v>
      </c>
      <c r="G374" t="s">
        <v>2415</v>
      </c>
      <c r="H374" t="s">
        <v>10461</v>
      </c>
      <c r="I374" t="s">
        <v>17881</v>
      </c>
      <c r="J374" t="s">
        <v>17833</v>
      </c>
      <c r="K374" t="s">
        <v>18038</v>
      </c>
      <c r="L374" t="s">
        <v>17999</v>
      </c>
      <c r="M374" t="s">
        <v>10461</v>
      </c>
      <c r="N374"/>
      <c r="O374" t="s">
        <v>18242</v>
      </c>
    </row>
    <row r="375" spans="2:15" x14ac:dyDescent="0.25">
      <c r="B375" t="s">
        <v>16257</v>
      </c>
      <c r="C375">
        <v>103024952</v>
      </c>
      <c r="D375" t="s">
        <v>17342</v>
      </c>
      <c r="E375" t="s">
        <v>17342</v>
      </c>
      <c r="F375" t="s">
        <v>13149</v>
      </c>
      <c r="G375" t="s">
        <v>2903</v>
      </c>
      <c r="H375"/>
      <c r="I375" t="s">
        <v>17890</v>
      </c>
      <c r="J375"/>
      <c r="K375" t="s">
        <v>10461</v>
      </c>
      <c r="L375" t="s">
        <v>10461</v>
      </c>
      <c r="M375"/>
      <c r="N375"/>
      <c r="O375" t="s">
        <v>17951</v>
      </c>
    </row>
    <row r="376" spans="2:15" x14ac:dyDescent="0.25">
      <c r="B376" t="s">
        <v>16258</v>
      </c>
      <c r="C376">
        <v>103024952</v>
      </c>
      <c r="D376" t="s">
        <v>17342</v>
      </c>
      <c r="E376" t="s">
        <v>17342</v>
      </c>
      <c r="F376" t="s">
        <v>13149</v>
      </c>
      <c r="G376" t="s">
        <v>2904</v>
      </c>
      <c r="H376"/>
      <c r="I376" t="s">
        <v>17857</v>
      </c>
      <c r="J376" t="s">
        <v>10461</v>
      </c>
      <c r="K376"/>
      <c r="L376" t="s">
        <v>10461</v>
      </c>
      <c r="M376"/>
      <c r="N376"/>
      <c r="O376" t="s">
        <v>17939</v>
      </c>
    </row>
    <row r="377" spans="2:15" x14ac:dyDescent="0.25">
      <c r="B377" t="s">
        <v>16259</v>
      </c>
      <c r="C377">
        <v>103024952</v>
      </c>
      <c r="D377" t="s">
        <v>17342</v>
      </c>
      <c r="E377" t="s">
        <v>17342</v>
      </c>
      <c r="F377" t="s">
        <v>13149</v>
      </c>
      <c r="G377" t="s">
        <v>2415</v>
      </c>
      <c r="H377"/>
      <c r="I377" t="s">
        <v>17931</v>
      </c>
      <c r="J377" t="s">
        <v>10461</v>
      </c>
      <c r="K377" t="s">
        <v>10461</v>
      </c>
      <c r="L377" t="s">
        <v>10461</v>
      </c>
      <c r="M377"/>
      <c r="N377"/>
      <c r="O377" t="s">
        <v>18363</v>
      </c>
    </row>
    <row r="378" spans="2:15" x14ac:dyDescent="0.25">
      <c r="B378" t="s">
        <v>14766</v>
      </c>
      <c r="C378">
        <v>103025002</v>
      </c>
      <c r="D378" t="s">
        <v>256</v>
      </c>
      <c r="E378" t="s">
        <v>1359</v>
      </c>
      <c r="F378" t="s">
        <v>1360</v>
      </c>
      <c r="G378" t="s">
        <v>2903</v>
      </c>
      <c r="H378"/>
      <c r="I378" t="s">
        <v>17836</v>
      </c>
      <c r="J378" t="s">
        <v>17844</v>
      </c>
      <c r="K378" t="s">
        <v>17953</v>
      </c>
      <c r="L378" t="s">
        <v>17881</v>
      </c>
      <c r="M378" t="s">
        <v>17850</v>
      </c>
      <c r="N378"/>
      <c r="O378" t="s">
        <v>18152</v>
      </c>
    </row>
    <row r="379" spans="2:15" x14ac:dyDescent="0.25">
      <c r="B379" t="s">
        <v>14767</v>
      </c>
      <c r="C379">
        <v>103025002</v>
      </c>
      <c r="D379" t="s">
        <v>256</v>
      </c>
      <c r="E379" t="s">
        <v>1359</v>
      </c>
      <c r="F379" t="s">
        <v>1360</v>
      </c>
      <c r="G379" t="s">
        <v>2904</v>
      </c>
      <c r="H379"/>
      <c r="I379" t="s">
        <v>17837</v>
      </c>
      <c r="J379" t="s">
        <v>17836</v>
      </c>
      <c r="K379" t="s">
        <v>17960</v>
      </c>
      <c r="L379" t="s">
        <v>17837</v>
      </c>
      <c r="M379" t="s">
        <v>17869</v>
      </c>
      <c r="N379"/>
      <c r="O379" t="s">
        <v>18360</v>
      </c>
    </row>
    <row r="380" spans="2:15" x14ac:dyDescent="0.25">
      <c r="B380" t="s">
        <v>14768</v>
      </c>
      <c r="C380">
        <v>103025002</v>
      </c>
      <c r="D380" t="s">
        <v>256</v>
      </c>
      <c r="E380" t="s">
        <v>1359</v>
      </c>
      <c r="F380" t="s">
        <v>1360</v>
      </c>
      <c r="G380" t="s">
        <v>2415</v>
      </c>
      <c r="H380"/>
      <c r="I380" t="s">
        <v>17942</v>
      </c>
      <c r="J380" t="s">
        <v>17939</v>
      </c>
      <c r="K380" t="s">
        <v>18112</v>
      </c>
      <c r="L380" t="s">
        <v>17979</v>
      </c>
      <c r="M380" t="s">
        <v>17899</v>
      </c>
      <c r="N380"/>
      <c r="O380" t="s">
        <v>18772</v>
      </c>
    </row>
    <row r="381" spans="2:15" x14ac:dyDescent="0.25">
      <c r="B381" t="s">
        <v>14769</v>
      </c>
      <c r="C381">
        <v>103025002</v>
      </c>
      <c r="D381" t="s">
        <v>256</v>
      </c>
      <c r="E381" t="s">
        <v>1361</v>
      </c>
      <c r="F381" t="s">
        <v>1362</v>
      </c>
      <c r="G381" t="s">
        <v>2903</v>
      </c>
      <c r="H381"/>
      <c r="I381" t="s">
        <v>17846</v>
      </c>
      <c r="J381" t="s">
        <v>10461</v>
      </c>
      <c r="K381" t="s">
        <v>18039</v>
      </c>
      <c r="L381" t="s">
        <v>10461</v>
      </c>
      <c r="M381" t="s">
        <v>10461</v>
      </c>
      <c r="N381"/>
      <c r="O381" t="s">
        <v>17901</v>
      </c>
    </row>
    <row r="382" spans="2:15" x14ac:dyDescent="0.25">
      <c r="B382" t="s">
        <v>14770</v>
      </c>
      <c r="C382">
        <v>103025002</v>
      </c>
      <c r="D382" t="s">
        <v>256</v>
      </c>
      <c r="E382" t="s">
        <v>1361</v>
      </c>
      <c r="F382" t="s">
        <v>1362</v>
      </c>
      <c r="G382" t="s">
        <v>2904</v>
      </c>
      <c r="H382"/>
      <c r="I382" t="s">
        <v>10461</v>
      </c>
      <c r="J382" t="s">
        <v>10461</v>
      </c>
      <c r="K382" t="s">
        <v>17938</v>
      </c>
      <c r="L382" t="s">
        <v>10461</v>
      </c>
      <c r="M382" t="s">
        <v>10461</v>
      </c>
      <c r="N382"/>
      <c r="O382" t="s">
        <v>18111</v>
      </c>
    </row>
    <row r="383" spans="2:15" x14ac:dyDescent="0.25">
      <c r="B383" t="s">
        <v>14771</v>
      </c>
      <c r="C383">
        <v>103025002</v>
      </c>
      <c r="D383" t="s">
        <v>256</v>
      </c>
      <c r="E383" t="s">
        <v>1361</v>
      </c>
      <c r="F383" t="s">
        <v>1362</v>
      </c>
      <c r="G383" t="s">
        <v>2415</v>
      </c>
      <c r="H383"/>
      <c r="I383" t="s">
        <v>17823</v>
      </c>
      <c r="J383" t="s">
        <v>17837</v>
      </c>
      <c r="K383" t="s">
        <v>17923</v>
      </c>
      <c r="L383" t="s">
        <v>10461</v>
      </c>
      <c r="M383" t="s">
        <v>17837</v>
      </c>
      <c r="N383"/>
      <c r="O383" t="s">
        <v>18172</v>
      </c>
    </row>
    <row r="384" spans="2:15" x14ac:dyDescent="0.25">
      <c r="B384" t="s">
        <v>17229</v>
      </c>
      <c r="C384">
        <v>103025206</v>
      </c>
      <c r="D384" t="s">
        <v>10531</v>
      </c>
      <c r="E384" t="s">
        <v>10531</v>
      </c>
      <c r="F384" t="s">
        <v>10361</v>
      </c>
      <c r="G384" t="s">
        <v>2903</v>
      </c>
      <c r="H384"/>
      <c r="I384" t="s">
        <v>17869</v>
      </c>
      <c r="J384" t="s">
        <v>10461</v>
      </c>
      <c r="K384" t="s">
        <v>10461</v>
      </c>
      <c r="L384" t="s">
        <v>10461</v>
      </c>
      <c r="M384" t="s">
        <v>10461</v>
      </c>
      <c r="N384"/>
      <c r="O384" t="s">
        <v>17857</v>
      </c>
    </row>
    <row r="385" spans="2:15" x14ac:dyDescent="0.25">
      <c r="B385" t="s">
        <v>17230</v>
      </c>
      <c r="C385">
        <v>103025206</v>
      </c>
      <c r="D385" t="s">
        <v>10531</v>
      </c>
      <c r="E385" t="s">
        <v>10531</v>
      </c>
      <c r="F385" t="s">
        <v>10361</v>
      </c>
      <c r="G385" t="s">
        <v>2904</v>
      </c>
      <c r="H385"/>
      <c r="I385" t="s">
        <v>17844</v>
      </c>
      <c r="J385"/>
      <c r="K385" t="s">
        <v>17850</v>
      </c>
      <c r="L385" t="s">
        <v>10461</v>
      </c>
      <c r="M385"/>
      <c r="N385"/>
      <c r="O385" t="s">
        <v>17860</v>
      </c>
    </row>
    <row r="386" spans="2:15" x14ac:dyDescent="0.25">
      <c r="B386" t="s">
        <v>17231</v>
      </c>
      <c r="C386">
        <v>103025206</v>
      </c>
      <c r="D386" t="s">
        <v>10531</v>
      </c>
      <c r="E386" t="s">
        <v>10531</v>
      </c>
      <c r="F386" t="s">
        <v>10361</v>
      </c>
      <c r="G386" t="s">
        <v>2415</v>
      </c>
      <c r="H386"/>
      <c r="I386" t="s">
        <v>17947</v>
      </c>
      <c r="J386" t="s">
        <v>10461</v>
      </c>
      <c r="K386" t="s">
        <v>17866</v>
      </c>
      <c r="L386" t="s">
        <v>10461</v>
      </c>
      <c r="M386" t="s">
        <v>10461</v>
      </c>
      <c r="N386"/>
      <c r="O386" t="s">
        <v>17993</v>
      </c>
    </row>
    <row r="387" spans="2:15" x14ac:dyDescent="0.25">
      <c r="B387" t="s">
        <v>15021</v>
      </c>
      <c r="C387">
        <v>103026002</v>
      </c>
      <c r="D387" t="s">
        <v>298</v>
      </c>
      <c r="E387" t="s">
        <v>1479</v>
      </c>
      <c r="F387" t="s">
        <v>1480</v>
      </c>
      <c r="G387" t="s">
        <v>2903</v>
      </c>
      <c r="H387"/>
      <c r="I387" t="s">
        <v>18030</v>
      </c>
      <c r="J387" t="s">
        <v>17836</v>
      </c>
      <c r="K387" t="s">
        <v>18113</v>
      </c>
      <c r="L387" t="s">
        <v>17885</v>
      </c>
      <c r="M387" t="s">
        <v>10461</v>
      </c>
      <c r="N387"/>
      <c r="O387" t="s">
        <v>18035</v>
      </c>
    </row>
    <row r="388" spans="2:15" x14ac:dyDescent="0.25">
      <c r="B388" t="s">
        <v>15022</v>
      </c>
      <c r="C388">
        <v>103026002</v>
      </c>
      <c r="D388" t="s">
        <v>298</v>
      </c>
      <c r="E388" t="s">
        <v>1479</v>
      </c>
      <c r="F388" t="s">
        <v>1480</v>
      </c>
      <c r="G388" t="s">
        <v>2904</v>
      </c>
      <c r="H388" t="s">
        <v>10461</v>
      </c>
      <c r="I388" t="s">
        <v>18030</v>
      </c>
      <c r="J388" t="s">
        <v>17859</v>
      </c>
      <c r="K388" t="s">
        <v>17986</v>
      </c>
      <c r="L388" t="s">
        <v>17931</v>
      </c>
      <c r="M388" t="s">
        <v>10461</v>
      </c>
      <c r="N388"/>
      <c r="O388" t="s">
        <v>17961</v>
      </c>
    </row>
    <row r="389" spans="2:15" x14ac:dyDescent="0.25">
      <c r="B389" t="s">
        <v>15023</v>
      </c>
      <c r="C389">
        <v>103026002</v>
      </c>
      <c r="D389" t="s">
        <v>298</v>
      </c>
      <c r="E389" t="s">
        <v>1479</v>
      </c>
      <c r="F389" t="s">
        <v>1480</v>
      </c>
      <c r="G389" t="s">
        <v>2415</v>
      </c>
      <c r="H389" t="s">
        <v>10461</v>
      </c>
      <c r="I389" t="s">
        <v>18114</v>
      </c>
      <c r="J389" t="s">
        <v>17895</v>
      </c>
      <c r="K389" t="s">
        <v>18115</v>
      </c>
      <c r="L389" t="s">
        <v>17991</v>
      </c>
      <c r="M389" t="s">
        <v>10461</v>
      </c>
      <c r="N389"/>
      <c r="O389" t="s">
        <v>18773</v>
      </c>
    </row>
    <row r="390" spans="2:15" x14ac:dyDescent="0.25">
      <c r="B390" t="s">
        <v>15018</v>
      </c>
      <c r="C390">
        <v>103026002</v>
      </c>
      <c r="D390" t="s">
        <v>298</v>
      </c>
      <c r="E390" t="s">
        <v>10301</v>
      </c>
      <c r="F390" t="s">
        <v>1478</v>
      </c>
      <c r="G390" t="s">
        <v>2903</v>
      </c>
      <c r="H390"/>
      <c r="I390" t="s">
        <v>18111</v>
      </c>
      <c r="J390" t="s">
        <v>17850</v>
      </c>
      <c r="K390" t="s">
        <v>17945</v>
      </c>
      <c r="L390" t="s">
        <v>17947</v>
      </c>
      <c r="M390"/>
      <c r="N390"/>
      <c r="O390" t="s">
        <v>17845</v>
      </c>
    </row>
    <row r="391" spans="2:15" x14ac:dyDescent="0.25">
      <c r="B391" t="s">
        <v>15019</v>
      </c>
      <c r="C391">
        <v>103026002</v>
      </c>
      <c r="D391" t="s">
        <v>298</v>
      </c>
      <c r="E391" t="s">
        <v>10301</v>
      </c>
      <c r="F391" t="s">
        <v>1478</v>
      </c>
      <c r="G391" t="s">
        <v>2904</v>
      </c>
      <c r="H391"/>
      <c r="I391" t="s">
        <v>17822</v>
      </c>
      <c r="J391" t="s">
        <v>17844</v>
      </c>
      <c r="K391" t="s">
        <v>18116</v>
      </c>
      <c r="L391" t="s">
        <v>17881</v>
      </c>
      <c r="M391" t="s">
        <v>10461</v>
      </c>
      <c r="N391"/>
      <c r="O391" t="s">
        <v>17886</v>
      </c>
    </row>
    <row r="392" spans="2:15" x14ac:dyDescent="0.25">
      <c r="B392" t="s">
        <v>15020</v>
      </c>
      <c r="C392">
        <v>103026002</v>
      </c>
      <c r="D392" t="s">
        <v>298</v>
      </c>
      <c r="E392" t="s">
        <v>10301</v>
      </c>
      <c r="F392" t="s">
        <v>1478</v>
      </c>
      <c r="G392" t="s">
        <v>2415</v>
      </c>
      <c r="H392"/>
      <c r="I392" t="s">
        <v>18065</v>
      </c>
      <c r="J392" t="s">
        <v>17995</v>
      </c>
      <c r="K392" t="s">
        <v>18117</v>
      </c>
      <c r="L392" t="s">
        <v>17896</v>
      </c>
      <c r="M392" t="s">
        <v>10461</v>
      </c>
      <c r="N392"/>
      <c r="O392" t="s">
        <v>18336</v>
      </c>
    </row>
    <row r="393" spans="2:15" x14ac:dyDescent="0.25">
      <c r="B393" t="s">
        <v>15135</v>
      </c>
      <c r="C393">
        <v>103026303</v>
      </c>
      <c r="D393" t="s">
        <v>318</v>
      </c>
      <c r="E393" t="s">
        <v>1546</v>
      </c>
      <c r="F393" t="s">
        <v>1547</v>
      </c>
      <c r="G393" t="s">
        <v>2903</v>
      </c>
      <c r="H393" t="s">
        <v>10461</v>
      </c>
      <c r="I393" t="s">
        <v>17947</v>
      </c>
      <c r="J393" t="s">
        <v>17834</v>
      </c>
      <c r="K393" t="s">
        <v>18118</v>
      </c>
      <c r="L393" t="s">
        <v>17860</v>
      </c>
      <c r="M393" t="s">
        <v>10461</v>
      </c>
      <c r="N393"/>
      <c r="O393" t="s">
        <v>18482</v>
      </c>
    </row>
    <row r="394" spans="2:15" x14ac:dyDescent="0.25">
      <c r="B394" t="s">
        <v>15136</v>
      </c>
      <c r="C394">
        <v>103026303</v>
      </c>
      <c r="D394" t="s">
        <v>318</v>
      </c>
      <c r="E394" t="s">
        <v>1546</v>
      </c>
      <c r="F394" t="s">
        <v>1547</v>
      </c>
      <c r="G394" t="s">
        <v>2904</v>
      </c>
      <c r="H394"/>
      <c r="I394" t="s">
        <v>17860</v>
      </c>
      <c r="J394" t="s">
        <v>17869</v>
      </c>
      <c r="K394" t="s">
        <v>18119</v>
      </c>
      <c r="L394" t="s">
        <v>17860</v>
      </c>
      <c r="M394" t="s">
        <v>10461</v>
      </c>
      <c r="N394"/>
      <c r="O394" t="s">
        <v>18187</v>
      </c>
    </row>
    <row r="395" spans="2:15" x14ac:dyDescent="0.25">
      <c r="B395" t="s">
        <v>15137</v>
      </c>
      <c r="C395">
        <v>103026303</v>
      </c>
      <c r="D395" t="s">
        <v>318</v>
      </c>
      <c r="E395" t="s">
        <v>1546</v>
      </c>
      <c r="F395" t="s">
        <v>1547</v>
      </c>
      <c r="G395" t="s">
        <v>2415</v>
      </c>
      <c r="H395" t="s">
        <v>10461</v>
      </c>
      <c r="I395" t="s">
        <v>18019</v>
      </c>
      <c r="J395" t="s">
        <v>17871</v>
      </c>
      <c r="K395" t="s">
        <v>18120</v>
      </c>
      <c r="L395" t="s">
        <v>17862</v>
      </c>
      <c r="M395" t="s">
        <v>17836</v>
      </c>
      <c r="N395"/>
      <c r="O395" t="s">
        <v>18394</v>
      </c>
    </row>
    <row r="396" spans="2:15" x14ac:dyDescent="0.25">
      <c r="B396" t="s">
        <v>15132</v>
      </c>
      <c r="C396">
        <v>103026303</v>
      </c>
      <c r="D396" t="s">
        <v>318</v>
      </c>
      <c r="E396" t="s">
        <v>1544</v>
      </c>
      <c r="F396" t="s">
        <v>1545</v>
      </c>
      <c r="G396" t="s">
        <v>2903</v>
      </c>
      <c r="H396"/>
      <c r="I396" t="s">
        <v>10461</v>
      </c>
      <c r="J396" t="s">
        <v>10461</v>
      </c>
      <c r="K396" t="s">
        <v>17849</v>
      </c>
      <c r="L396" t="s">
        <v>17844</v>
      </c>
      <c r="M396" t="s">
        <v>17846</v>
      </c>
      <c r="N396"/>
      <c r="O396" t="s">
        <v>17924</v>
      </c>
    </row>
    <row r="397" spans="2:15" x14ac:dyDescent="0.25">
      <c r="B397" t="s">
        <v>15133</v>
      </c>
      <c r="C397">
        <v>103026303</v>
      </c>
      <c r="D397" t="s">
        <v>318</v>
      </c>
      <c r="E397" t="s">
        <v>1544</v>
      </c>
      <c r="F397" t="s">
        <v>1545</v>
      </c>
      <c r="G397" t="s">
        <v>2904</v>
      </c>
      <c r="H397" t="s">
        <v>10461</v>
      </c>
      <c r="I397" t="s">
        <v>17834</v>
      </c>
      <c r="J397" t="s">
        <v>10461</v>
      </c>
      <c r="K397" t="s">
        <v>17915</v>
      </c>
      <c r="L397" t="s">
        <v>17869</v>
      </c>
      <c r="M397" t="s">
        <v>10461</v>
      </c>
      <c r="N397"/>
      <c r="O397" t="s">
        <v>17955</v>
      </c>
    </row>
    <row r="398" spans="2:15" x14ac:dyDescent="0.25">
      <c r="B398" t="s">
        <v>15134</v>
      </c>
      <c r="C398">
        <v>103026303</v>
      </c>
      <c r="D398" t="s">
        <v>318</v>
      </c>
      <c r="E398" t="s">
        <v>1544</v>
      </c>
      <c r="F398" t="s">
        <v>1545</v>
      </c>
      <c r="G398" t="s">
        <v>2415</v>
      </c>
      <c r="H398" t="s">
        <v>10461</v>
      </c>
      <c r="I398" t="s">
        <v>17890</v>
      </c>
      <c r="J398" t="s">
        <v>17844</v>
      </c>
      <c r="K398" t="s">
        <v>18121</v>
      </c>
      <c r="L398" t="s">
        <v>17947</v>
      </c>
      <c r="M398" t="s">
        <v>17869</v>
      </c>
      <c r="N398"/>
      <c r="O398" t="s">
        <v>18774</v>
      </c>
    </row>
    <row r="399" spans="2:15" x14ac:dyDescent="0.25">
      <c r="B399" t="s">
        <v>15150</v>
      </c>
      <c r="C399">
        <v>103026343</v>
      </c>
      <c r="D399" t="s">
        <v>321</v>
      </c>
      <c r="E399" t="s">
        <v>1554</v>
      </c>
      <c r="F399" t="s">
        <v>1555</v>
      </c>
      <c r="G399" t="s">
        <v>2903</v>
      </c>
      <c r="H399" t="s">
        <v>10461</v>
      </c>
      <c r="I399" t="s">
        <v>17898</v>
      </c>
      <c r="J399" t="s">
        <v>18019</v>
      </c>
      <c r="K399" t="s">
        <v>18118</v>
      </c>
      <c r="L399" t="s">
        <v>17889</v>
      </c>
      <c r="M399" t="s">
        <v>17899</v>
      </c>
      <c r="N399"/>
      <c r="O399" t="s">
        <v>18643</v>
      </c>
    </row>
    <row r="400" spans="2:15" x14ac:dyDescent="0.25">
      <c r="B400" t="s">
        <v>15151</v>
      </c>
      <c r="C400">
        <v>103026343</v>
      </c>
      <c r="D400" t="s">
        <v>321</v>
      </c>
      <c r="E400" t="s">
        <v>1554</v>
      </c>
      <c r="F400" t="s">
        <v>1555</v>
      </c>
      <c r="G400" t="s">
        <v>2904</v>
      </c>
      <c r="H400" t="s">
        <v>10461</v>
      </c>
      <c r="I400" t="s">
        <v>17871</v>
      </c>
      <c r="J400" t="s">
        <v>18018</v>
      </c>
      <c r="K400" t="s">
        <v>18122</v>
      </c>
      <c r="L400" t="s">
        <v>17885</v>
      </c>
      <c r="M400" t="s">
        <v>17857</v>
      </c>
      <c r="N400"/>
      <c r="O400" t="s">
        <v>18555</v>
      </c>
    </row>
    <row r="401" spans="2:15" x14ac:dyDescent="0.25">
      <c r="B401" t="s">
        <v>15152</v>
      </c>
      <c r="C401">
        <v>103026343</v>
      </c>
      <c r="D401" t="s">
        <v>321</v>
      </c>
      <c r="E401" t="s">
        <v>1554</v>
      </c>
      <c r="F401" t="s">
        <v>1555</v>
      </c>
      <c r="G401" t="s">
        <v>2415</v>
      </c>
      <c r="H401" t="s">
        <v>10461</v>
      </c>
      <c r="I401" t="s">
        <v>17920</v>
      </c>
      <c r="J401" t="s">
        <v>17826</v>
      </c>
      <c r="K401" t="s">
        <v>18123</v>
      </c>
      <c r="L401" t="s">
        <v>17891</v>
      </c>
      <c r="M401" t="s">
        <v>18022</v>
      </c>
      <c r="N401"/>
      <c r="O401" t="s">
        <v>18403</v>
      </c>
    </row>
    <row r="402" spans="2:15" x14ac:dyDescent="0.25">
      <c r="B402" t="s">
        <v>15147</v>
      </c>
      <c r="C402">
        <v>103026343</v>
      </c>
      <c r="D402" t="s">
        <v>321</v>
      </c>
      <c r="E402" t="s">
        <v>2733</v>
      </c>
      <c r="F402" t="s">
        <v>2734</v>
      </c>
      <c r="G402" t="s">
        <v>2903</v>
      </c>
      <c r="H402"/>
      <c r="I402" t="s">
        <v>10461</v>
      </c>
      <c r="J402" t="s">
        <v>17860</v>
      </c>
      <c r="K402" t="s">
        <v>18124</v>
      </c>
      <c r="L402" t="s">
        <v>17890</v>
      </c>
      <c r="M402" t="s">
        <v>17837</v>
      </c>
      <c r="N402"/>
      <c r="O402" t="s">
        <v>18109</v>
      </c>
    </row>
    <row r="403" spans="2:15" x14ac:dyDescent="0.25">
      <c r="B403" t="s">
        <v>15148</v>
      </c>
      <c r="C403">
        <v>103026343</v>
      </c>
      <c r="D403" t="s">
        <v>321</v>
      </c>
      <c r="E403" t="s">
        <v>2733</v>
      </c>
      <c r="F403" t="s">
        <v>2734</v>
      </c>
      <c r="G403" t="s">
        <v>2904</v>
      </c>
      <c r="H403"/>
      <c r="I403" t="s">
        <v>17869</v>
      </c>
      <c r="J403" t="s">
        <v>17869</v>
      </c>
      <c r="K403" t="s">
        <v>18125</v>
      </c>
      <c r="L403" t="s">
        <v>17834</v>
      </c>
      <c r="M403" t="s">
        <v>17834</v>
      </c>
      <c r="N403"/>
      <c r="O403" t="s">
        <v>18291</v>
      </c>
    </row>
    <row r="404" spans="2:15" x14ac:dyDescent="0.25">
      <c r="B404" t="s">
        <v>15149</v>
      </c>
      <c r="C404">
        <v>103026343</v>
      </c>
      <c r="D404" t="s">
        <v>321</v>
      </c>
      <c r="E404" t="s">
        <v>2733</v>
      </c>
      <c r="F404" t="s">
        <v>2734</v>
      </c>
      <c r="G404" t="s">
        <v>2415</v>
      </c>
      <c r="H404"/>
      <c r="I404" t="s">
        <v>17859</v>
      </c>
      <c r="J404" t="s">
        <v>17842</v>
      </c>
      <c r="K404" t="s">
        <v>18126</v>
      </c>
      <c r="L404" t="s">
        <v>17889</v>
      </c>
      <c r="M404" t="s">
        <v>17840</v>
      </c>
      <c r="N404"/>
      <c r="O404" t="s">
        <v>18046</v>
      </c>
    </row>
    <row r="405" spans="2:15" x14ac:dyDescent="0.25">
      <c r="B405" t="s">
        <v>15186</v>
      </c>
      <c r="C405">
        <v>103026402</v>
      </c>
      <c r="D405" t="s">
        <v>328</v>
      </c>
      <c r="E405" t="s">
        <v>1577</v>
      </c>
      <c r="F405" t="s">
        <v>1578</v>
      </c>
      <c r="G405" t="s">
        <v>2903</v>
      </c>
      <c r="H405"/>
      <c r="I405" t="s">
        <v>17834</v>
      </c>
      <c r="J405" t="s">
        <v>17942</v>
      </c>
      <c r="K405" t="s">
        <v>18127</v>
      </c>
      <c r="L405" t="s">
        <v>17979</v>
      </c>
      <c r="M405" t="s">
        <v>17931</v>
      </c>
      <c r="N405"/>
      <c r="O405" t="s">
        <v>18776</v>
      </c>
    </row>
    <row r="406" spans="2:15" x14ac:dyDescent="0.25">
      <c r="B406" t="s">
        <v>15187</v>
      </c>
      <c r="C406">
        <v>103026402</v>
      </c>
      <c r="D406" t="s">
        <v>328</v>
      </c>
      <c r="E406" t="s">
        <v>1577</v>
      </c>
      <c r="F406" t="s">
        <v>1578</v>
      </c>
      <c r="G406" t="s">
        <v>2904</v>
      </c>
      <c r="H406" t="s">
        <v>10461</v>
      </c>
      <c r="I406" t="s">
        <v>17853</v>
      </c>
      <c r="J406" t="s">
        <v>17871</v>
      </c>
      <c r="K406" t="s">
        <v>18128</v>
      </c>
      <c r="L406" t="s">
        <v>17895</v>
      </c>
      <c r="M406" t="s">
        <v>17885</v>
      </c>
      <c r="N406" t="s">
        <v>10461</v>
      </c>
      <c r="O406" t="s">
        <v>18777</v>
      </c>
    </row>
    <row r="407" spans="2:15" x14ac:dyDescent="0.25">
      <c r="B407" t="s">
        <v>17448</v>
      </c>
      <c r="C407">
        <v>103026402</v>
      </c>
      <c r="D407" t="s">
        <v>328</v>
      </c>
      <c r="E407" t="s">
        <v>1577</v>
      </c>
      <c r="F407" t="s">
        <v>1578</v>
      </c>
      <c r="G407" t="s">
        <v>2415</v>
      </c>
      <c r="H407" t="s">
        <v>10461</v>
      </c>
      <c r="I407" t="s">
        <v>17942</v>
      </c>
      <c r="J407" t="s">
        <v>17945</v>
      </c>
      <c r="K407" t="s">
        <v>18129</v>
      </c>
      <c r="L407" t="s">
        <v>17982</v>
      </c>
      <c r="M407" t="s">
        <v>17991</v>
      </c>
      <c r="N407" t="s">
        <v>10461</v>
      </c>
      <c r="O407" t="s">
        <v>18775</v>
      </c>
    </row>
    <row r="408" spans="2:15" x14ac:dyDescent="0.25">
      <c r="B408" t="s">
        <v>15183</v>
      </c>
      <c r="C408">
        <v>103026402</v>
      </c>
      <c r="D408" t="s">
        <v>328</v>
      </c>
      <c r="E408" t="s">
        <v>1575</v>
      </c>
      <c r="F408" t="s">
        <v>1576</v>
      </c>
      <c r="G408" t="s">
        <v>2903</v>
      </c>
      <c r="H408"/>
      <c r="I408" t="s">
        <v>10461</v>
      </c>
      <c r="J408" t="s">
        <v>10461</v>
      </c>
      <c r="K408" t="s">
        <v>18087</v>
      </c>
      <c r="L408" t="s">
        <v>10461</v>
      </c>
      <c r="M408" t="s">
        <v>17850</v>
      </c>
      <c r="N408"/>
      <c r="O408" t="s">
        <v>18390</v>
      </c>
    </row>
    <row r="409" spans="2:15" x14ac:dyDescent="0.25">
      <c r="B409" t="s">
        <v>15184</v>
      </c>
      <c r="C409">
        <v>103026402</v>
      </c>
      <c r="D409" t="s">
        <v>328</v>
      </c>
      <c r="E409" t="s">
        <v>1575</v>
      </c>
      <c r="F409" t="s">
        <v>1576</v>
      </c>
      <c r="G409" t="s">
        <v>2904</v>
      </c>
      <c r="H409"/>
      <c r="I409" t="s">
        <v>10461</v>
      </c>
      <c r="J409" t="s">
        <v>17833</v>
      </c>
      <c r="K409" t="s">
        <v>18130</v>
      </c>
      <c r="L409" t="s">
        <v>17833</v>
      </c>
      <c r="M409" t="s">
        <v>17850</v>
      </c>
      <c r="N409"/>
      <c r="O409" t="s">
        <v>18250</v>
      </c>
    </row>
    <row r="410" spans="2:15" x14ac:dyDescent="0.25">
      <c r="B410" t="s">
        <v>15185</v>
      </c>
      <c r="C410">
        <v>103026402</v>
      </c>
      <c r="D410" t="s">
        <v>328</v>
      </c>
      <c r="E410" t="s">
        <v>1575</v>
      </c>
      <c r="F410" t="s">
        <v>1576</v>
      </c>
      <c r="G410" t="s">
        <v>2415</v>
      </c>
      <c r="H410"/>
      <c r="I410" t="s">
        <v>10461</v>
      </c>
      <c r="J410" t="s">
        <v>17855</v>
      </c>
      <c r="K410" t="s">
        <v>17829</v>
      </c>
      <c r="L410" t="s">
        <v>17836</v>
      </c>
      <c r="M410" t="s">
        <v>17881</v>
      </c>
      <c r="N410"/>
      <c r="O410" t="s">
        <v>18026</v>
      </c>
    </row>
    <row r="411" spans="2:15" x14ac:dyDescent="0.25">
      <c r="B411" t="s">
        <v>15180</v>
      </c>
      <c r="C411">
        <v>103026402</v>
      </c>
      <c r="D411" t="s">
        <v>328</v>
      </c>
      <c r="E411" t="s">
        <v>1573</v>
      </c>
      <c r="F411" t="s">
        <v>1574</v>
      </c>
      <c r="G411" t="s">
        <v>2903</v>
      </c>
      <c r="H411"/>
      <c r="I411" t="s">
        <v>10461</v>
      </c>
      <c r="J411" t="s">
        <v>10461</v>
      </c>
      <c r="K411" t="s">
        <v>18131</v>
      </c>
      <c r="L411" t="s">
        <v>17833</v>
      </c>
      <c r="M411" t="s">
        <v>10461</v>
      </c>
      <c r="N411"/>
      <c r="O411" t="s">
        <v>18228</v>
      </c>
    </row>
    <row r="412" spans="2:15" x14ac:dyDescent="0.25">
      <c r="B412" t="s">
        <v>15181</v>
      </c>
      <c r="C412">
        <v>103026402</v>
      </c>
      <c r="D412" t="s">
        <v>328</v>
      </c>
      <c r="E412" t="s">
        <v>1573</v>
      </c>
      <c r="F412" t="s">
        <v>1574</v>
      </c>
      <c r="G412" t="s">
        <v>2904</v>
      </c>
      <c r="H412"/>
      <c r="I412" t="s">
        <v>10461</v>
      </c>
      <c r="J412" t="s">
        <v>10461</v>
      </c>
      <c r="K412" t="s">
        <v>17915</v>
      </c>
      <c r="L412" t="s">
        <v>17833</v>
      </c>
      <c r="M412" t="s">
        <v>17837</v>
      </c>
      <c r="N412"/>
      <c r="O412" t="s">
        <v>18012</v>
      </c>
    </row>
    <row r="413" spans="2:15" x14ac:dyDescent="0.25">
      <c r="B413" t="s">
        <v>15182</v>
      </c>
      <c r="C413">
        <v>103026402</v>
      </c>
      <c r="D413" t="s">
        <v>328</v>
      </c>
      <c r="E413" t="s">
        <v>1573</v>
      </c>
      <c r="F413" t="s">
        <v>1574</v>
      </c>
      <c r="G413" t="s">
        <v>2415</v>
      </c>
      <c r="H413"/>
      <c r="I413" t="s">
        <v>10461</v>
      </c>
      <c r="J413" t="s">
        <v>17846</v>
      </c>
      <c r="K413" t="s">
        <v>18132</v>
      </c>
      <c r="L413" t="s">
        <v>17866</v>
      </c>
      <c r="M413" t="s">
        <v>17823</v>
      </c>
      <c r="N413"/>
      <c r="O413" t="s">
        <v>18186</v>
      </c>
    </row>
    <row r="414" spans="2:15" x14ac:dyDescent="0.25">
      <c r="B414" t="s">
        <v>15269</v>
      </c>
      <c r="C414">
        <v>103026852</v>
      </c>
      <c r="D414" t="s">
        <v>341</v>
      </c>
      <c r="E414" t="s">
        <v>1624</v>
      </c>
      <c r="F414" t="s">
        <v>1625</v>
      </c>
      <c r="G414" t="s">
        <v>2903</v>
      </c>
      <c r="H414"/>
      <c r="I414" t="s">
        <v>10461</v>
      </c>
      <c r="J414" t="s">
        <v>10461</v>
      </c>
      <c r="K414" t="s">
        <v>17929</v>
      </c>
      <c r="L414" t="s">
        <v>10461</v>
      </c>
      <c r="M414" t="s">
        <v>17840</v>
      </c>
      <c r="N414"/>
      <c r="O414" t="s">
        <v>18310</v>
      </c>
    </row>
    <row r="415" spans="2:15" x14ac:dyDescent="0.25">
      <c r="B415" t="s">
        <v>15270</v>
      </c>
      <c r="C415">
        <v>103026852</v>
      </c>
      <c r="D415" t="s">
        <v>341</v>
      </c>
      <c r="E415" t="s">
        <v>1624</v>
      </c>
      <c r="F415" t="s">
        <v>1625</v>
      </c>
      <c r="G415" t="s">
        <v>2904</v>
      </c>
      <c r="H415"/>
      <c r="I415" t="s">
        <v>10461</v>
      </c>
      <c r="J415" t="s">
        <v>10461</v>
      </c>
      <c r="K415" t="s">
        <v>17877</v>
      </c>
      <c r="L415" t="s">
        <v>10461</v>
      </c>
      <c r="M415" t="s">
        <v>17895</v>
      </c>
      <c r="N415" t="s">
        <v>10461</v>
      </c>
      <c r="O415" t="s">
        <v>18473</v>
      </c>
    </row>
    <row r="416" spans="2:15" x14ac:dyDescent="0.25">
      <c r="B416" t="s">
        <v>17452</v>
      </c>
      <c r="C416">
        <v>103026852</v>
      </c>
      <c r="D416" t="s">
        <v>341</v>
      </c>
      <c r="E416" t="s">
        <v>1624</v>
      </c>
      <c r="F416" t="s">
        <v>1625</v>
      </c>
      <c r="G416" t="s">
        <v>2415</v>
      </c>
      <c r="H416"/>
      <c r="I416" t="s">
        <v>10461</v>
      </c>
      <c r="J416" t="s">
        <v>10461</v>
      </c>
      <c r="K416" t="s">
        <v>18075</v>
      </c>
      <c r="L416" t="s">
        <v>10461</v>
      </c>
      <c r="M416" t="s">
        <v>18010</v>
      </c>
      <c r="N416" t="s">
        <v>10461</v>
      </c>
      <c r="O416" t="s">
        <v>18447</v>
      </c>
    </row>
    <row r="417" spans="2:15" x14ac:dyDescent="0.25">
      <c r="B417" t="s">
        <v>15266</v>
      </c>
      <c r="C417">
        <v>103026852</v>
      </c>
      <c r="D417" t="s">
        <v>341</v>
      </c>
      <c r="E417" t="s">
        <v>1622</v>
      </c>
      <c r="F417" t="s">
        <v>1623</v>
      </c>
      <c r="G417" t="s">
        <v>2903</v>
      </c>
      <c r="H417" t="s">
        <v>10461</v>
      </c>
      <c r="I417" t="s">
        <v>10461</v>
      </c>
      <c r="J417" t="s">
        <v>17833</v>
      </c>
      <c r="K417" t="s">
        <v>17821</v>
      </c>
      <c r="L417" t="s">
        <v>10461</v>
      </c>
      <c r="M417" t="s">
        <v>17839</v>
      </c>
      <c r="N417"/>
      <c r="O417" t="s">
        <v>17927</v>
      </c>
    </row>
    <row r="418" spans="2:15" x14ac:dyDescent="0.25">
      <c r="B418" t="s">
        <v>15267</v>
      </c>
      <c r="C418">
        <v>103026852</v>
      </c>
      <c r="D418" t="s">
        <v>341</v>
      </c>
      <c r="E418" t="s">
        <v>1622</v>
      </c>
      <c r="F418" t="s">
        <v>1623</v>
      </c>
      <c r="G418" t="s">
        <v>2904</v>
      </c>
      <c r="H418"/>
      <c r="I418" t="s">
        <v>10461</v>
      </c>
      <c r="J418" t="s">
        <v>10461</v>
      </c>
      <c r="K418" t="s">
        <v>17856</v>
      </c>
      <c r="L418" t="s">
        <v>17846</v>
      </c>
      <c r="M418" t="s">
        <v>17866</v>
      </c>
      <c r="N418"/>
      <c r="O418" t="s">
        <v>18390</v>
      </c>
    </row>
    <row r="419" spans="2:15" x14ac:dyDescent="0.25">
      <c r="B419" t="s">
        <v>15268</v>
      </c>
      <c r="C419">
        <v>103026852</v>
      </c>
      <c r="D419" t="s">
        <v>341</v>
      </c>
      <c r="E419" t="s">
        <v>1622</v>
      </c>
      <c r="F419" t="s">
        <v>1623</v>
      </c>
      <c r="G419" t="s">
        <v>2415</v>
      </c>
      <c r="H419" t="s">
        <v>10461</v>
      </c>
      <c r="I419" t="s">
        <v>10461</v>
      </c>
      <c r="J419" t="s">
        <v>17869</v>
      </c>
      <c r="K419" t="s">
        <v>18133</v>
      </c>
      <c r="L419" t="s">
        <v>17859</v>
      </c>
      <c r="M419" t="s">
        <v>17883</v>
      </c>
      <c r="N419"/>
      <c r="O419" t="s">
        <v>18383</v>
      </c>
    </row>
    <row r="420" spans="2:15" x14ac:dyDescent="0.25">
      <c r="B420" t="s">
        <v>15271</v>
      </c>
      <c r="C420">
        <v>103026852</v>
      </c>
      <c r="D420" t="s">
        <v>341</v>
      </c>
      <c r="E420" t="s">
        <v>1626</v>
      </c>
      <c r="F420" t="s">
        <v>1627</v>
      </c>
      <c r="G420" t="s">
        <v>2903</v>
      </c>
      <c r="H420"/>
      <c r="I420" t="s">
        <v>10461</v>
      </c>
      <c r="J420" t="s">
        <v>17846</v>
      </c>
      <c r="K420" t="s">
        <v>17919</v>
      </c>
      <c r="L420" t="s">
        <v>17833</v>
      </c>
      <c r="M420" t="s">
        <v>18027</v>
      </c>
      <c r="N420"/>
      <c r="O420" t="s">
        <v>18298</v>
      </c>
    </row>
    <row r="421" spans="2:15" x14ac:dyDescent="0.25">
      <c r="B421" t="s">
        <v>15272</v>
      </c>
      <c r="C421">
        <v>103026852</v>
      </c>
      <c r="D421" t="s">
        <v>341</v>
      </c>
      <c r="E421" t="s">
        <v>1626</v>
      </c>
      <c r="F421" t="s">
        <v>1627</v>
      </c>
      <c r="G421" t="s">
        <v>2904</v>
      </c>
      <c r="H421" t="s">
        <v>10461</v>
      </c>
      <c r="I421" t="s">
        <v>10461</v>
      </c>
      <c r="J421" t="s">
        <v>10461</v>
      </c>
      <c r="K421" t="s">
        <v>17919</v>
      </c>
      <c r="L421" t="s">
        <v>17844</v>
      </c>
      <c r="M421" t="s">
        <v>17921</v>
      </c>
      <c r="N421"/>
      <c r="O421" t="s">
        <v>17903</v>
      </c>
    </row>
    <row r="422" spans="2:15" x14ac:dyDescent="0.25">
      <c r="B422" t="s">
        <v>15273</v>
      </c>
      <c r="C422">
        <v>103026852</v>
      </c>
      <c r="D422" t="s">
        <v>341</v>
      </c>
      <c r="E422" t="s">
        <v>1626</v>
      </c>
      <c r="F422" t="s">
        <v>1627</v>
      </c>
      <c r="G422" t="s">
        <v>2415</v>
      </c>
      <c r="H422" t="s">
        <v>10461</v>
      </c>
      <c r="I422" t="s">
        <v>10461</v>
      </c>
      <c r="J422" t="s">
        <v>17866</v>
      </c>
      <c r="K422" t="s">
        <v>17907</v>
      </c>
      <c r="L422" t="s">
        <v>17839</v>
      </c>
      <c r="M422" t="s">
        <v>17910</v>
      </c>
      <c r="N422"/>
      <c r="O422" t="s">
        <v>18429</v>
      </c>
    </row>
    <row r="423" spans="2:15" x14ac:dyDescent="0.25">
      <c r="B423" t="s">
        <v>15274</v>
      </c>
      <c r="C423">
        <v>103026852</v>
      </c>
      <c r="D423" t="s">
        <v>341</v>
      </c>
      <c r="E423" t="s">
        <v>10309</v>
      </c>
      <c r="F423" t="s">
        <v>10308</v>
      </c>
      <c r="G423" t="s">
        <v>2903</v>
      </c>
      <c r="H423"/>
      <c r="I423" t="s">
        <v>17995</v>
      </c>
      <c r="J423" t="s">
        <v>17895</v>
      </c>
      <c r="K423" t="s">
        <v>18134</v>
      </c>
      <c r="L423" t="s">
        <v>17871</v>
      </c>
      <c r="M423" t="s">
        <v>18088</v>
      </c>
      <c r="N423" t="s">
        <v>10461</v>
      </c>
      <c r="O423" t="s">
        <v>18779</v>
      </c>
    </row>
    <row r="424" spans="2:15" x14ac:dyDescent="0.25">
      <c r="B424" t="s">
        <v>15275</v>
      </c>
      <c r="C424">
        <v>103026852</v>
      </c>
      <c r="D424" t="s">
        <v>341</v>
      </c>
      <c r="E424" t="s">
        <v>10309</v>
      </c>
      <c r="F424" t="s">
        <v>10308</v>
      </c>
      <c r="G424" t="s">
        <v>2904</v>
      </c>
      <c r="H424"/>
      <c r="I424" t="s">
        <v>17857</v>
      </c>
      <c r="J424" t="s">
        <v>17947</v>
      </c>
      <c r="K424" t="s">
        <v>18135</v>
      </c>
      <c r="L424" t="s">
        <v>17951</v>
      </c>
      <c r="M424" t="s">
        <v>17998</v>
      </c>
      <c r="N424"/>
      <c r="O424" t="s">
        <v>18780</v>
      </c>
    </row>
    <row r="425" spans="2:15" x14ac:dyDescent="0.25">
      <c r="B425" t="s">
        <v>15276</v>
      </c>
      <c r="C425">
        <v>103026852</v>
      </c>
      <c r="D425" t="s">
        <v>341</v>
      </c>
      <c r="E425" t="s">
        <v>10309</v>
      </c>
      <c r="F425" t="s">
        <v>10308</v>
      </c>
      <c r="G425" t="s">
        <v>2415</v>
      </c>
      <c r="H425"/>
      <c r="I425" t="s">
        <v>17828</v>
      </c>
      <c r="J425" t="s">
        <v>17920</v>
      </c>
      <c r="K425" t="s">
        <v>18136</v>
      </c>
      <c r="L425" t="s">
        <v>17905</v>
      </c>
      <c r="M425" t="s">
        <v>18137</v>
      </c>
      <c r="N425" t="s">
        <v>10461</v>
      </c>
      <c r="O425" t="s">
        <v>18778</v>
      </c>
    </row>
    <row r="426" spans="2:15" x14ac:dyDescent="0.25">
      <c r="B426" t="s">
        <v>15369</v>
      </c>
      <c r="C426">
        <v>103026873</v>
      </c>
      <c r="D426" t="s">
        <v>359</v>
      </c>
      <c r="E426" t="s">
        <v>10509</v>
      </c>
      <c r="F426" t="s">
        <v>10508</v>
      </c>
      <c r="G426" t="s">
        <v>2903</v>
      </c>
      <c r="H426"/>
      <c r="I426" t="s">
        <v>17983</v>
      </c>
      <c r="J426" t="s">
        <v>17833</v>
      </c>
      <c r="K426" t="s">
        <v>18138</v>
      </c>
      <c r="L426" t="s">
        <v>17860</v>
      </c>
      <c r="M426" t="s">
        <v>10461</v>
      </c>
      <c r="N426"/>
      <c r="O426" t="s">
        <v>18177</v>
      </c>
    </row>
    <row r="427" spans="2:15" x14ac:dyDescent="0.25">
      <c r="B427" t="s">
        <v>15370</v>
      </c>
      <c r="C427">
        <v>103026873</v>
      </c>
      <c r="D427" t="s">
        <v>359</v>
      </c>
      <c r="E427" t="s">
        <v>10509</v>
      </c>
      <c r="F427" t="s">
        <v>10508</v>
      </c>
      <c r="G427" t="s">
        <v>2904</v>
      </c>
      <c r="H427"/>
      <c r="I427" t="s">
        <v>17831</v>
      </c>
      <c r="J427" t="s">
        <v>10461</v>
      </c>
      <c r="K427" t="s">
        <v>18139</v>
      </c>
      <c r="L427" t="s">
        <v>17881</v>
      </c>
      <c r="M427" t="s">
        <v>10461</v>
      </c>
      <c r="N427" t="s">
        <v>10461</v>
      </c>
      <c r="O427" t="s">
        <v>18209</v>
      </c>
    </row>
    <row r="428" spans="2:15" x14ac:dyDescent="0.25">
      <c r="B428" t="s">
        <v>17454</v>
      </c>
      <c r="C428">
        <v>103026873</v>
      </c>
      <c r="D428" t="s">
        <v>359</v>
      </c>
      <c r="E428" t="s">
        <v>10509</v>
      </c>
      <c r="F428" t="s">
        <v>10508</v>
      </c>
      <c r="G428" t="s">
        <v>2415</v>
      </c>
      <c r="H428"/>
      <c r="I428" t="s">
        <v>18140</v>
      </c>
      <c r="J428" t="s">
        <v>17836</v>
      </c>
      <c r="K428" t="s">
        <v>18141</v>
      </c>
      <c r="L428" t="s">
        <v>17885</v>
      </c>
      <c r="M428" t="s">
        <v>10461</v>
      </c>
      <c r="N428" t="s">
        <v>10461</v>
      </c>
      <c r="O428" t="s">
        <v>18219</v>
      </c>
    </row>
    <row r="429" spans="2:15" x14ac:dyDescent="0.25">
      <c r="B429" t="s">
        <v>15286</v>
      </c>
      <c r="C429">
        <v>103026902</v>
      </c>
      <c r="D429" t="s">
        <v>344</v>
      </c>
      <c r="E429" t="s">
        <v>10310</v>
      </c>
      <c r="F429" t="s">
        <v>1634</v>
      </c>
      <c r="G429" t="s">
        <v>2903</v>
      </c>
      <c r="H429" t="s">
        <v>10461</v>
      </c>
      <c r="I429" t="s">
        <v>10461</v>
      </c>
      <c r="J429" t="s">
        <v>17850</v>
      </c>
      <c r="K429" t="s">
        <v>18072</v>
      </c>
      <c r="L429" t="s">
        <v>17839</v>
      </c>
      <c r="M429" t="s">
        <v>17833</v>
      </c>
      <c r="N429"/>
      <c r="O429" t="s">
        <v>18692</v>
      </c>
    </row>
    <row r="430" spans="2:15" x14ac:dyDescent="0.25">
      <c r="B430" t="s">
        <v>15287</v>
      </c>
      <c r="C430">
        <v>103026902</v>
      </c>
      <c r="D430" t="s">
        <v>344</v>
      </c>
      <c r="E430" t="s">
        <v>10310</v>
      </c>
      <c r="F430" t="s">
        <v>1634</v>
      </c>
      <c r="G430" t="s">
        <v>2904</v>
      </c>
      <c r="H430"/>
      <c r="I430" t="s">
        <v>17855</v>
      </c>
      <c r="J430" t="s">
        <v>17833</v>
      </c>
      <c r="K430" t="s">
        <v>18142</v>
      </c>
      <c r="L430" t="s">
        <v>17853</v>
      </c>
      <c r="M430" t="s">
        <v>10461</v>
      </c>
      <c r="N430"/>
      <c r="O430" t="s">
        <v>18447</v>
      </c>
    </row>
    <row r="431" spans="2:15" x14ac:dyDescent="0.25">
      <c r="B431" t="s">
        <v>15288</v>
      </c>
      <c r="C431">
        <v>103026902</v>
      </c>
      <c r="D431" t="s">
        <v>344</v>
      </c>
      <c r="E431" t="s">
        <v>10310</v>
      </c>
      <c r="F431" t="s">
        <v>1634</v>
      </c>
      <c r="G431" t="s">
        <v>2415</v>
      </c>
      <c r="H431" t="s">
        <v>10461</v>
      </c>
      <c r="I431" t="s">
        <v>17881</v>
      </c>
      <c r="J431" t="s">
        <v>17859</v>
      </c>
      <c r="K431" t="s">
        <v>18143</v>
      </c>
      <c r="L431" t="s">
        <v>17934</v>
      </c>
      <c r="M431" t="s">
        <v>17836</v>
      </c>
      <c r="N431"/>
      <c r="O431" t="s">
        <v>18413</v>
      </c>
    </row>
    <row r="432" spans="2:15" x14ac:dyDescent="0.25">
      <c r="B432" t="s">
        <v>15289</v>
      </c>
      <c r="C432">
        <v>103026902</v>
      </c>
      <c r="D432" t="s">
        <v>344</v>
      </c>
      <c r="E432" t="s">
        <v>1635</v>
      </c>
      <c r="F432" t="s">
        <v>1636</v>
      </c>
      <c r="G432" t="s">
        <v>2903</v>
      </c>
      <c r="H432" t="s">
        <v>10461</v>
      </c>
      <c r="I432" t="s">
        <v>17995</v>
      </c>
      <c r="J432" t="s">
        <v>17839</v>
      </c>
      <c r="K432" t="s">
        <v>18144</v>
      </c>
      <c r="L432" t="s">
        <v>17840</v>
      </c>
      <c r="M432" t="s">
        <v>17836</v>
      </c>
      <c r="N432"/>
      <c r="O432" t="s">
        <v>18767</v>
      </c>
    </row>
    <row r="433" spans="2:15" x14ac:dyDescent="0.25">
      <c r="B433" t="s">
        <v>15290</v>
      </c>
      <c r="C433">
        <v>103026902</v>
      </c>
      <c r="D433" t="s">
        <v>344</v>
      </c>
      <c r="E433" t="s">
        <v>1635</v>
      </c>
      <c r="F433" t="s">
        <v>1636</v>
      </c>
      <c r="G433" t="s">
        <v>2904</v>
      </c>
      <c r="H433"/>
      <c r="I433" t="s">
        <v>17857</v>
      </c>
      <c r="J433" t="s">
        <v>17836</v>
      </c>
      <c r="K433" t="s">
        <v>18145</v>
      </c>
      <c r="L433" t="s">
        <v>17993</v>
      </c>
      <c r="M433" t="s">
        <v>17836</v>
      </c>
      <c r="N433"/>
      <c r="O433" t="s">
        <v>18782</v>
      </c>
    </row>
    <row r="434" spans="2:15" x14ac:dyDescent="0.25">
      <c r="B434" t="s">
        <v>15291</v>
      </c>
      <c r="C434">
        <v>103026902</v>
      </c>
      <c r="D434" t="s">
        <v>344</v>
      </c>
      <c r="E434" t="s">
        <v>1635</v>
      </c>
      <c r="F434" t="s">
        <v>1636</v>
      </c>
      <c r="G434" t="s">
        <v>2415</v>
      </c>
      <c r="H434" t="s">
        <v>10461</v>
      </c>
      <c r="I434" t="s">
        <v>17828</v>
      </c>
      <c r="J434" t="s">
        <v>17842</v>
      </c>
      <c r="K434" t="s">
        <v>18146</v>
      </c>
      <c r="L434" t="s">
        <v>18147</v>
      </c>
      <c r="M434" t="s">
        <v>17979</v>
      </c>
      <c r="N434"/>
      <c r="O434" t="s">
        <v>18781</v>
      </c>
    </row>
    <row r="435" spans="2:15" x14ac:dyDescent="0.25">
      <c r="B435" t="s">
        <v>15479</v>
      </c>
      <c r="C435">
        <v>103027352</v>
      </c>
      <c r="D435" t="s">
        <v>380</v>
      </c>
      <c r="E435" t="s">
        <v>1748</v>
      </c>
      <c r="F435" t="s">
        <v>1749</v>
      </c>
      <c r="G435" t="s">
        <v>2903</v>
      </c>
      <c r="H435" t="s">
        <v>10461</v>
      </c>
      <c r="I435" t="s">
        <v>17882</v>
      </c>
      <c r="J435" t="s">
        <v>17823</v>
      </c>
      <c r="K435" t="s">
        <v>18147</v>
      </c>
      <c r="L435" t="s">
        <v>17899</v>
      </c>
      <c r="M435" t="s">
        <v>10461</v>
      </c>
      <c r="N435"/>
      <c r="O435" t="s">
        <v>18159</v>
      </c>
    </row>
    <row r="436" spans="2:15" x14ac:dyDescent="0.25">
      <c r="B436" t="s">
        <v>15480</v>
      </c>
      <c r="C436">
        <v>103027352</v>
      </c>
      <c r="D436" t="s">
        <v>380</v>
      </c>
      <c r="E436" t="s">
        <v>1748</v>
      </c>
      <c r="F436" t="s">
        <v>1749</v>
      </c>
      <c r="G436" t="s">
        <v>2904</v>
      </c>
      <c r="H436" t="s">
        <v>10461</v>
      </c>
      <c r="I436" t="s">
        <v>18148</v>
      </c>
      <c r="J436" t="s">
        <v>17899</v>
      </c>
      <c r="K436" t="s">
        <v>18149</v>
      </c>
      <c r="L436" t="s">
        <v>18081</v>
      </c>
      <c r="M436"/>
      <c r="N436"/>
      <c r="O436" t="s">
        <v>18621</v>
      </c>
    </row>
    <row r="437" spans="2:15" x14ac:dyDescent="0.25">
      <c r="B437" t="s">
        <v>17455</v>
      </c>
      <c r="C437">
        <v>103027352</v>
      </c>
      <c r="D437" t="s">
        <v>380</v>
      </c>
      <c r="E437" t="s">
        <v>1748</v>
      </c>
      <c r="F437" t="s">
        <v>1749</v>
      </c>
      <c r="G437" t="s">
        <v>2415</v>
      </c>
      <c r="H437" t="s">
        <v>10461</v>
      </c>
      <c r="I437" t="s">
        <v>17933</v>
      </c>
      <c r="J437" t="s">
        <v>17885</v>
      </c>
      <c r="K437" t="s">
        <v>18150</v>
      </c>
      <c r="L437" t="s">
        <v>17936</v>
      </c>
      <c r="M437" t="s">
        <v>10461</v>
      </c>
      <c r="N437"/>
      <c r="O437" t="s">
        <v>18783</v>
      </c>
    </row>
    <row r="438" spans="2:15" x14ac:dyDescent="0.25">
      <c r="B438" t="s">
        <v>15476</v>
      </c>
      <c r="C438">
        <v>103027352</v>
      </c>
      <c r="D438" t="s">
        <v>380</v>
      </c>
      <c r="E438" t="s">
        <v>1746</v>
      </c>
      <c r="F438" t="s">
        <v>1747</v>
      </c>
      <c r="G438" t="s">
        <v>2903</v>
      </c>
      <c r="H438" t="s">
        <v>10461</v>
      </c>
      <c r="I438" t="s">
        <v>18151</v>
      </c>
      <c r="J438" t="s">
        <v>17853</v>
      </c>
      <c r="K438" t="s">
        <v>17883</v>
      </c>
      <c r="L438" t="s">
        <v>17853</v>
      </c>
      <c r="M438" t="s">
        <v>10461</v>
      </c>
      <c r="N438"/>
      <c r="O438" t="s">
        <v>18055</v>
      </c>
    </row>
    <row r="439" spans="2:15" x14ac:dyDescent="0.25">
      <c r="B439" t="s">
        <v>15477</v>
      </c>
      <c r="C439">
        <v>103027352</v>
      </c>
      <c r="D439" t="s">
        <v>380</v>
      </c>
      <c r="E439" t="s">
        <v>1746</v>
      </c>
      <c r="F439" t="s">
        <v>1747</v>
      </c>
      <c r="G439" t="s">
        <v>2904</v>
      </c>
      <c r="H439"/>
      <c r="I439" t="s">
        <v>17914</v>
      </c>
      <c r="J439" t="s">
        <v>10461</v>
      </c>
      <c r="K439" t="s">
        <v>17979</v>
      </c>
      <c r="L439" t="s">
        <v>17860</v>
      </c>
      <c r="M439" t="s">
        <v>10461</v>
      </c>
      <c r="N439"/>
      <c r="O439" t="s">
        <v>18154</v>
      </c>
    </row>
    <row r="440" spans="2:15" x14ac:dyDescent="0.25">
      <c r="B440" t="s">
        <v>15478</v>
      </c>
      <c r="C440">
        <v>103027352</v>
      </c>
      <c r="D440" t="s">
        <v>380</v>
      </c>
      <c r="E440" t="s">
        <v>1746</v>
      </c>
      <c r="F440" t="s">
        <v>1747</v>
      </c>
      <c r="G440" t="s">
        <v>2415</v>
      </c>
      <c r="H440" t="s">
        <v>10461</v>
      </c>
      <c r="I440" t="s">
        <v>18152</v>
      </c>
      <c r="J440" t="s">
        <v>17839</v>
      </c>
      <c r="K440" t="s">
        <v>17938</v>
      </c>
      <c r="L440" t="s">
        <v>17999</v>
      </c>
      <c r="M440" t="s">
        <v>10461</v>
      </c>
      <c r="N440"/>
      <c r="O440" t="s">
        <v>18532</v>
      </c>
    </row>
    <row r="441" spans="2:15" x14ac:dyDescent="0.25">
      <c r="B441" t="s">
        <v>16216</v>
      </c>
      <c r="C441">
        <v>103027503</v>
      </c>
      <c r="D441" t="s">
        <v>408</v>
      </c>
      <c r="E441" t="s">
        <v>1840</v>
      </c>
      <c r="F441" t="s">
        <v>1841</v>
      </c>
      <c r="G441" t="s">
        <v>2903</v>
      </c>
      <c r="H441"/>
      <c r="I441" t="s">
        <v>17871</v>
      </c>
      <c r="J441" t="s">
        <v>17837</v>
      </c>
      <c r="K441" t="s">
        <v>18114</v>
      </c>
      <c r="L441" t="s">
        <v>17866</v>
      </c>
      <c r="M441" t="s">
        <v>10461</v>
      </c>
      <c r="N441"/>
      <c r="O441" t="s">
        <v>18045</v>
      </c>
    </row>
    <row r="442" spans="2:15" x14ac:dyDescent="0.25">
      <c r="B442" t="s">
        <v>16217</v>
      </c>
      <c r="C442">
        <v>103027503</v>
      </c>
      <c r="D442" t="s">
        <v>408</v>
      </c>
      <c r="E442" t="s">
        <v>1840</v>
      </c>
      <c r="F442" t="s">
        <v>1841</v>
      </c>
      <c r="G442" t="s">
        <v>2904</v>
      </c>
      <c r="H442" t="s">
        <v>10461</v>
      </c>
      <c r="I442" t="s">
        <v>17983</v>
      </c>
      <c r="J442" t="s">
        <v>17833</v>
      </c>
      <c r="K442" t="s">
        <v>18153</v>
      </c>
      <c r="L442" t="s">
        <v>17827</v>
      </c>
      <c r="M442" t="s">
        <v>10461</v>
      </c>
      <c r="N442"/>
      <c r="O442" t="s">
        <v>18240</v>
      </c>
    </row>
    <row r="443" spans="2:15" x14ac:dyDescent="0.25">
      <c r="B443" t="s">
        <v>17464</v>
      </c>
      <c r="C443">
        <v>103027503</v>
      </c>
      <c r="D443" t="s">
        <v>408</v>
      </c>
      <c r="E443" t="s">
        <v>1840</v>
      </c>
      <c r="F443" t="s">
        <v>1841</v>
      </c>
      <c r="G443" t="s">
        <v>2415</v>
      </c>
      <c r="H443" t="s">
        <v>10461</v>
      </c>
      <c r="I443" t="s">
        <v>17982</v>
      </c>
      <c r="J443" t="s">
        <v>17860</v>
      </c>
      <c r="K443" t="s">
        <v>1594</v>
      </c>
      <c r="L443" t="s">
        <v>17824</v>
      </c>
      <c r="M443" t="s">
        <v>17833</v>
      </c>
      <c r="N443"/>
      <c r="O443" t="s">
        <v>18784</v>
      </c>
    </row>
    <row r="444" spans="2:15" x14ac:dyDescent="0.25">
      <c r="B444" t="s">
        <v>16213</v>
      </c>
      <c r="C444">
        <v>103027503</v>
      </c>
      <c r="D444" t="s">
        <v>408</v>
      </c>
      <c r="E444" t="s">
        <v>17652</v>
      </c>
      <c r="F444" t="s">
        <v>1839</v>
      </c>
      <c r="G444" t="s">
        <v>2903</v>
      </c>
      <c r="H444"/>
      <c r="I444" t="s">
        <v>17846</v>
      </c>
      <c r="J444" t="s">
        <v>10461</v>
      </c>
      <c r="K444" t="s">
        <v>18154</v>
      </c>
      <c r="L444" t="s">
        <v>17833</v>
      </c>
      <c r="M444" t="s">
        <v>10461</v>
      </c>
      <c r="N444"/>
      <c r="O444" t="s">
        <v>17949</v>
      </c>
    </row>
    <row r="445" spans="2:15" x14ac:dyDescent="0.25">
      <c r="B445" t="s">
        <v>16214</v>
      </c>
      <c r="C445">
        <v>103027503</v>
      </c>
      <c r="D445" t="s">
        <v>408</v>
      </c>
      <c r="E445" t="s">
        <v>17652</v>
      </c>
      <c r="F445" t="s">
        <v>1839</v>
      </c>
      <c r="G445" t="s">
        <v>2904</v>
      </c>
      <c r="H445"/>
      <c r="I445" t="s">
        <v>17860</v>
      </c>
      <c r="J445" t="s">
        <v>10461</v>
      </c>
      <c r="K445" t="s">
        <v>17892</v>
      </c>
      <c r="L445" t="s">
        <v>17853</v>
      </c>
      <c r="M445" t="s">
        <v>10461</v>
      </c>
      <c r="N445"/>
      <c r="O445" t="s">
        <v>18238</v>
      </c>
    </row>
    <row r="446" spans="2:15" x14ac:dyDescent="0.25">
      <c r="B446" t="s">
        <v>16215</v>
      </c>
      <c r="C446">
        <v>103027503</v>
      </c>
      <c r="D446" t="s">
        <v>408</v>
      </c>
      <c r="E446" t="s">
        <v>17652</v>
      </c>
      <c r="F446" t="s">
        <v>1839</v>
      </c>
      <c r="G446" t="s">
        <v>2415</v>
      </c>
      <c r="H446"/>
      <c r="I446" t="s">
        <v>17979</v>
      </c>
      <c r="J446" t="s">
        <v>10461</v>
      </c>
      <c r="K446" t="s">
        <v>18155</v>
      </c>
      <c r="L446" t="s">
        <v>17827</v>
      </c>
      <c r="M446" t="s">
        <v>10461</v>
      </c>
      <c r="N446"/>
      <c r="O446" t="s">
        <v>18506</v>
      </c>
    </row>
    <row r="447" spans="2:15" x14ac:dyDescent="0.25">
      <c r="B447" t="s">
        <v>16289</v>
      </c>
      <c r="C447">
        <v>103027753</v>
      </c>
      <c r="D447" t="s">
        <v>422</v>
      </c>
      <c r="E447" t="s">
        <v>1878</v>
      </c>
      <c r="F447" t="s">
        <v>1879</v>
      </c>
      <c r="G447" t="s">
        <v>2903</v>
      </c>
      <c r="H447"/>
      <c r="I447" t="s">
        <v>10461</v>
      </c>
      <c r="J447" t="s">
        <v>10461</v>
      </c>
      <c r="K447" t="s">
        <v>18015</v>
      </c>
      <c r="L447" t="s">
        <v>10461</v>
      </c>
      <c r="M447" t="s">
        <v>10461</v>
      </c>
      <c r="N447" t="s">
        <v>10461</v>
      </c>
      <c r="O447" t="s">
        <v>18074</v>
      </c>
    </row>
    <row r="448" spans="2:15" x14ac:dyDescent="0.25">
      <c r="B448" t="s">
        <v>16290</v>
      </c>
      <c r="C448">
        <v>103027753</v>
      </c>
      <c r="D448" t="s">
        <v>422</v>
      </c>
      <c r="E448" t="s">
        <v>1878</v>
      </c>
      <c r="F448" t="s">
        <v>1879</v>
      </c>
      <c r="G448" t="s">
        <v>2904</v>
      </c>
      <c r="H448"/>
      <c r="I448" t="s">
        <v>10461</v>
      </c>
      <c r="J448" t="s">
        <v>10461</v>
      </c>
      <c r="K448" t="s">
        <v>18032</v>
      </c>
      <c r="L448" t="s">
        <v>17850</v>
      </c>
      <c r="M448" t="s">
        <v>10461</v>
      </c>
      <c r="N448"/>
      <c r="O448" t="s">
        <v>18062</v>
      </c>
    </row>
    <row r="449" spans="2:15" x14ac:dyDescent="0.25">
      <c r="B449" t="s">
        <v>17466</v>
      </c>
      <c r="C449">
        <v>103027753</v>
      </c>
      <c r="D449" t="s">
        <v>422</v>
      </c>
      <c r="E449" t="s">
        <v>1878</v>
      </c>
      <c r="F449" t="s">
        <v>1879</v>
      </c>
      <c r="G449" t="s">
        <v>2415</v>
      </c>
      <c r="H449"/>
      <c r="I449" t="s">
        <v>10461</v>
      </c>
      <c r="J449" t="s">
        <v>10461</v>
      </c>
      <c r="K449" t="s">
        <v>18005</v>
      </c>
      <c r="L449" t="s">
        <v>17866</v>
      </c>
      <c r="M449" t="s">
        <v>10461</v>
      </c>
      <c r="N449" t="s">
        <v>10461</v>
      </c>
      <c r="O449" t="s">
        <v>18141</v>
      </c>
    </row>
    <row r="450" spans="2:15" x14ac:dyDescent="0.25">
      <c r="B450" t="s">
        <v>16287</v>
      </c>
      <c r="C450">
        <v>103027753</v>
      </c>
      <c r="D450" t="s">
        <v>422</v>
      </c>
      <c r="E450" t="s">
        <v>1876</v>
      </c>
      <c r="F450" t="s">
        <v>1877</v>
      </c>
      <c r="G450" t="s">
        <v>2903</v>
      </c>
      <c r="H450" t="s">
        <v>10461</v>
      </c>
      <c r="I450" t="s">
        <v>10461</v>
      </c>
      <c r="J450" t="s">
        <v>17846</v>
      </c>
      <c r="K450" t="s">
        <v>17924</v>
      </c>
      <c r="L450" t="s">
        <v>17853</v>
      </c>
      <c r="M450" t="s">
        <v>10461</v>
      </c>
      <c r="N450"/>
      <c r="O450" t="s">
        <v>18361</v>
      </c>
    </row>
    <row r="451" spans="2:15" x14ac:dyDescent="0.25">
      <c r="B451" t="s">
        <v>16288</v>
      </c>
      <c r="C451">
        <v>103027753</v>
      </c>
      <c r="D451" t="s">
        <v>422</v>
      </c>
      <c r="E451" t="s">
        <v>1876</v>
      </c>
      <c r="F451" t="s">
        <v>1877</v>
      </c>
      <c r="G451" t="s">
        <v>2904</v>
      </c>
      <c r="H451"/>
      <c r="I451" t="s">
        <v>17850</v>
      </c>
      <c r="J451" t="s">
        <v>10461</v>
      </c>
      <c r="K451" t="s">
        <v>17930</v>
      </c>
      <c r="L451" t="s">
        <v>17839</v>
      </c>
      <c r="M451" t="s">
        <v>10461</v>
      </c>
      <c r="N451"/>
      <c r="O451" t="s">
        <v>18387</v>
      </c>
    </row>
    <row r="452" spans="2:15" x14ac:dyDescent="0.25">
      <c r="B452" t="s">
        <v>17465</v>
      </c>
      <c r="C452">
        <v>103027753</v>
      </c>
      <c r="D452" t="s">
        <v>422</v>
      </c>
      <c r="E452" t="s">
        <v>1876</v>
      </c>
      <c r="F452" t="s">
        <v>1877</v>
      </c>
      <c r="G452" t="s">
        <v>2415</v>
      </c>
      <c r="H452" t="s">
        <v>10461</v>
      </c>
      <c r="I452" t="s">
        <v>17834</v>
      </c>
      <c r="J452" t="s">
        <v>17859</v>
      </c>
      <c r="K452" t="s">
        <v>18156</v>
      </c>
      <c r="L452" t="s">
        <v>17934</v>
      </c>
      <c r="M452" t="s">
        <v>17833</v>
      </c>
      <c r="N452"/>
      <c r="O452" t="s">
        <v>18785</v>
      </c>
    </row>
    <row r="453" spans="2:15" x14ac:dyDescent="0.25">
      <c r="B453" t="s">
        <v>16275</v>
      </c>
      <c r="C453">
        <v>103028192</v>
      </c>
      <c r="D453" t="s">
        <v>10362</v>
      </c>
      <c r="E453" t="s">
        <v>10362</v>
      </c>
      <c r="F453" t="s">
        <v>10398</v>
      </c>
      <c r="G453" t="s">
        <v>2903</v>
      </c>
      <c r="H453"/>
      <c r="I453" t="s">
        <v>17947</v>
      </c>
      <c r="J453" t="s">
        <v>10461</v>
      </c>
      <c r="K453" t="s">
        <v>10461</v>
      </c>
      <c r="L453" t="s">
        <v>10461</v>
      </c>
      <c r="M453"/>
      <c r="N453"/>
      <c r="O453" t="s">
        <v>17942</v>
      </c>
    </row>
    <row r="454" spans="2:15" x14ac:dyDescent="0.25">
      <c r="B454" t="s">
        <v>16276</v>
      </c>
      <c r="C454">
        <v>103028192</v>
      </c>
      <c r="D454" t="s">
        <v>10362</v>
      </c>
      <c r="E454" t="s">
        <v>10362</v>
      </c>
      <c r="F454" t="s">
        <v>10398</v>
      </c>
      <c r="G454" t="s">
        <v>2904</v>
      </c>
      <c r="H454"/>
      <c r="I454" t="s">
        <v>17898</v>
      </c>
      <c r="J454" t="s">
        <v>10461</v>
      </c>
      <c r="K454" t="s">
        <v>10461</v>
      </c>
      <c r="L454" t="s">
        <v>10461</v>
      </c>
      <c r="M454"/>
      <c r="N454"/>
      <c r="O454" t="s">
        <v>17999</v>
      </c>
    </row>
    <row r="455" spans="2:15" x14ac:dyDescent="0.25">
      <c r="B455" t="s">
        <v>16277</v>
      </c>
      <c r="C455">
        <v>103028192</v>
      </c>
      <c r="D455" t="s">
        <v>10362</v>
      </c>
      <c r="E455" t="s">
        <v>10362</v>
      </c>
      <c r="F455" t="s">
        <v>10398</v>
      </c>
      <c r="G455" t="s">
        <v>2415</v>
      </c>
      <c r="H455"/>
      <c r="I455" t="s">
        <v>17905</v>
      </c>
      <c r="J455" t="s">
        <v>10461</v>
      </c>
      <c r="K455" t="s">
        <v>10461</v>
      </c>
      <c r="L455" t="s">
        <v>10461</v>
      </c>
      <c r="M455"/>
      <c r="N455"/>
      <c r="O455" t="s">
        <v>18179</v>
      </c>
    </row>
    <row r="456" spans="2:15" x14ac:dyDescent="0.25">
      <c r="B456" t="s">
        <v>16365</v>
      </c>
      <c r="C456">
        <v>103028203</v>
      </c>
      <c r="D456" t="s">
        <v>437</v>
      </c>
      <c r="E456" t="s">
        <v>13237</v>
      </c>
      <c r="F456" t="s">
        <v>1924</v>
      </c>
      <c r="G456" t="s">
        <v>2903</v>
      </c>
      <c r="H456"/>
      <c r="I456" t="s">
        <v>17837</v>
      </c>
      <c r="J456" t="s">
        <v>10461</v>
      </c>
      <c r="K456" t="s">
        <v>17974</v>
      </c>
      <c r="L456" t="s">
        <v>17853</v>
      </c>
      <c r="M456" t="s">
        <v>10461</v>
      </c>
      <c r="N456" t="s">
        <v>10461</v>
      </c>
      <c r="O456" t="s">
        <v>18011</v>
      </c>
    </row>
    <row r="457" spans="2:15" x14ac:dyDescent="0.25">
      <c r="B457" t="s">
        <v>16366</v>
      </c>
      <c r="C457">
        <v>103028203</v>
      </c>
      <c r="D457" t="s">
        <v>437</v>
      </c>
      <c r="E457" t="s">
        <v>13237</v>
      </c>
      <c r="F457" t="s">
        <v>1924</v>
      </c>
      <c r="G457" t="s">
        <v>2904</v>
      </c>
      <c r="H457"/>
      <c r="I457" t="s">
        <v>17869</v>
      </c>
      <c r="J457" t="s">
        <v>10461</v>
      </c>
      <c r="K457" t="s">
        <v>18157</v>
      </c>
      <c r="L457" t="s">
        <v>17855</v>
      </c>
      <c r="M457" t="s">
        <v>10461</v>
      </c>
      <c r="N457"/>
      <c r="O457" t="s">
        <v>18169</v>
      </c>
    </row>
    <row r="458" spans="2:15" x14ac:dyDescent="0.25">
      <c r="B458" t="s">
        <v>16367</v>
      </c>
      <c r="C458">
        <v>103028203</v>
      </c>
      <c r="D458" t="s">
        <v>437</v>
      </c>
      <c r="E458" t="s">
        <v>13237</v>
      </c>
      <c r="F458" t="s">
        <v>1924</v>
      </c>
      <c r="G458" t="s">
        <v>2415</v>
      </c>
      <c r="H458"/>
      <c r="I458" t="s">
        <v>17939</v>
      </c>
      <c r="J458" t="s">
        <v>10461</v>
      </c>
      <c r="K458" t="s">
        <v>17880</v>
      </c>
      <c r="L458" t="s">
        <v>17947</v>
      </c>
      <c r="M458" t="s">
        <v>10461</v>
      </c>
      <c r="N458" t="s">
        <v>10461</v>
      </c>
      <c r="O458" t="s">
        <v>18118</v>
      </c>
    </row>
    <row r="459" spans="2:15" x14ac:dyDescent="0.25">
      <c r="B459" t="s">
        <v>16465</v>
      </c>
      <c r="C459">
        <v>103028302</v>
      </c>
      <c r="D459" t="s">
        <v>456</v>
      </c>
      <c r="E459" t="s">
        <v>1978</v>
      </c>
      <c r="F459" t="s">
        <v>1979</v>
      </c>
      <c r="G459" t="s">
        <v>2903</v>
      </c>
      <c r="H459" t="s">
        <v>10461</v>
      </c>
      <c r="I459" t="s">
        <v>10461</v>
      </c>
      <c r="J459" t="s">
        <v>17833</v>
      </c>
      <c r="K459" t="s">
        <v>18158</v>
      </c>
      <c r="L459" t="s">
        <v>17860</v>
      </c>
      <c r="M459" t="s">
        <v>10461</v>
      </c>
      <c r="N459"/>
      <c r="O459" t="s">
        <v>18308</v>
      </c>
    </row>
    <row r="460" spans="2:15" x14ac:dyDescent="0.25">
      <c r="B460" t="s">
        <v>16466</v>
      </c>
      <c r="C460">
        <v>103028302</v>
      </c>
      <c r="D460" t="s">
        <v>456</v>
      </c>
      <c r="E460" t="s">
        <v>1978</v>
      </c>
      <c r="F460" t="s">
        <v>1979</v>
      </c>
      <c r="G460" t="s">
        <v>2904</v>
      </c>
      <c r="H460"/>
      <c r="I460" t="s">
        <v>17836</v>
      </c>
      <c r="J460" t="s">
        <v>17995</v>
      </c>
      <c r="K460" t="s">
        <v>18159</v>
      </c>
      <c r="L460" t="s">
        <v>17860</v>
      </c>
      <c r="M460" t="s">
        <v>10461</v>
      </c>
      <c r="N460"/>
      <c r="O460" t="s">
        <v>18552</v>
      </c>
    </row>
    <row r="461" spans="2:15" x14ac:dyDescent="0.25">
      <c r="B461" t="s">
        <v>17473</v>
      </c>
      <c r="C461">
        <v>103028302</v>
      </c>
      <c r="D461" t="s">
        <v>456</v>
      </c>
      <c r="E461" t="s">
        <v>1978</v>
      </c>
      <c r="F461" t="s">
        <v>1979</v>
      </c>
      <c r="G461" t="s">
        <v>2415</v>
      </c>
      <c r="H461" t="s">
        <v>10461</v>
      </c>
      <c r="I461" t="s">
        <v>17995</v>
      </c>
      <c r="J461" t="s">
        <v>17871</v>
      </c>
      <c r="K461" t="s">
        <v>18160</v>
      </c>
      <c r="L461" t="s">
        <v>17862</v>
      </c>
      <c r="M461" t="s">
        <v>17853</v>
      </c>
      <c r="N461"/>
      <c r="O461" t="s">
        <v>18688</v>
      </c>
    </row>
    <row r="462" spans="2:15" x14ac:dyDescent="0.25">
      <c r="B462" t="s">
        <v>16467</v>
      </c>
      <c r="C462">
        <v>103028302</v>
      </c>
      <c r="D462" t="s">
        <v>456</v>
      </c>
      <c r="E462" t="s">
        <v>1980</v>
      </c>
      <c r="F462" t="s">
        <v>1981</v>
      </c>
      <c r="G462" t="s">
        <v>2903</v>
      </c>
      <c r="H462"/>
      <c r="I462" t="s">
        <v>10461</v>
      </c>
      <c r="J462" t="s">
        <v>10461</v>
      </c>
      <c r="K462" t="s">
        <v>18044</v>
      </c>
      <c r="L462" t="s">
        <v>17869</v>
      </c>
      <c r="M462" t="s">
        <v>10461</v>
      </c>
      <c r="N462"/>
      <c r="O462" t="s">
        <v>18287</v>
      </c>
    </row>
    <row r="463" spans="2:15" x14ac:dyDescent="0.25">
      <c r="B463" t="s">
        <v>16468</v>
      </c>
      <c r="C463">
        <v>103028302</v>
      </c>
      <c r="D463" t="s">
        <v>456</v>
      </c>
      <c r="E463" t="s">
        <v>1980</v>
      </c>
      <c r="F463" t="s">
        <v>1981</v>
      </c>
      <c r="G463" t="s">
        <v>2904</v>
      </c>
      <c r="H463"/>
      <c r="I463" t="s">
        <v>10461</v>
      </c>
      <c r="J463" t="s">
        <v>10461</v>
      </c>
      <c r="K463" t="s">
        <v>18161</v>
      </c>
      <c r="L463" t="s">
        <v>10461</v>
      </c>
      <c r="M463" t="s">
        <v>10461</v>
      </c>
      <c r="N463"/>
      <c r="O463" t="s">
        <v>18109</v>
      </c>
    </row>
    <row r="464" spans="2:15" x14ac:dyDescent="0.25">
      <c r="B464" t="s">
        <v>16469</v>
      </c>
      <c r="C464">
        <v>103028302</v>
      </c>
      <c r="D464" t="s">
        <v>456</v>
      </c>
      <c r="E464" t="s">
        <v>1980</v>
      </c>
      <c r="F464" t="s">
        <v>1981</v>
      </c>
      <c r="G464" t="s">
        <v>2415</v>
      </c>
      <c r="H464"/>
      <c r="I464" t="s">
        <v>17869</v>
      </c>
      <c r="J464" t="s">
        <v>17834</v>
      </c>
      <c r="K464" t="s">
        <v>18089</v>
      </c>
      <c r="L464" t="s">
        <v>17866</v>
      </c>
      <c r="M464" t="s">
        <v>10461</v>
      </c>
      <c r="N464"/>
      <c r="O464" t="s">
        <v>18351</v>
      </c>
    </row>
    <row r="465" spans="2:15" x14ac:dyDescent="0.25">
      <c r="B465" t="s">
        <v>17085</v>
      </c>
      <c r="C465">
        <v>103028425</v>
      </c>
      <c r="D465" t="s">
        <v>13097</v>
      </c>
      <c r="E465" t="s">
        <v>13097</v>
      </c>
      <c r="F465" t="s">
        <v>13161</v>
      </c>
      <c r="G465" t="s">
        <v>2903</v>
      </c>
      <c r="H465"/>
      <c r="I465" t="s">
        <v>18013</v>
      </c>
      <c r="J465" t="s">
        <v>17837</v>
      </c>
      <c r="K465" t="s">
        <v>18151</v>
      </c>
      <c r="L465" t="s">
        <v>17881</v>
      </c>
      <c r="M465" t="s">
        <v>10461</v>
      </c>
      <c r="N465" t="s">
        <v>10461</v>
      </c>
      <c r="O465" t="s">
        <v>18298</v>
      </c>
    </row>
    <row r="466" spans="2:15" x14ac:dyDescent="0.25">
      <c r="B466" t="s">
        <v>17086</v>
      </c>
      <c r="C466">
        <v>103028425</v>
      </c>
      <c r="D466" t="s">
        <v>13097</v>
      </c>
      <c r="E466" t="s">
        <v>13097</v>
      </c>
      <c r="F466" t="s">
        <v>13161</v>
      </c>
      <c r="G466" t="s">
        <v>2904</v>
      </c>
      <c r="H466"/>
      <c r="I466" t="s">
        <v>17881</v>
      </c>
      <c r="J466" t="s">
        <v>10461</v>
      </c>
      <c r="K466" t="s">
        <v>18081</v>
      </c>
      <c r="L466" t="s">
        <v>10461</v>
      </c>
      <c r="M466"/>
      <c r="N466"/>
      <c r="O466" t="s">
        <v>17996</v>
      </c>
    </row>
    <row r="467" spans="2:15" x14ac:dyDescent="0.25">
      <c r="B467" t="s">
        <v>17087</v>
      </c>
      <c r="C467">
        <v>103028425</v>
      </c>
      <c r="D467" t="s">
        <v>13097</v>
      </c>
      <c r="E467" t="s">
        <v>13097</v>
      </c>
      <c r="F467" t="s">
        <v>13161</v>
      </c>
      <c r="G467" t="s">
        <v>2415</v>
      </c>
      <c r="H467"/>
      <c r="I467" t="s">
        <v>17852</v>
      </c>
      <c r="J467" t="s">
        <v>17869</v>
      </c>
      <c r="K467" t="s">
        <v>18162</v>
      </c>
      <c r="L467" t="s">
        <v>17995</v>
      </c>
      <c r="M467" t="s">
        <v>10461</v>
      </c>
      <c r="N467" t="s">
        <v>10461</v>
      </c>
      <c r="O467" t="s">
        <v>18553</v>
      </c>
    </row>
    <row r="468" spans="2:15" x14ac:dyDescent="0.25">
      <c r="B468" t="s">
        <v>17301</v>
      </c>
      <c r="C468">
        <v>103028653</v>
      </c>
      <c r="D468" t="s">
        <v>471</v>
      </c>
      <c r="E468" t="s">
        <v>17255</v>
      </c>
      <c r="F468" t="s">
        <v>17254</v>
      </c>
      <c r="G468" t="s">
        <v>2903</v>
      </c>
      <c r="H468"/>
      <c r="I468" t="s">
        <v>17869</v>
      </c>
      <c r="J468" t="s">
        <v>10461</v>
      </c>
      <c r="K468" t="s">
        <v>18163</v>
      </c>
      <c r="L468" t="s">
        <v>17869</v>
      </c>
      <c r="M468"/>
      <c r="N468"/>
      <c r="O468" t="s">
        <v>18150</v>
      </c>
    </row>
    <row r="469" spans="2:15" x14ac:dyDescent="0.25">
      <c r="B469" t="s">
        <v>17302</v>
      </c>
      <c r="C469">
        <v>103028653</v>
      </c>
      <c r="D469" t="s">
        <v>471</v>
      </c>
      <c r="E469" t="s">
        <v>17255</v>
      </c>
      <c r="F469" t="s">
        <v>17254</v>
      </c>
      <c r="G469" t="s">
        <v>2904</v>
      </c>
      <c r="H469"/>
      <c r="I469" t="s">
        <v>17947</v>
      </c>
      <c r="J469" t="s">
        <v>10461</v>
      </c>
      <c r="K469" t="s">
        <v>18157</v>
      </c>
      <c r="L469" t="s">
        <v>17834</v>
      </c>
      <c r="M469" t="s">
        <v>10461</v>
      </c>
      <c r="N469"/>
      <c r="O469" t="s">
        <v>18056</v>
      </c>
    </row>
    <row r="470" spans="2:15" x14ac:dyDescent="0.25">
      <c r="B470" t="s">
        <v>17289</v>
      </c>
      <c r="C470">
        <v>103028653</v>
      </c>
      <c r="D470" t="s">
        <v>471</v>
      </c>
      <c r="E470" t="s">
        <v>17255</v>
      </c>
      <c r="F470" t="s">
        <v>17254</v>
      </c>
      <c r="G470" t="s">
        <v>2415</v>
      </c>
      <c r="H470"/>
      <c r="I470" t="s">
        <v>17824</v>
      </c>
      <c r="J470" t="s">
        <v>17855</v>
      </c>
      <c r="K470" t="s">
        <v>18164</v>
      </c>
      <c r="L470" t="s">
        <v>17871</v>
      </c>
      <c r="M470" t="s">
        <v>10461</v>
      </c>
      <c r="N470"/>
      <c r="O470" t="s">
        <v>17977</v>
      </c>
    </row>
    <row r="471" spans="2:15" x14ac:dyDescent="0.25">
      <c r="B471" t="s">
        <v>17303</v>
      </c>
      <c r="C471">
        <v>103028653</v>
      </c>
      <c r="D471" t="s">
        <v>471</v>
      </c>
      <c r="E471" t="s">
        <v>17258</v>
      </c>
      <c r="F471" t="s">
        <v>17257</v>
      </c>
      <c r="G471" t="s">
        <v>2903</v>
      </c>
      <c r="H471"/>
      <c r="I471" t="s">
        <v>17855</v>
      </c>
      <c r="J471" t="s">
        <v>10461</v>
      </c>
      <c r="K471" t="s">
        <v>18016</v>
      </c>
      <c r="L471" t="s">
        <v>17855</v>
      </c>
      <c r="M471"/>
      <c r="N471"/>
      <c r="O471" t="s">
        <v>18111</v>
      </c>
    </row>
    <row r="472" spans="2:15" x14ac:dyDescent="0.25">
      <c r="B472" t="s">
        <v>17304</v>
      </c>
      <c r="C472">
        <v>103028653</v>
      </c>
      <c r="D472" t="s">
        <v>471</v>
      </c>
      <c r="E472" t="s">
        <v>17258</v>
      </c>
      <c r="F472" t="s">
        <v>17257</v>
      </c>
      <c r="G472" t="s">
        <v>2904</v>
      </c>
      <c r="H472"/>
      <c r="I472" t="s">
        <v>17844</v>
      </c>
      <c r="J472" t="s">
        <v>10461</v>
      </c>
      <c r="K472" t="s">
        <v>17938</v>
      </c>
      <c r="L472" t="s">
        <v>17846</v>
      </c>
      <c r="M472" t="s">
        <v>10461</v>
      </c>
      <c r="N472"/>
      <c r="O472" t="s">
        <v>17843</v>
      </c>
    </row>
    <row r="473" spans="2:15" x14ac:dyDescent="0.25">
      <c r="B473" t="s">
        <v>17290</v>
      </c>
      <c r="C473">
        <v>103028653</v>
      </c>
      <c r="D473" t="s">
        <v>471</v>
      </c>
      <c r="E473" t="s">
        <v>17258</v>
      </c>
      <c r="F473" t="s">
        <v>17257</v>
      </c>
      <c r="G473" t="s">
        <v>2415</v>
      </c>
      <c r="H473"/>
      <c r="I473" t="s">
        <v>17890</v>
      </c>
      <c r="J473" t="s">
        <v>10461</v>
      </c>
      <c r="K473" t="s">
        <v>18165</v>
      </c>
      <c r="L473" t="s">
        <v>17827</v>
      </c>
      <c r="M473" t="s">
        <v>10461</v>
      </c>
      <c r="N473"/>
      <c r="O473" t="s">
        <v>17956</v>
      </c>
    </row>
    <row r="474" spans="2:15" x14ac:dyDescent="0.25">
      <c r="B474" t="s">
        <v>16560</v>
      </c>
      <c r="C474">
        <v>103028703</v>
      </c>
      <c r="D474" t="s">
        <v>473</v>
      </c>
      <c r="E474" t="s">
        <v>2032</v>
      </c>
      <c r="F474" t="s">
        <v>2033</v>
      </c>
      <c r="G474" t="s">
        <v>2903</v>
      </c>
      <c r="H474" t="s">
        <v>10461</v>
      </c>
      <c r="I474" t="s">
        <v>10461</v>
      </c>
      <c r="J474" t="s">
        <v>17850</v>
      </c>
      <c r="K474" t="s">
        <v>18166</v>
      </c>
      <c r="L474" t="s">
        <v>17995</v>
      </c>
      <c r="M474" t="s">
        <v>18167</v>
      </c>
      <c r="N474"/>
      <c r="O474" t="s">
        <v>18743</v>
      </c>
    </row>
    <row r="475" spans="2:15" x14ac:dyDescent="0.25">
      <c r="B475" t="s">
        <v>16561</v>
      </c>
      <c r="C475">
        <v>103028703</v>
      </c>
      <c r="D475" t="s">
        <v>473</v>
      </c>
      <c r="E475" t="s">
        <v>2032</v>
      </c>
      <c r="F475" t="s">
        <v>2033</v>
      </c>
      <c r="G475" t="s">
        <v>2904</v>
      </c>
      <c r="H475" t="s">
        <v>10461</v>
      </c>
      <c r="I475" t="s">
        <v>17833</v>
      </c>
      <c r="J475" t="s">
        <v>10461</v>
      </c>
      <c r="K475" t="s">
        <v>18166</v>
      </c>
      <c r="L475" t="s">
        <v>17881</v>
      </c>
      <c r="M475" t="s">
        <v>18004</v>
      </c>
      <c r="N475" t="s">
        <v>10461</v>
      </c>
      <c r="O475" t="s">
        <v>18607</v>
      </c>
    </row>
    <row r="476" spans="2:15" x14ac:dyDescent="0.25">
      <c r="B476" t="s">
        <v>17474</v>
      </c>
      <c r="C476">
        <v>103028703</v>
      </c>
      <c r="D476" t="s">
        <v>473</v>
      </c>
      <c r="E476" t="s">
        <v>2032</v>
      </c>
      <c r="F476" t="s">
        <v>2033</v>
      </c>
      <c r="G476" t="s">
        <v>2415</v>
      </c>
      <c r="H476" t="s">
        <v>10461</v>
      </c>
      <c r="I476" t="s">
        <v>17834</v>
      </c>
      <c r="J476" t="s">
        <v>17823</v>
      </c>
      <c r="K476" t="s">
        <v>18168</v>
      </c>
      <c r="L476" t="s">
        <v>17824</v>
      </c>
      <c r="M476" t="s">
        <v>18169</v>
      </c>
      <c r="N476" t="s">
        <v>10461</v>
      </c>
      <c r="O476" t="s">
        <v>18786</v>
      </c>
    </row>
    <row r="477" spans="2:15" x14ac:dyDescent="0.25">
      <c r="B477" t="s">
        <v>16557</v>
      </c>
      <c r="C477">
        <v>103028703</v>
      </c>
      <c r="D477" t="s">
        <v>473</v>
      </c>
      <c r="E477" t="s">
        <v>2030</v>
      </c>
      <c r="F477" t="s">
        <v>2031</v>
      </c>
      <c r="G477" t="s">
        <v>2903</v>
      </c>
      <c r="H477"/>
      <c r="I477" t="s">
        <v>10461</v>
      </c>
      <c r="J477" t="s">
        <v>10461</v>
      </c>
      <c r="K477" t="s">
        <v>17911</v>
      </c>
      <c r="L477" t="s">
        <v>17833</v>
      </c>
      <c r="M477" t="s">
        <v>18170</v>
      </c>
      <c r="N477"/>
      <c r="O477" t="s">
        <v>18235</v>
      </c>
    </row>
    <row r="478" spans="2:15" x14ac:dyDescent="0.25">
      <c r="B478" t="s">
        <v>16558</v>
      </c>
      <c r="C478">
        <v>103028703</v>
      </c>
      <c r="D478" t="s">
        <v>473</v>
      </c>
      <c r="E478" t="s">
        <v>2030</v>
      </c>
      <c r="F478" t="s">
        <v>2031</v>
      </c>
      <c r="G478" t="s">
        <v>2904</v>
      </c>
      <c r="H478"/>
      <c r="I478" t="s">
        <v>10461</v>
      </c>
      <c r="J478" t="s">
        <v>10461</v>
      </c>
      <c r="K478" t="s">
        <v>18096</v>
      </c>
      <c r="L478" t="s">
        <v>17853</v>
      </c>
      <c r="M478" t="s">
        <v>17875</v>
      </c>
      <c r="N478"/>
      <c r="O478" t="s">
        <v>18020</v>
      </c>
    </row>
    <row r="479" spans="2:15" x14ac:dyDescent="0.25">
      <c r="B479" t="s">
        <v>16559</v>
      </c>
      <c r="C479">
        <v>103028703</v>
      </c>
      <c r="D479" t="s">
        <v>473</v>
      </c>
      <c r="E479" t="s">
        <v>2030</v>
      </c>
      <c r="F479" t="s">
        <v>2031</v>
      </c>
      <c r="G479" t="s">
        <v>2415</v>
      </c>
      <c r="H479"/>
      <c r="I479" t="s">
        <v>10461</v>
      </c>
      <c r="J479" t="s">
        <v>10461</v>
      </c>
      <c r="K479" t="s">
        <v>18171</v>
      </c>
      <c r="L479" t="s">
        <v>17827</v>
      </c>
      <c r="M479" t="s">
        <v>18031</v>
      </c>
      <c r="N479"/>
      <c r="O479" t="s">
        <v>18556</v>
      </c>
    </row>
    <row r="480" spans="2:15" x14ac:dyDescent="0.25">
      <c r="B480" t="s">
        <v>16571</v>
      </c>
      <c r="C480">
        <v>103028753</v>
      </c>
      <c r="D480" t="s">
        <v>475</v>
      </c>
      <c r="E480" t="s">
        <v>2040</v>
      </c>
      <c r="F480" t="s">
        <v>2041</v>
      </c>
      <c r="G480" t="s">
        <v>2903</v>
      </c>
      <c r="H480"/>
      <c r="I480" t="s">
        <v>17844</v>
      </c>
      <c r="J480" t="s">
        <v>10461</v>
      </c>
      <c r="K480" t="s">
        <v>18097</v>
      </c>
      <c r="L480" t="s">
        <v>10461</v>
      </c>
      <c r="M480" t="s">
        <v>17850</v>
      </c>
      <c r="N480"/>
      <c r="O480" t="s">
        <v>18235</v>
      </c>
    </row>
    <row r="481" spans="2:15" x14ac:dyDescent="0.25">
      <c r="B481" t="s">
        <v>16572</v>
      </c>
      <c r="C481">
        <v>103028753</v>
      </c>
      <c r="D481" t="s">
        <v>475</v>
      </c>
      <c r="E481" t="s">
        <v>2040</v>
      </c>
      <c r="F481" t="s">
        <v>2041</v>
      </c>
      <c r="G481" t="s">
        <v>2904</v>
      </c>
      <c r="H481" t="s">
        <v>10461</v>
      </c>
      <c r="I481" t="s">
        <v>17853</v>
      </c>
      <c r="J481" t="s">
        <v>10461</v>
      </c>
      <c r="K481" t="s">
        <v>18172</v>
      </c>
      <c r="L481" t="s">
        <v>10461</v>
      </c>
      <c r="M481" t="s">
        <v>10461</v>
      </c>
      <c r="N481"/>
      <c r="O481" t="s">
        <v>18141</v>
      </c>
    </row>
    <row r="482" spans="2:15" x14ac:dyDescent="0.25">
      <c r="B482" t="s">
        <v>17475</v>
      </c>
      <c r="C482">
        <v>103028753</v>
      </c>
      <c r="D482" t="s">
        <v>475</v>
      </c>
      <c r="E482" t="s">
        <v>2040</v>
      </c>
      <c r="F482" t="s">
        <v>2041</v>
      </c>
      <c r="G482" t="s">
        <v>2415</v>
      </c>
      <c r="H482" t="s">
        <v>10461</v>
      </c>
      <c r="I482" t="s">
        <v>17857</v>
      </c>
      <c r="J482" t="s">
        <v>17833</v>
      </c>
      <c r="K482" t="s">
        <v>18173</v>
      </c>
      <c r="L482" t="s">
        <v>10461</v>
      </c>
      <c r="M482" t="s">
        <v>17836</v>
      </c>
      <c r="N482"/>
      <c r="O482" t="s">
        <v>18743</v>
      </c>
    </row>
    <row r="483" spans="2:15" x14ac:dyDescent="0.25">
      <c r="B483" t="s">
        <v>16568</v>
      </c>
      <c r="C483">
        <v>103028753</v>
      </c>
      <c r="D483" t="s">
        <v>475</v>
      </c>
      <c r="E483" t="s">
        <v>2038</v>
      </c>
      <c r="F483" t="s">
        <v>2039</v>
      </c>
      <c r="G483" t="s">
        <v>2903</v>
      </c>
      <c r="H483"/>
      <c r="I483" t="s">
        <v>10461</v>
      </c>
      <c r="J483" t="s">
        <v>10461</v>
      </c>
      <c r="K483" t="s">
        <v>17891</v>
      </c>
      <c r="L483" t="s">
        <v>10461</v>
      </c>
      <c r="M483" t="s">
        <v>10461</v>
      </c>
      <c r="N483"/>
      <c r="O483" t="s">
        <v>18015</v>
      </c>
    </row>
    <row r="484" spans="2:15" x14ac:dyDescent="0.25">
      <c r="B484" t="s">
        <v>16569</v>
      </c>
      <c r="C484">
        <v>103028753</v>
      </c>
      <c r="D484" t="s">
        <v>475</v>
      </c>
      <c r="E484" t="s">
        <v>2038</v>
      </c>
      <c r="F484" t="s">
        <v>2039</v>
      </c>
      <c r="G484" t="s">
        <v>2904</v>
      </c>
      <c r="H484" t="s">
        <v>10461</v>
      </c>
      <c r="I484" t="s">
        <v>10461</v>
      </c>
      <c r="J484" t="s">
        <v>10461</v>
      </c>
      <c r="K484" t="s">
        <v>18032</v>
      </c>
      <c r="L484" t="s">
        <v>10461</v>
      </c>
      <c r="M484" t="s">
        <v>10461</v>
      </c>
      <c r="N484"/>
      <c r="O484" t="s">
        <v>17901</v>
      </c>
    </row>
    <row r="485" spans="2:15" x14ac:dyDescent="0.25">
      <c r="B485" t="s">
        <v>16570</v>
      </c>
      <c r="C485">
        <v>103028753</v>
      </c>
      <c r="D485" t="s">
        <v>475</v>
      </c>
      <c r="E485" t="s">
        <v>2038</v>
      </c>
      <c r="F485" t="s">
        <v>2039</v>
      </c>
      <c r="G485" t="s">
        <v>2415</v>
      </c>
      <c r="H485" t="s">
        <v>10461</v>
      </c>
      <c r="I485" t="s">
        <v>17844</v>
      </c>
      <c r="J485" t="s">
        <v>10461</v>
      </c>
      <c r="K485" t="s">
        <v>18012</v>
      </c>
      <c r="L485" t="s">
        <v>10461</v>
      </c>
      <c r="M485" t="s">
        <v>17853</v>
      </c>
      <c r="N485"/>
      <c r="O485" t="s">
        <v>18161</v>
      </c>
    </row>
    <row r="486" spans="2:15" x14ac:dyDescent="0.25">
      <c r="B486" t="s">
        <v>16690</v>
      </c>
      <c r="C486">
        <v>103028833</v>
      </c>
      <c r="D486" t="s">
        <v>496</v>
      </c>
      <c r="E486" t="s">
        <v>2113</v>
      </c>
      <c r="F486" t="s">
        <v>2114</v>
      </c>
      <c r="G486" t="s">
        <v>2903</v>
      </c>
      <c r="H486" t="s">
        <v>10461</v>
      </c>
      <c r="I486" t="s">
        <v>17945</v>
      </c>
      <c r="J486" t="s">
        <v>10461</v>
      </c>
      <c r="K486" t="s">
        <v>18002</v>
      </c>
      <c r="L486" t="s">
        <v>17834</v>
      </c>
      <c r="M486" t="s">
        <v>10461</v>
      </c>
      <c r="N486"/>
      <c r="O486" t="s">
        <v>18130</v>
      </c>
    </row>
    <row r="487" spans="2:15" x14ac:dyDescent="0.25">
      <c r="B487" t="s">
        <v>16691</v>
      </c>
      <c r="C487">
        <v>103028833</v>
      </c>
      <c r="D487" t="s">
        <v>496</v>
      </c>
      <c r="E487" t="s">
        <v>2113</v>
      </c>
      <c r="F487" t="s">
        <v>2114</v>
      </c>
      <c r="G487" t="s">
        <v>2904</v>
      </c>
      <c r="H487" t="s">
        <v>10461</v>
      </c>
      <c r="I487" t="s">
        <v>17847</v>
      </c>
      <c r="J487" t="s">
        <v>10461</v>
      </c>
      <c r="K487" t="s">
        <v>17852</v>
      </c>
      <c r="L487" t="s">
        <v>17834</v>
      </c>
      <c r="M487" t="s">
        <v>10461</v>
      </c>
      <c r="N487"/>
      <c r="O487" t="s">
        <v>18006</v>
      </c>
    </row>
    <row r="488" spans="2:15" x14ac:dyDescent="0.25">
      <c r="B488" t="s">
        <v>17479</v>
      </c>
      <c r="C488">
        <v>103028833</v>
      </c>
      <c r="D488" t="s">
        <v>496</v>
      </c>
      <c r="E488" t="s">
        <v>2113</v>
      </c>
      <c r="F488" t="s">
        <v>2114</v>
      </c>
      <c r="G488" t="s">
        <v>2415</v>
      </c>
      <c r="H488" t="s">
        <v>10461</v>
      </c>
      <c r="I488" t="s">
        <v>18174</v>
      </c>
      <c r="J488" t="s">
        <v>10461</v>
      </c>
      <c r="K488" t="s">
        <v>17825</v>
      </c>
      <c r="L488" t="s">
        <v>17898</v>
      </c>
      <c r="M488" t="s">
        <v>10461</v>
      </c>
      <c r="N488"/>
      <c r="O488" t="s">
        <v>18289</v>
      </c>
    </row>
    <row r="489" spans="2:15" x14ac:dyDescent="0.25">
      <c r="B489" t="s">
        <v>16688</v>
      </c>
      <c r="C489">
        <v>103028833</v>
      </c>
      <c r="D489" t="s">
        <v>496</v>
      </c>
      <c r="E489" t="s">
        <v>2111</v>
      </c>
      <c r="F489" t="s">
        <v>2112</v>
      </c>
      <c r="G489" t="s">
        <v>2903</v>
      </c>
      <c r="H489"/>
      <c r="I489" t="s">
        <v>18021</v>
      </c>
      <c r="J489" t="s">
        <v>10461</v>
      </c>
      <c r="K489" t="s">
        <v>17979</v>
      </c>
      <c r="L489" t="s">
        <v>17855</v>
      </c>
      <c r="M489" t="s">
        <v>10461</v>
      </c>
      <c r="N489"/>
      <c r="O489" t="s">
        <v>18259</v>
      </c>
    </row>
    <row r="490" spans="2:15" x14ac:dyDescent="0.25">
      <c r="B490" t="s">
        <v>16689</v>
      </c>
      <c r="C490">
        <v>103028833</v>
      </c>
      <c r="D490" t="s">
        <v>496</v>
      </c>
      <c r="E490" t="s">
        <v>2111</v>
      </c>
      <c r="F490" t="s">
        <v>2112</v>
      </c>
      <c r="G490" t="s">
        <v>2904</v>
      </c>
      <c r="H490"/>
      <c r="I490" t="s">
        <v>17895</v>
      </c>
      <c r="J490"/>
      <c r="K490" t="s">
        <v>18007</v>
      </c>
      <c r="L490" t="s">
        <v>17850</v>
      </c>
      <c r="M490" t="s">
        <v>10461</v>
      </c>
      <c r="N490"/>
      <c r="O490" t="s">
        <v>17826</v>
      </c>
    </row>
    <row r="491" spans="2:15" x14ac:dyDescent="0.25">
      <c r="B491" t="s">
        <v>17478</v>
      </c>
      <c r="C491">
        <v>103028833</v>
      </c>
      <c r="D491" t="s">
        <v>496</v>
      </c>
      <c r="E491" t="s">
        <v>2111</v>
      </c>
      <c r="F491" t="s">
        <v>2112</v>
      </c>
      <c r="G491" t="s">
        <v>2415</v>
      </c>
      <c r="H491"/>
      <c r="I491" t="s">
        <v>17921</v>
      </c>
      <c r="J491" t="s">
        <v>10461</v>
      </c>
      <c r="K491" t="s">
        <v>18140</v>
      </c>
      <c r="L491" t="s">
        <v>17860</v>
      </c>
      <c r="M491" t="s">
        <v>10461</v>
      </c>
      <c r="N491"/>
      <c r="O491" t="s">
        <v>18232</v>
      </c>
    </row>
    <row r="492" spans="2:15" x14ac:dyDescent="0.25">
      <c r="B492" t="s">
        <v>16695</v>
      </c>
      <c r="C492">
        <v>103028853</v>
      </c>
      <c r="D492" t="s">
        <v>498</v>
      </c>
      <c r="E492" t="s">
        <v>13155</v>
      </c>
      <c r="F492" t="s">
        <v>2117</v>
      </c>
      <c r="G492" t="s">
        <v>2903</v>
      </c>
      <c r="H492"/>
      <c r="I492" t="s">
        <v>17973</v>
      </c>
      <c r="J492" t="s">
        <v>10461</v>
      </c>
      <c r="K492" t="s">
        <v>18022</v>
      </c>
      <c r="L492" t="s">
        <v>17942</v>
      </c>
      <c r="M492"/>
      <c r="N492"/>
      <c r="O492" t="s">
        <v>17913</v>
      </c>
    </row>
    <row r="493" spans="2:15" x14ac:dyDescent="0.25">
      <c r="B493" t="s">
        <v>16696</v>
      </c>
      <c r="C493">
        <v>103028853</v>
      </c>
      <c r="D493" t="s">
        <v>498</v>
      </c>
      <c r="E493" t="s">
        <v>13155</v>
      </c>
      <c r="F493" t="s">
        <v>2117</v>
      </c>
      <c r="G493" t="s">
        <v>2904</v>
      </c>
      <c r="H493"/>
      <c r="I493" t="s">
        <v>18175</v>
      </c>
      <c r="J493" t="s">
        <v>17833</v>
      </c>
      <c r="K493" t="s">
        <v>17944</v>
      </c>
      <c r="L493" t="s">
        <v>17951</v>
      </c>
      <c r="M493"/>
      <c r="N493"/>
      <c r="O493" t="s">
        <v>18150</v>
      </c>
    </row>
    <row r="494" spans="2:15" x14ac:dyDescent="0.25">
      <c r="B494" t="s">
        <v>17480</v>
      </c>
      <c r="C494">
        <v>103028853</v>
      </c>
      <c r="D494" t="s">
        <v>498</v>
      </c>
      <c r="E494" t="s">
        <v>13155</v>
      </c>
      <c r="F494" t="s">
        <v>2117</v>
      </c>
      <c r="G494" t="s">
        <v>2415</v>
      </c>
      <c r="H494"/>
      <c r="I494" t="s">
        <v>18176</v>
      </c>
      <c r="J494" t="s">
        <v>17823</v>
      </c>
      <c r="K494" t="s">
        <v>17958</v>
      </c>
      <c r="L494" t="s">
        <v>17996</v>
      </c>
      <c r="M494"/>
      <c r="N494"/>
      <c r="O494" t="s">
        <v>18189</v>
      </c>
    </row>
    <row r="495" spans="2:15" x14ac:dyDescent="0.25">
      <c r="B495" t="s">
        <v>16906</v>
      </c>
      <c r="C495">
        <v>103029203</v>
      </c>
      <c r="D495" t="s">
        <v>17606</v>
      </c>
      <c r="E495" t="s">
        <v>2234</v>
      </c>
      <c r="F495" t="s">
        <v>2235</v>
      </c>
      <c r="G495" t="s">
        <v>2903</v>
      </c>
      <c r="H495"/>
      <c r="I495" t="s">
        <v>10461</v>
      </c>
      <c r="J495" t="s">
        <v>17846</v>
      </c>
      <c r="K495" t="s">
        <v>18177</v>
      </c>
      <c r="L495" t="s">
        <v>17844</v>
      </c>
      <c r="M495" t="s">
        <v>17979</v>
      </c>
      <c r="N495"/>
      <c r="O495" t="s">
        <v>18238</v>
      </c>
    </row>
    <row r="496" spans="2:15" x14ac:dyDescent="0.25">
      <c r="B496" t="s">
        <v>16907</v>
      </c>
      <c r="C496">
        <v>103029203</v>
      </c>
      <c r="D496" t="s">
        <v>17606</v>
      </c>
      <c r="E496" t="s">
        <v>2234</v>
      </c>
      <c r="F496" t="s">
        <v>2235</v>
      </c>
      <c r="G496" t="s">
        <v>2904</v>
      </c>
      <c r="H496" t="s">
        <v>10461</v>
      </c>
      <c r="I496" t="s">
        <v>10461</v>
      </c>
      <c r="J496" t="s">
        <v>17850</v>
      </c>
      <c r="K496" t="s">
        <v>17992</v>
      </c>
      <c r="L496" t="s">
        <v>17846</v>
      </c>
      <c r="M496" t="s">
        <v>17895</v>
      </c>
      <c r="N496"/>
      <c r="O496" t="s">
        <v>18277</v>
      </c>
    </row>
    <row r="497" spans="2:15" x14ac:dyDescent="0.25">
      <c r="B497" t="s">
        <v>17485</v>
      </c>
      <c r="C497">
        <v>103029203</v>
      </c>
      <c r="D497" t="s">
        <v>17606</v>
      </c>
      <c r="E497" t="s">
        <v>2234</v>
      </c>
      <c r="F497" t="s">
        <v>2235</v>
      </c>
      <c r="G497" t="s">
        <v>2415</v>
      </c>
      <c r="H497" t="s">
        <v>10461</v>
      </c>
      <c r="I497" t="s">
        <v>17850</v>
      </c>
      <c r="J497" t="s">
        <v>17839</v>
      </c>
      <c r="K497" t="s">
        <v>17950</v>
      </c>
      <c r="L497" t="s">
        <v>17860</v>
      </c>
      <c r="M497" t="s">
        <v>17982</v>
      </c>
      <c r="N497"/>
      <c r="O497" t="s">
        <v>18787</v>
      </c>
    </row>
    <row r="498" spans="2:15" x14ac:dyDescent="0.25">
      <c r="B498" t="s">
        <v>16908</v>
      </c>
      <c r="C498">
        <v>103029203</v>
      </c>
      <c r="D498" t="s">
        <v>17606</v>
      </c>
      <c r="E498" t="s">
        <v>2236</v>
      </c>
      <c r="F498" t="s">
        <v>2237</v>
      </c>
      <c r="G498" t="s">
        <v>2903</v>
      </c>
      <c r="H498" t="s">
        <v>10461</v>
      </c>
      <c r="I498" t="s">
        <v>17846</v>
      </c>
      <c r="J498" t="s">
        <v>17881</v>
      </c>
      <c r="K498" t="s">
        <v>18178</v>
      </c>
      <c r="L498" t="s">
        <v>17839</v>
      </c>
      <c r="M498" t="s">
        <v>18179</v>
      </c>
      <c r="N498"/>
      <c r="O498" t="s">
        <v>18401</v>
      </c>
    </row>
    <row r="499" spans="2:15" x14ac:dyDescent="0.25">
      <c r="B499" t="s">
        <v>16909</v>
      </c>
      <c r="C499">
        <v>103029203</v>
      </c>
      <c r="D499" t="s">
        <v>17606</v>
      </c>
      <c r="E499" t="s">
        <v>2236</v>
      </c>
      <c r="F499" t="s">
        <v>2237</v>
      </c>
      <c r="G499" t="s">
        <v>2904</v>
      </c>
      <c r="H499"/>
      <c r="I499" t="s">
        <v>10461</v>
      </c>
      <c r="J499" t="s">
        <v>17844</v>
      </c>
      <c r="K499" t="s">
        <v>18180</v>
      </c>
      <c r="L499" t="s">
        <v>17866</v>
      </c>
      <c r="M499" t="s">
        <v>17851</v>
      </c>
      <c r="N499"/>
      <c r="O499" t="s">
        <v>18591</v>
      </c>
    </row>
    <row r="500" spans="2:15" x14ac:dyDescent="0.25">
      <c r="B500" t="s">
        <v>17486</v>
      </c>
      <c r="C500">
        <v>103029203</v>
      </c>
      <c r="D500" t="s">
        <v>17606</v>
      </c>
      <c r="E500" t="s">
        <v>2236</v>
      </c>
      <c r="F500" t="s">
        <v>2237</v>
      </c>
      <c r="G500" t="s">
        <v>2415</v>
      </c>
      <c r="H500" t="s">
        <v>10461</v>
      </c>
      <c r="I500" t="s">
        <v>17869</v>
      </c>
      <c r="J500" t="s">
        <v>17898</v>
      </c>
      <c r="K500" t="s">
        <v>18181</v>
      </c>
      <c r="L500" t="s">
        <v>17883</v>
      </c>
      <c r="M500" t="s">
        <v>18087</v>
      </c>
      <c r="N500"/>
      <c r="O500" t="s">
        <v>18788</v>
      </c>
    </row>
    <row r="501" spans="2:15" x14ac:dyDescent="0.25">
      <c r="B501" t="s">
        <v>17006</v>
      </c>
      <c r="C501">
        <v>103029403</v>
      </c>
      <c r="D501" t="s">
        <v>547</v>
      </c>
      <c r="E501" t="s">
        <v>2294</v>
      </c>
      <c r="F501" t="s">
        <v>2295</v>
      </c>
      <c r="G501" t="s">
        <v>2903</v>
      </c>
      <c r="H501" t="s">
        <v>10461</v>
      </c>
      <c r="I501" t="s">
        <v>17834</v>
      </c>
      <c r="J501" t="s">
        <v>17837</v>
      </c>
      <c r="K501" t="s">
        <v>17925</v>
      </c>
      <c r="L501" t="s">
        <v>17834</v>
      </c>
      <c r="M501" t="s">
        <v>17846</v>
      </c>
      <c r="N501"/>
      <c r="O501" t="s">
        <v>18301</v>
      </c>
    </row>
    <row r="502" spans="2:15" x14ac:dyDescent="0.25">
      <c r="B502" t="s">
        <v>17007</v>
      </c>
      <c r="C502">
        <v>103029403</v>
      </c>
      <c r="D502" t="s">
        <v>547</v>
      </c>
      <c r="E502" t="s">
        <v>2294</v>
      </c>
      <c r="F502" t="s">
        <v>2295</v>
      </c>
      <c r="G502" t="s">
        <v>2904</v>
      </c>
      <c r="H502"/>
      <c r="I502" t="s">
        <v>17834</v>
      </c>
      <c r="J502" t="s">
        <v>17869</v>
      </c>
      <c r="K502" t="s">
        <v>18182</v>
      </c>
      <c r="L502" t="s">
        <v>17869</v>
      </c>
      <c r="M502" t="s">
        <v>17855</v>
      </c>
      <c r="N502"/>
      <c r="O502" t="s">
        <v>18158</v>
      </c>
    </row>
    <row r="503" spans="2:15" x14ac:dyDescent="0.25">
      <c r="B503" t="s">
        <v>17487</v>
      </c>
      <c r="C503">
        <v>103029403</v>
      </c>
      <c r="D503" t="s">
        <v>547</v>
      </c>
      <c r="E503" t="s">
        <v>2294</v>
      </c>
      <c r="F503" t="s">
        <v>2295</v>
      </c>
      <c r="G503" t="s">
        <v>2415</v>
      </c>
      <c r="H503" t="s">
        <v>10461</v>
      </c>
      <c r="I503" t="s">
        <v>17898</v>
      </c>
      <c r="J503" t="s">
        <v>17939</v>
      </c>
      <c r="K503" t="s">
        <v>18183</v>
      </c>
      <c r="L503" t="s">
        <v>17871</v>
      </c>
      <c r="M503" t="s">
        <v>17827</v>
      </c>
      <c r="N503"/>
      <c r="O503" t="s">
        <v>18789</v>
      </c>
    </row>
    <row r="504" spans="2:15" x14ac:dyDescent="0.25">
      <c r="B504" t="s">
        <v>17003</v>
      </c>
      <c r="C504">
        <v>103029403</v>
      </c>
      <c r="D504" t="s">
        <v>547</v>
      </c>
      <c r="E504" t="s">
        <v>2292</v>
      </c>
      <c r="F504" t="s">
        <v>2293</v>
      </c>
      <c r="G504" t="s">
        <v>2903</v>
      </c>
      <c r="H504" t="s">
        <v>10461</v>
      </c>
      <c r="I504" t="s">
        <v>10461</v>
      </c>
      <c r="J504" t="s">
        <v>10461</v>
      </c>
      <c r="K504" t="s">
        <v>18029</v>
      </c>
      <c r="L504" t="s">
        <v>17855</v>
      </c>
      <c r="M504" t="s">
        <v>10461</v>
      </c>
      <c r="N504"/>
      <c r="O504" t="s">
        <v>18231</v>
      </c>
    </row>
    <row r="505" spans="2:15" x14ac:dyDescent="0.25">
      <c r="B505" t="s">
        <v>17004</v>
      </c>
      <c r="C505">
        <v>103029403</v>
      </c>
      <c r="D505" t="s">
        <v>547</v>
      </c>
      <c r="E505" t="s">
        <v>2292</v>
      </c>
      <c r="F505" t="s">
        <v>2293</v>
      </c>
      <c r="G505" t="s">
        <v>2904</v>
      </c>
      <c r="H505"/>
      <c r="I505" t="s">
        <v>10461</v>
      </c>
      <c r="J505" t="s">
        <v>10461</v>
      </c>
      <c r="K505" t="s">
        <v>18184</v>
      </c>
      <c r="L505" t="s">
        <v>17853</v>
      </c>
      <c r="M505" t="s">
        <v>10461</v>
      </c>
      <c r="N505"/>
      <c r="O505" t="s">
        <v>18235</v>
      </c>
    </row>
    <row r="506" spans="2:15" x14ac:dyDescent="0.25">
      <c r="B506" t="s">
        <v>17005</v>
      </c>
      <c r="C506">
        <v>103029403</v>
      </c>
      <c r="D506" t="s">
        <v>547</v>
      </c>
      <c r="E506" t="s">
        <v>2292</v>
      </c>
      <c r="F506" t="s">
        <v>2293</v>
      </c>
      <c r="G506" t="s">
        <v>2415</v>
      </c>
      <c r="H506" t="s">
        <v>10461</v>
      </c>
      <c r="I506" t="s">
        <v>17855</v>
      </c>
      <c r="J506" t="s">
        <v>17837</v>
      </c>
      <c r="K506" t="s">
        <v>18185</v>
      </c>
      <c r="L506" t="s">
        <v>17947</v>
      </c>
      <c r="M506" t="s">
        <v>17846</v>
      </c>
      <c r="N506"/>
      <c r="O506" t="s">
        <v>18619</v>
      </c>
    </row>
    <row r="507" spans="2:15" x14ac:dyDescent="0.25">
      <c r="B507" t="s">
        <v>17035</v>
      </c>
      <c r="C507">
        <v>103029553</v>
      </c>
      <c r="D507" t="s">
        <v>551</v>
      </c>
      <c r="E507" t="s">
        <v>2311</v>
      </c>
      <c r="F507" t="s">
        <v>2312</v>
      </c>
      <c r="G507" t="s">
        <v>2903</v>
      </c>
      <c r="H507"/>
      <c r="I507" t="s">
        <v>17837</v>
      </c>
      <c r="J507" t="s">
        <v>17850</v>
      </c>
      <c r="K507" t="s">
        <v>18186</v>
      </c>
      <c r="L507" t="s">
        <v>10461</v>
      </c>
      <c r="M507" t="s">
        <v>17995</v>
      </c>
      <c r="N507"/>
      <c r="O507" t="s">
        <v>17976</v>
      </c>
    </row>
    <row r="508" spans="2:15" x14ac:dyDescent="0.25">
      <c r="B508" t="s">
        <v>17036</v>
      </c>
      <c r="C508">
        <v>103029553</v>
      </c>
      <c r="D508" t="s">
        <v>551</v>
      </c>
      <c r="E508" t="s">
        <v>2311</v>
      </c>
      <c r="F508" t="s">
        <v>2312</v>
      </c>
      <c r="G508" t="s">
        <v>2904</v>
      </c>
      <c r="H508"/>
      <c r="I508" t="s">
        <v>17836</v>
      </c>
      <c r="J508" t="s">
        <v>10461</v>
      </c>
      <c r="K508" t="s">
        <v>18187</v>
      </c>
      <c r="L508" t="s">
        <v>10461</v>
      </c>
      <c r="M508" t="s">
        <v>17823</v>
      </c>
      <c r="N508"/>
      <c r="O508" t="s">
        <v>18388</v>
      </c>
    </row>
    <row r="509" spans="2:15" x14ac:dyDescent="0.25">
      <c r="B509" t="s">
        <v>17488</v>
      </c>
      <c r="C509">
        <v>103029553</v>
      </c>
      <c r="D509" t="s">
        <v>551</v>
      </c>
      <c r="E509" t="s">
        <v>2311</v>
      </c>
      <c r="F509" t="s">
        <v>2312</v>
      </c>
      <c r="G509" t="s">
        <v>2415</v>
      </c>
      <c r="H509"/>
      <c r="I509" t="s">
        <v>17942</v>
      </c>
      <c r="J509" t="s">
        <v>17834</v>
      </c>
      <c r="K509" t="s">
        <v>18188</v>
      </c>
      <c r="L509" t="s">
        <v>17855</v>
      </c>
      <c r="M509" t="s">
        <v>17883</v>
      </c>
      <c r="N509"/>
      <c r="O509" t="s">
        <v>18790</v>
      </c>
    </row>
    <row r="510" spans="2:15" x14ac:dyDescent="0.25">
      <c r="B510" t="s">
        <v>17032</v>
      </c>
      <c r="C510">
        <v>103029553</v>
      </c>
      <c r="D510" t="s">
        <v>551</v>
      </c>
      <c r="E510" t="s">
        <v>2309</v>
      </c>
      <c r="F510" t="s">
        <v>2310</v>
      </c>
      <c r="G510" t="s">
        <v>2903</v>
      </c>
      <c r="H510" t="s">
        <v>10461</v>
      </c>
      <c r="I510" t="s">
        <v>10461</v>
      </c>
      <c r="J510" t="s">
        <v>10461</v>
      </c>
      <c r="K510" t="s">
        <v>18038</v>
      </c>
      <c r="L510" t="s">
        <v>10461</v>
      </c>
      <c r="M510" t="s">
        <v>17834</v>
      </c>
      <c r="N510"/>
      <c r="O510" t="s">
        <v>18044</v>
      </c>
    </row>
    <row r="511" spans="2:15" x14ac:dyDescent="0.25">
      <c r="B511" t="s">
        <v>17033</v>
      </c>
      <c r="C511">
        <v>103029553</v>
      </c>
      <c r="D511" t="s">
        <v>551</v>
      </c>
      <c r="E511" t="s">
        <v>2309</v>
      </c>
      <c r="F511" t="s">
        <v>2310</v>
      </c>
      <c r="G511" t="s">
        <v>2904</v>
      </c>
      <c r="H511"/>
      <c r="I511" t="s">
        <v>10461</v>
      </c>
      <c r="J511" t="s">
        <v>17833</v>
      </c>
      <c r="K511" t="s">
        <v>18030</v>
      </c>
      <c r="L511" t="s">
        <v>10461</v>
      </c>
      <c r="M511" t="s">
        <v>17827</v>
      </c>
      <c r="N511"/>
      <c r="O511" t="s">
        <v>18214</v>
      </c>
    </row>
    <row r="512" spans="2:15" x14ac:dyDescent="0.25">
      <c r="B512" t="s">
        <v>17034</v>
      </c>
      <c r="C512">
        <v>103029553</v>
      </c>
      <c r="D512" t="s">
        <v>551</v>
      </c>
      <c r="E512" t="s">
        <v>2309</v>
      </c>
      <c r="F512" t="s">
        <v>2310</v>
      </c>
      <c r="G512" t="s">
        <v>2415</v>
      </c>
      <c r="H512" t="s">
        <v>10461</v>
      </c>
      <c r="I512" t="s">
        <v>17844</v>
      </c>
      <c r="J512" t="s">
        <v>17837</v>
      </c>
      <c r="K512" t="s">
        <v>18189</v>
      </c>
      <c r="L512" t="s">
        <v>17844</v>
      </c>
      <c r="M512" t="s">
        <v>17883</v>
      </c>
      <c r="N512"/>
      <c r="O512" t="s">
        <v>18153</v>
      </c>
    </row>
    <row r="513" spans="2:15" x14ac:dyDescent="0.25">
      <c r="B513" t="s">
        <v>17042</v>
      </c>
      <c r="C513">
        <v>103029603</v>
      </c>
      <c r="D513" t="s">
        <v>553</v>
      </c>
      <c r="E513" t="s">
        <v>2316</v>
      </c>
      <c r="F513" t="s">
        <v>2317</v>
      </c>
      <c r="G513" t="s">
        <v>2903</v>
      </c>
      <c r="H513"/>
      <c r="I513" t="s">
        <v>17942</v>
      </c>
      <c r="J513" t="s">
        <v>10461</v>
      </c>
      <c r="K513" t="s">
        <v>18140</v>
      </c>
      <c r="L513" t="s">
        <v>17836</v>
      </c>
      <c r="M513" t="s">
        <v>10461</v>
      </c>
      <c r="N513" t="s">
        <v>10461</v>
      </c>
      <c r="O513" t="s">
        <v>17919</v>
      </c>
    </row>
    <row r="514" spans="2:15" x14ac:dyDescent="0.25">
      <c r="B514" t="s">
        <v>17043</v>
      </c>
      <c r="C514">
        <v>103029603</v>
      </c>
      <c r="D514" t="s">
        <v>553</v>
      </c>
      <c r="E514" t="s">
        <v>2316</v>
      </c>
      <c r="F514" t="s">
        <v>2317</v>
      </c>
      <c r="G514" t="s">
        <v>2904</v>
      </c>
      <c r="H514"/>
      <c r="I514" t="s">
        <v>17871</v>
      </c>
      <c r="J514" t="s">
        <v>10461</v>
      </c>
      <c r="K514" t="s">
        <v>17852</v>
      </c>
      <c r="L514" t="s">
        <v>17869</v>
      </c>
      <c r="M514" t="s">
        <v>10461</v>
      </c>
      <c r="N514"/>
      <c r="O514" t="s">
        <v>18226</v>
      </c>
    </row>
    <row r="515" spans="2:15" x14ac:dyDescent="0.25">
      <c r="B515" t="s">
        <v>17490</v>
      </c>
      <c r="C515">
        <v>103029603</v>
      </c>
      <c r="D515" t="s">
        <v>553</v>
      </c>
      <c r="E515" t="s">
        <v>2316</v>
      </c>
      <c r="F515" t="s">
        <v>2317</v>
      </c>
      <c r="G515" t="s">
        <v>2415</v>
      </c>
      <c r="H515"/>
      <c r="I515" t="s">
        <v>17945</v>
      </c>
      <c r="J515" t="s">
        <v>17833</v>
      </c>
      <c r="K515" t="s">
        <v>18190</v>
      </c>
      <c r="L515" t="s">
        <v>17898</v>
      </c>
      <c r="M515" t="s">
        <v>10461</v>
      </c>
      <c r="N515" t="s">
        <v>10461</v>
      </c>
      <c r="O515" t="s">
        <v>18246</v>
      </c>
    </row>
    <row r="516" spans="2:15" x14ac:dyDescent="0.25">
      <c r="B516" t="s">
        <v>17040</v>
      </c>
      <c r="C516">
        <v>103029603</v>
      </c>
      <c r="D516" t="s">
        <v>553</v>
      </c>
      <c r="E516" t="s">
        <v>2314</v>
      </c>
      <c r="F516" t="s">
        <v>2315</v>
      </c>
      <c r="G516" t="s">
        <v>2903</v>
      </c>
      <c r="H516"/>
      <c r="I516" t="s">
        <v>18191</v>
      </c>
      <c r="J516" t="s">
        <v>17846</v>
      </c>
      <c r="K516" t="s">
        <v>18044</v>
      </c>
      <c r="L516" t="s">
        <v>17895</v>
      </c>
      <c r="M516" t="s">
        <v>10461</v>
      </c>
      <c r="N516"/>
      <c r="O516" t="s">
        <v>18316</v>
      </c>
    </row>
    <row r="517" spans="2:15" x14ac:dyDescent="0.25">
      <c r="B517" t="s">
        <v>17041</v>
      </c>
      <c r="C517">
        <v>103029603</v>
      </c>
      <c r="D517" t="s">
        <v>553</v>
      </c>
      <c r="E517" t="s">
        <v>2314</v>
      </c>
      <c r="F517" t="s">
        <v>2315</v>
      </c>
      <c r="G517" t="s">
        <v>2904</v>
      </c>
      <c r="H517"/>
      <c r="I517" t="s">
        <v>18117</v>
      </c>
      <c r="J517" t="s">
        <v>17834</v>
      </c>
      <c r="K517" t="s">
        <v>17924</v>
      </c>
      <c r="L517" t="s">
        <v>17896</v>
      </c>
      <c r="M517" t="s">
        <v>10461</v>
      </c>
      <c r="N517" t="s">
        <v>10461</v>
      </c>
      <c r="O517" t="s">
        <v>18265</v>
      </c>
    </row>
    <row r="518" spans="2:15" x14ac:dyDescent="0.25">
      <c r="B518" t="s">
        <v>17489</v>
      </c>
      <c r="C518">
        <v>103029603</v>
      </c>
      <c r="D518" t="s">
        <v>553</v>
      </c>
      <c r="E518" t="s">
        <v>2314</v>
      </c>
      <c r="F518" t="s">
        <v>2315</v>
      </c>
      <c r="G518" t="s">
        <v>2415</v>
      </c>
      <c r="H518"/>
      <c r="I518" t="s">
        <v>18192</v>
      </c>
      <c r="J518" t="s">
        <v>17947</v>
      </c>
      <c r="K518" t="s">
        <v>18193</v>
      </c>
      <c r="L518" t="s">
        <v>17891</v>
      </c>
      <c r="M518" t="s">
        <v>17844</v>
      </c>
      <c r="N518" t="s">
        <v>10461</v>
      </c>
      <c r="O518" t="s">
        <v>18791</v>
      </c>
    </row>
    <row r="519" spans="2:15" x14ac:dyDescent="0.25">
      <c r="B519" t="s">
        <v>17536</v>
      </c>
      <c r="C519">
        <v>103029865</v>
      </c>
      <c r="D519" t="s">
        <v>17507</v>
      </c>
      <c r="E519" t="s">
        <v>17507</v>
      </c>
      <c r="F519" t="s">
        <v>17508</v>
      </c>
      <c r="G519" t="s">
        <v>2904</v>
      </c>
      <c r="H519" t="s">
        <v>10461</v>
      </c>
      <c r="I519" t="s">
        <v>17842</v>
      </c>
      <c r="J519" t="s">
        <v>10461</v>
      </c>
      <c r="K519" t="s">
        <v>10461</v>
      </c>
      <c r="L519" t="s">
        <v>10461</v>
      </c>
      <c r="M519"/>
      <c r="N519"/>
      <c r="O519" t="s">
        <v>17828</v>
      </c>
    </row>
    <row r="520" spans="2:15" x14ac:dyDescent="0.25">
      <c r="B520" t="s">
        <v>17537</v>
      </c>
      <c r="C520">
        <v>103029865</v>
      </c>
      <c r="D520" t="s">
        <v>17507</v>
      </c>
      <c r="E520" t="s">
        <v>17507</v>
      </c>
      <c r="F520" t="s">
        <v>17508</v>
      </c>
      <c r="G520" t="s">
        <v>2415</v>
      </c>
      <c r="H520" t="s">
        <v>10461</v>
      </c>
      <c r="I520" t="s">
        <v>17842</v>
      </c>
      <c r="J520" t="s">
        <v>10461</v>
      </c>
      <c r="K520" t="s">
        <v>10461</v>
      </c>
      <c r="L520" t="s">
        <v>10461</v>
      </c>
      <c r="M520"/>
      <c r="N520"/>
      <c r="O520" t="s">
        <v>17828</v>
      </c>
    </row>
    <row r="521" spans="2:15" x14ac:dyDescent="0.25">
      <c r="B521" t="s">
        <v>17159</v>
      </c>
      <c r="C521">
        <v>103029902</v>
      </c>
      <c r="D521" t="s">
        <v>573</v>
      </c>
      <c r="E521" t="s">
        <v>17264</v>
      </c>
      <c r="F521" t="s">
        <v>2379</v>
      </c>
      <c r="G521" t="s">
        <v>2903</v>
      </c>
      <c r="H521"/>
      <c r="I521" t="s">
        <v>18194</v>
      </c>
      <c r="J521" t="s">
        <v>17836</v>
      </c>
      <c r="K521" t="s">
        <v>17843</v>
      </c>
      <c r="L521" t="s">
        <v>17871</v>
      </c>
      <c r="M521" t="s">
        <v>10461</v>
      </c>
      <c r="N521"/>
      <c r="O521" t="s">
        <v>17977</v>
      </c>
    </row>
    <row r="522" spans="2:15" x14ac:dyDescent="0.25">
      <c r="B522" t="s">
        <v>17160</v>
      </c>
      <c r="C522">
        <v>103029902</v>
      </c>
      <c r="D522" t="s">
        <v>573</v>
      </c>
      <c r="E522" t="s">
        <v>17264</v>
      </c>
      <c r="F522" t="s">
        <v>2379</v>
      </c>
      <c r="G522" t="s">
        <v>2904</v>
      </c>
      <c r="H522"/>
      <c r="I522" t="s">
        <v>18072</v>
      </c>
      <c r="J522" t="s">
        <v>17823</v>
      </c>
      <c r="K522" t="s">
        <v>18117</v>
      </c>
      <c r="L522" t="s">
        <v>17840</v>
      </c>
      <c r="M522" t="s">
        <v>10461</v>
      </c>
      <c r="N522"/>
      <c r="O522" t="s">
        <v>18220</v>
      </c>
    </row>
    <row r="523" spans="2:15" x14ac:dyDescent="0.25">
      <c r="B523" t="s">
        <v>17493</v>
      </c>
      <c r="C523">
        <v>103029902</v>
      </c>
      <c r="D523" t="s">
        <v>573</v>
      </c>
      <c r="E523" t="s">
        <v>17264</v>
      </c>
      <c r="F523" t="s">
        <v>2379</v>
      </c>
      <c r="G523" t="s">
        <v>2415</v>
      </c>
      <c r="H523"/>
      <c r="I523" t="s">
        <v>18195</v>
      </c>
      <c r="J523" t="s">
        <v>18081</v>
      </c>
      <c r="K523" t="s">
        <v>17892</v>
      </c>
      <c r="L523" t="s">
        <v>18170</v>
      </c>
      <c r="M523" t="s">
        <v>10461</v>
      </c>
      <c r="N523"/>
      <c r="O523" t="s">
        <v>18792</v>
      </c>
    </row>
    <row r="524" spans="2:15" x14ac:dyDescent="0.25">
      <c r="B524" t="s">
        <v>17307</v>
      </c>
      <c r="C524">
        <v>103029902</v>
      </c>
      <c r="D524" t="s">
        <v>573</v>
      </c>
      <c r="E524" t="s">
        <v>17526</v>
      </c>
      <c r="F524" t="s">
        <v>17265</v>
      </c>
      <c r="G524" t="s">
        <v>2903</v>
      </c>
      <c r="H524" t="s">
        <v>10461</v>
      </c>
      <c r="I524" t="s">
        <v>18196</v>
      </c>
      <c r="J524" t="s">
        <v>17846</v>
      </c>
      <c r="K524" t="s">
        <v>17934</v>
      </c>
      <c r="L524" t="s">
        <v>17855</v>
      </c>
      <c r="M524" t="s">
        <v>10461</v>
      </c>
      <c r="N524"/>
      <c r="O524" t="s">
        <v>17926</v>
      </c>
    </row>
    <row r="525" spans="2:15" x14ac:dyDescent="0.25">
      <c r="B525" t="s">
        <v>17308</v>
      </c>
      <c r="C525">
        <v>103029902</v>
      </c>
      <c r="D525" t="s">
        <v>573</v>
      </c>
      <c r="E525" t="s">
        <v>17526</v>
      </c>
      <c r="F525" t="s">
        <v>17265</v>
      </c>
      <c r="G525" t="s">
        <v>2904</v>
      </c>
      <c r="H525" t="s">
        <v>10461</v>
      </c>
      <c r="I525" t="s">
        <v>18197</v>
      </c>
      <c r="J525" t="s">
        <v>10461</v>
      </c>
      <c r="K525" t="s">
        <v>17831</v>
      </c>
      <c r="L525" t="s">
        <v>17823</v>
      </c>
      <c r="M525" t="s">
        <v>10461</v>
      </c>
      <c r="N525"/>
      <c r="O525" t="s">
        <v>18154</v>
      </c>
    </row>
    <row r="526" spans="2:15" x14ac:dyDescent="0.25">
      <c r="B526" t="s">
        <v>17292</v>
      </c>
      <c r="C526">
        <v>103029902</v>
      </c>
      <c r="D526" t="s">
        <v>573</v>
      </c>
      <c r="E526" t="s">
        <v>17526</v>
      </c>
      <c r="F526" t="s">
        <v>17265</v>
      </c>
      <c r="G526" t="s">
        <v>2415</v>
      </c>
      <c r="H526" t="s">
        <v>10461</v>
      </c>
      <c r="I526" t="s">
        <v>18198</v>
      </c>
      <c r="J526" t="s">
        <v>17859</v>
      </c>
      <c r="K526" t="s">
        <v>17851</v>
      </c>
      <c r="L526" t="s">
        <v>17942</v>
      </c>
      <c r="M526" t="s">
        <v>10461</v>
      </c>
      <c r="N526"/>
      <c r="O526" t="s">
        <v>18066</v>
      </c>
    </row>
    <row r="527" spans="2:15" x14ac:dyDescent="0.25">
      <c r="B527" t="s">
        <v>13698</v>
      </c>
      <c r="C527">
        <v>104101252</v>
      </c>
      <c r="D527" t="s">
        <v>78</v>
      </c>
      <c r="E527" t="s">
        <v>778</v>
      </c>
      <c r="F527" t="s">
        <v>779</v>
      </c>
      <c r="G527" t="s">
        <v>2903</v>
      </c>
      <c r="H527"/>
      <c r="I527" t="s">
        <v>10461</v>
      </c>
      <c r="J527" t="s">
        <v>17846</v>
      </c>
      <c r="K527" t="s">
        <v>18199</v>
      </c>
      <c r="L527" t="s">
        <v>17846</v>
      </c>
      <c r="M527" t="s">
        <v>10461</v>
      </c>
      <c r="N527"/>
      <c r="O527" t="s">
        <v>18567</v>
      </c>
    </row>
    <row r="528" spans="2:15" x14ac:dyDescent="0.25">
      <c r="B528" t="s">
        <v>13699</v>
      </c>
      <c r="C528">
        <v>104101252</v>
      </c>
      <c r="D528" t="s">
        <v>78</v>
      </c>
      <c r="E528" t="s">
        <v>778</v>
      </c>
      <c r="F528" t="s">
        <v>779</v>
      </c>
      <c r="G528" t="s">
        <v>2904</v>
      </c>
      <c r="H528" t="s">
        <v>10461</v>
      </c>
      <c r="I528" t="s">
        <v>10461</v>
      </c>
      <c r="J528" t="s">
        <v>10461</v>
      </c>
      <c r="K528" t="s">
        <v>18200</v>
      </c>
      <c r="L528" t="s">
        <v>17850</v>
      </c>
      <c r="M528" t="s">
        <v>10461</v>
      </c>
      <c r="N528"/>
      <c r="O528" t="s">
        <v>18112</v>
      </c>
    </row>
    <row r="529" spans="2:15" x14ac:dyDescent="0.25">
      <c r="B529" t="s">
        <v>13700</v>
      </c>
      <c r="C529">
        <v>104101252</v>
      </c>
      <c r="D529" t="s">
        <v>78</v>
      </c>
      <c r="E529" t="s">
        <v>778</v>
      </c>
      <c r="F529" t="s">
        <v>779</v>
      </c>
      <c r="G529" t="s">
        <v>2415</v>
      </c>
      <c r="H529" t="s">
        <v>10461</v>
      </c>
      <c r="I529" t="s">
        <v>17869</v>
      </c>
      <c r="J529" t="s">
        <v>17866</v>
      </c>
      <c r="K529" t="s">
        <v>18201</v>
      </c>
      <c r="L529" t="s">
        <v>17839</v>
      </c>
      <c r="M529" t="s">
        <v>10461</v>
      </c>
      <c r="N529"/>
      <c r="O529" t="s">
        <v>18726</v>
      </c>
    </row>
    <row r="530" spans="2:15" x14ac:dyDescent="0.25">
      <c r="B530" t="s">
        <v>13701</v>
      </c>
      <c r="C530">
        <v>104101252</v>
      </c>
      <c r="D530" t="s">
        <v>78</v>
      </c>
      <c r="E530" t="s">
        <v>780</v>
      </c>
      <c r="F530" t="s">
        <v>10765</v>
      </c>
      <c r="G530" t="s">
        <v>2903</v>
      </c>
      <c r="H530" t="s">
        <v>10461</v>
      </c>
      <c r="I530" t="s">
        <v>17853</v>
      </c>
      <c r="J530" t="s">
        <v>17839</v>
      </c>
      <c r="K530" t="s">
        <v>18202</v>
      </c>
      <c r="L530" t="s">
        <v>17857</v>
      </c>
      <c r="M530" t="s">
        <v>10461</v>
      </c>
      <c r="N530"/>
      <c r="O530" t="s">
        <v>18794</v>
      </c>
    </row>
    <row r="531" spans="2:15" x14ac:dyDescent="0.25">
      <c r="B531" t="s">
        <v>13702</v>
      </c>
      <c r="C531">
        <v>104101252</v>
      </c>
      <c r="D531" t="s">
        <v>78</v>
      </c>
      <c r="E531" t="s">
        <v>780</v>
      </c>
      <c r="F531" t="s">
        <v>10765</v>
      </c>
      <c r="G531" t="s">
        <v>2904</v>
      </c>
      <c r="H531" t="s">
        <v>10461</v>
      </c>
      <c r="I531" t="s">
        <v>17869</v>
      </c>
      <c r="J531" t="s">
        <v>17837</v>
      </c>
      <c r="K531" t="s">
        <v>18203</v>
      </c>
      <c r="L531" t="s">
        <v>17898</v>
      </c>
      <c r="M531" t="s">
        <v>10461</v>
      </c>
      <c r="N531"/>
      <c r="O531" t="s">
        <v>18384</v>
      </c>
    </row>
    <row r="532" spans="2:15" x14ac:dyDescent="0.25">
      <c r="B532" t="s">
        <v>13703</v>
      </c>
      <c r="C532">
        <v>104101252</v>
      </c>
      <c r="D532" t="s">
        <v>78</v>
      </c>
      <c r="E532" t="s">
        <v>780</v>
      </c>
      <c r="F532" t="s">
        <v>10765</v>
      </c>
      <c r="G532" t="s">
        <v>2415</v>
      </c>
      <c r="H532" t="s">
        <v>10461</v>
      </c>
      <c r="I532" t="s">
        <v>17840</v>
      </c>
      <c r="J532" t="s">
        <v>18081</v>
      </c>
      <c r="K532" t="s">
        <v>18204</v>
      </c>
      <c r="L532" t="s">
        <v>17996</v>
      </c>
      <c r="M532" t="s">
        <v>17833</v>
      </c>
      <c r="N532"/>
      <c r="O532" t="s">
        <v>18793</v>
      </c>
    </row>
    <row r="533" spans="2:15" x14ac:dyDescent="0.25">
      <c r="B533" t="s">
        <v>14736</v>
      </c>
      <c r="C533">
        <v>104103603</v>
      </c>
      <c r="D533" t="s">
        <v>252</v>
      </c>
      <c r="E533" t="s">
        <v>1342</v>
      </c>
      <c r="F533" t="s">
        <v>1343</v>
      </c>
      <c r="G533" t="s">
        <v>2903</v>
      </c>
      <c r="H533"/>
      <c r="I533" t="s">
        <v>10461</v>
      </c>
      <c r="J533"/>
      <c r="K533" t="s">
        <v>17975</v>
      </c>
      <c r="L533" t="s">
        <v>10461</v>
      </c>
      <c r="M533"/>
      <c r="N533"/>
      <c r="O533" t="s">
        <v>18359</v>
      </c>
    </row>
    <row r="534" spans="2:15" x14ac:dyDescent="0.25">
      <c r="B534" t="s">
        <v>14737</v>
      </c>
      <c r="C534">
        <v>104103603</v>
      </c>
      <c r="D534" t="s">
        <v>252</v>
      </c>
      <c r="E534" t="s">
        <v>1342</v>
      </c>
      <c r="F534" t="s">
        <v>1343</v>
      </c>
      <c r="G534" t="s">
        <v>2904</v>
      </c>
      <c r="H534"/>
      <c r="I534" t="s">
        <v>10461</v>
      </c>
      <c r="J534"/>
      <c r="K534" t="s">
        <v>17880</v>
      </c>
      <c r="L534" t="s">
        <v>10461</v>
      </c>
      <c r="M534"/>
      <c r="N534"/>
      <c r="O534" t="s">
        <v>18278</v>
      </c>
    </row>
    <row r="535" spans="2:15" x14ac:dyDescent="0.25">
      <c r="B535" t="s">
        <v>14738</v>
      </c>
      <c r="C535">
        <v>104103603</v>
      </c>
      <c r="D535" t="s">
        <v>252</v>
      </c>
      <c r="E535" t="s">
        <v>1342</v>
      </c>
      <c r="F535" t="s">
        <v>1343</v>
      </c>
      <c r="G535" t="s">
        <v>2415</v>
      </c>
      <c r="H535"/>
      <c r="I535" t="s">
        <v>10461</v>
      </c>
      <c r="J535"/>
      <c r="K535" t="s">
        <v>18205</v>
      </c>
      <c r="L535" t="s">
        <v>17846</v>
      </c>
      <c r="M535"/>
      <c r="N535"/>
      <c r="O535" t="s">
        <v>18296</v>
      </c>
    </row>
    <row r="536" spans="2:15" x14ac:dyDescent="0.25">
      <c r="B536" t="s">
        <v>14976</v>
      </c>
      <c r="C536">
        <v>104105003</v>
      </c>
      <c r="D536" t="s">
        <v>290</v>
      </c>
      <c r="E536" t="s">
        <v>1463</v>
      </c>
      <c r="F536" t="s">
        <v>1464</v>
      </c>
      <c r="G536" t="s">
        <v>2903</v>
      </c>
      <c r="H536"/>
      <c r="I536" t="s">
        <v>10461</v>
      </c>
      <c r="J536" t="s">
        <v>10461</v>
      </c>
      <c r="K536" t="s">
        <v>18206</v>
      </c>
      <c r="L536" t="s">
        <v>10461</v>
      </c>
      <c r="M536" t="s">
        <v>17850</v>
      </c>
      <c r="N536"/>
      <c r="O536" t="s">
        <v>18619</v>
      </c>
    </row>
    <row r="537" spans="2:15" x14ac:dyDescent="0.25">
      <c r="B537" t="s">
        <v>14977</v>
      </c>
      <c r="C537">
        <v>104105003</v>
      </c>
      <c r="D537" t="s">
        <v>290</v>
      </c>
      <c r="E537" t="s">
        <v>1463</v>
      </c>
      <c r="F537" t="s">
        <v>1464</v>
      </c>
      <c r="G537" t="s">
        <v>2904</v>
      </c>
      <c r="H537"/>
      <c r="I537" t="s">
        <v>10461</v>
      </c>
      <c r="J537" t="s">
        <v>17844</v>
      </c>
      <c r="K537" t="s">
        <v>18207</v>
      </c>
      <c r="L537" t="s">
        <v>10461</v>
      </c>
      <c r="M537" t="s">
        <v>17869</v>
      </c>
      <c r="N537"/>
      <c r="O537" t="s">
        <v>18682</v>
      </c>
    </row>
    <row r="538" spans="2:15" x14ac:dyDescent="0.25">
      <c r="B538" t="s">
        <v>14978</v>
      </c>
      <c r="C538">
        <v>104105003</v>
      </c>
      <c r="D538" t="s">
        <v>290</v>
      </c>
      <c r="E538" t="s">
        <v>1463</v>
      </c>
      <c r="F538" t="s">
        <v>1464</v>
      </c>
      <c r="G538" t="s">
        <v>2415</v>
      </c>
      <c r="H538"/>
      <c r="I538" t="s">
        <v>10461</v>
      </c>
      <c r="J538" t="s">
        <v>17881</v>
      </c>
      <c r="K538" t="s">
        <v>18208</v>
      </c>
      <c r="L538" t="s">
        <v>10461</v>
      </c>
      <c r="M538" t="s">
        <v>17899</v>
      </c>
      <c r="N538"/>
      <c r="O538" t="s">
        <v>18257</v>
      </c>
    </row>
    <row r="539" spans="2:15" x14ac:dyDescent="0.25">
      <c r="B539" t="s">
        <v>14973</v>
      </c>
      <c r="C539">
        <v>104105003</v>
      </c>
      <c r="D539" t="s">
        <v>290</v>
      </c>
      <c r="E539" t="s">
        <v>1461</v>
      </c>
      <c r="F539" t="s">
        <v>1462</v>
      </c>
      <c r="G539" t="s">
        <v>2903</v>
      </c>
      <c r="H539"/>
      <c r="I539" t="s">
        <v>10461</v>
      </c>
      <c r="J539" t="s">
        <v>10461</v>
      </c>
      <c r="K539" t="s">
        <v>18209</v>
      </c>
      <c r="L539" t="s">
        <v>10461</v>
      </c>
      <c r="M539" t="s">
        <v>10461</v>
      </c>
      <c r="N539"/>
      <c r="O539" t="s">
        <v>18349</v>
      </c>
    </row>
    <row r="540" spans="2:15" x14ac:dyDescent="0.25">
      <c r="B540" t="s">
        <v>14974</v>
      </c>
      <c r="C540">
        <v>104105003</v>
      </c>
      <c r="D540" t="s">
        <v>290</v>
      </c>
      <c r="E540" t="s">
        <v>1461</v>
      </c>
      <c r="F540" t="s">
        <v>1462</v>
      </c>
      <c r="G540" t="s">
        <v>2904</v>
      </c>
      <c r="H540"/>
      <c r="I540" t="s">
        <v>10461</v>
      </c>
      <c r="J540" t="s">
        <v>10461</v>
      </c>
      <c r="K540" t="s">
        <v>18088</v>
      </c>
      <c r="L540" t="s">
        <v>10461</v>
      </c>
      <c r="M540" t="s">
        <v>17850</v>
      </c>
      <c r="N540"/>
      <c r="O540" t="s">
        <v>18298</v>
      </c>
    </row>
    <row r="541" spans="2:15" x14ac:dyDescent="0.25">
      <c r="B541" t="s">
        <v>14975</v>
      </c>
      <c r="C541">
        <v>104105003</v>
      </c>
      <c r="D541" t="s">
        <v>290</v>
      </c>
      <c r="E541" t="s">
        <v>1461</v>
      </c>
      <c r="F541" t="s">
        <v>1462</v>
      </c>
      <c r="G541" t="s">
        <v>2415</v>
      </c>
      <c r="H541"/>
      <c r="I541" t="s">
        <v>10461</v>
      </c>
      <c r="J541" t="s">
        <v>17833</v>
      </c>
      <c r="K541" t="s">
        <v>18210</v>
      </c>
      <c r="L541" t="s">
        <v>10461</v>
      </c>
      <c r="M541" t="s">
        <v>17823</v>
      </c>
      <c r="N541"/>
      <c r="O541" t="s">
        <v>18513</v>
      </c>
    </row>
    <row r="542" spans="2:15" x14ac:dyDescent="0.25">
      <c r="B542" t="s">
        <v>15126</v>
      </c>
      <c r="C542">
        <v>104105353</v>
      </c>
      <c r="D542" t="s">
        <v>316</v>
      </c>
      <c r="E542" t="s">
        <v>1541</v>
      </c>
      <c r="F542" t="s">
        <v>1542</v>
      </c>
      <c r="G542" t="s">
        <v>2903</v>
      </c>
      <c r="H542"/>
      <c r="I542"/>
      <c r="J542" t="s">
        <v>10461</v>
      </c>
      <c r="K542" t="s">
        <v>18020</v>
      </c>
      <c r="L542" t="s">
        <v>10461</v>
      </c>
      <c r="M542"/>
      <c r="N542" t="s">
        <v>10461</v>
      </c>
      <c r="O542" t="s">
        <v>18176</v>
      </c>
    </row>
    <row r="543" spans="2:15" x14ac:dyDescent="0.25">
      <c r="B543" t="s">
        <v>15127</v>
      </c>
      <c r="C543">
        <v>104105353</v>
      </c>
      <c r="D543" t="s">
        <v>316</v>
      </c>
      <c r="E543" t="s">
        <v>1541</v>
      </c>
      <c r="F543" t="s">
        <v>1542</v>
      </c>
      <c r="G543" t="s">
        <v>2904</v>
      </c>
      <c r="H543"/>
      <c r="I543"/>
      <c r="J543" t="s">
        <v>10461</v>
      </c>
      <c r="K543" t="s">
        <v>18211</v>
      </c>
      <c r="L543" t="s">
        <v>10461</v>
      </c>
      <c r="M543"/>
      <c r="N543"/>
      <c r="O543" t="s">
        <v>18248</v>
      </c>
    </row>
    <row r="544" spans="2:15" x14ac:dyDescent="0.25">
      <c r="B544" t="s">
        <v>15128</v>
      </c>
      <c r="C544">
        <v>104105353</v>
      </c>
      <c r="D544" t="s">
        <v>316</v>
      </c>
      <c r="E544" t="s">
        <v>1541</v>
      </c>
      <c r="F544" t="s">
        <v>1542</v>
      </c>
      <c r="G544" t="s">
        <v>2415</v>
      </c>
      <c r="H544"/>
      <c r="I544"/>
      <c r="J544" t="s">
        <v>10461</v>
      </c>
      <c r="K544" t="s">
        <v>18212</v>
      </c>
      <c r="L544" t="s">
        <v>17833</v>
      </c>
      <c r="M544"/>
      <c r="N544" t="s">
        <v>10461</v>
      </c>
      <c r="O544" t="s">
        <v>17961</v>
      </c>
    </row>
    <row r="545" spans="2:15" x14ac:dyDescent="0.25">
      <c r="B545" t="s">
        <v>16512</v>
      </c>
      <c r="C545">
        <v>104107503</v>
      </c>
      <c r="D545" t="s">
        <v>465</v>
      </c>
      <c r="E545" t="s">
        <v>2005</v>
      </c>
      <c r="F545" t="s">
        <v>2006</v>
      </c>
      <c r="G545" t="s">
        <v>2903</v>
      </c>
      <c r="H545" t="s">
        <v>10461</v>
      </c>
      <c r="I545" t="s">
        <v>10461</v>
      </c>
      <c r="J545" t="s">
        <v>10461</v>
      </c>
      <c r="K545" t="s">
        <v>18213</v>
      </c>
      <c r="L545" t="s">
        <v>10461</v>
      </c>
      <c r="M545" t="s">
        <v>10461</v>
      </c>
      <c r="N545"/>
      <c r="O545" t="s">
        <v>18142</v>
      </c>
    </row>
    <row r="546" spans="2:15" x14ac:dyDescent="0.25">
      <c r="B546" t="s">
        <v>16513</v>
      </c>
      <c r="C546">
        <v>104107503</v>
      </c>
      <c r="D546" t="s">
        <v>465</v>
      </c>
      <c r="E546" t="s">
        <v>2005</v>
      </c>
      <c r="F546" t="s">
        <v>2006</v>
      </c>
      <c r="G546" t="s">
        <v>2904</v>
      </c>
      <c r="H546"/>
      <c r="I546" t="s">
        <v>10461</v>
      </c>
      <c r="J546" t="s">
        <v>10461</v>
      </c>
      <c r="K546" t="s">
        <v>18214</v>
      </c>
      <c r="L546" t="s">
        <v>10461</v>
      </c>
      <c r="M546" t="s">
        <v>10461</v>
      </c>
      <c r="N546"/>
      <c r="O546" t="s">
        <v>17989</v>
      </c>
    </row>
    <row r="547" spans="2:15" x14ac:dyDescent="0.25">
      <c r="B547" t="s">
        <v>16514</v>
      </c>
      <c r="C547">
        <v>104107503</v>
      </c>
      <c r="D547" t="s">
        <v>465</v>
      </c>
      <c r="E547" t="s">
        <v>2005</v>
      </c>
      <c r="F547" t="s">
        <v>2006</v>
      </c>
      <c r="G547" t="s">
        <v>2415</v>
      </c>
      <c r="H547" t="s">
        <v>10461</v>
      </c>
      <c r="I547" t="s">
        <v>10461</v>
      </c>
      <c r="J547" t="s">
        <v>10461</v>
      </c>
      <c r="K547" t="s">
        <v>18215</v>
      </c>
      <c r="L547" t="s">
        <v>17846</v>
      </c>
      <c r="M547" t="s">
        <v>17850</v>
      </c>
      <c r="N547"/>
      <c r="O547" t="s">
        <v>18795</v>
      </c>
    </row>
    <row r="548" spans="2:15" x14ac:dyDescent="0.25">
      <c r="B548" t="s">
        <v>16515</v>
      </c>
      <c r="C548">
        <v>104107503</v>
      </c>
      <c r="D548" t="s">
        <v>465</v>
      </c>
      <c r="E548" t="s">
        <v>2007</v>
      </c>
      <c r="F548" t="s">
        <v>2008</v>
      </c>
      <c r="G548" t="s">
        <v>2903</v>
      </c>
      <c r="H548" t="s">
        <v>10461</v>
      </c>
      <c r="I548" t="s">
        <v>10461</v>
      </c>
      <c r="J548"/>
      <c r="K548" t="s">
        <v>18216</v>
      </c>
      <c r="L548" t="s">
        <v>10461</v>
      </c>
      <c r="M548" t="s">
        <v>10461</v>
      </c>
      <c r="N548"/>
      <c r="O548" t="s">
        <v>18080</v>
      </c>
    </row>
    <row r="549" spans="2:15" x14ac:dyDescent="0.25">
      <c r="B549" t="s">
        <v>16516</v>
      </c>
      <c r="C549">
        <v>104107503</v>
      </c>
      <c r="D549" t="s">
        <v>465</v>
      </c>
      <c r="E549" t="s">
        <v>2007</v>
      </c>
      <c r="F549" t="s">
        <v>2008</v>
      </c>
      <c r="G549" t="s">
        <v>2904</v>
      </c>
      <c r="H549"/>
      <c r="I549" t="s">
        <v>10461</v>
      </c>
      <c r="J549"/>
      <c r="K549" t="s">
        <v>18062</v>
      </c>
      <c r="L549" t="s">
        <v>10461</v>
      </c>
      <c r="M549"/>
      <c r="N549"/>
      <c r="O549" t="s">
        <v>18043</v>
      </c>
    </row>
    <row r="550" spans="2:15" x14ac:dyDescent="0.25">
      <c r="B550" t="s">
        <v>16517</v>
      </c>
      <c r="C550">
        <v>104107503</v>
      </c>
      <c r="D550" t="s">
        <v>465</v>
      </c>
      <c r="E550" t="s">
        <v>2007</v>
      </c>
      <c r="F550" t="s">
        <v>2008</v>
      </c>
      <c r="G550" t="s">
        <v>2415</v>
      </c>
      <c r="H550" t="s">
        <v>10461</v>
      </c>
      <c r="I550" t="s">
        <v>10461</v>
      </c>
      <c r="J550"/>
      <c r="K550" t="s">
        <v>18217</v>
      </c>
      <c r="L550" t="s">
        <v>10461</v>
      </c>
      <c r="M550" t="s">
        <v>10461</v>
      </c>
      <c r="N550"/>
      <c r="O550" t="s">
        <v>18280</v>
      </c>
    </row>
    <row r="551" spans="2:15" x14ac:dyDescent="0.25">
      <c r="B551" t="s">
        <v>16545</v>
      </c>
      <c r="C551">
        <v>104107803</v>
      </c>
      <c r="D551" t="s">
        <v>17601</v>
      </c>
      <c r="E551" t="s">
        <v>2023</v>
      </c>
      <c r="F551" t="s">
        <v>2024</v>
      </c>
      <c r="G551" t="s">
        <v>2903</v>
      </c>
      <c r="H551" t="s">
        <v>10461</v>
      </c>
      <c r="I551" t="s">
        <v>10461</v>
      </c>
      <c r="J551" t="s">
        <v>10461</v>
      </c>
      <c r="K551" t="s">
        <v>17970</v>
      </c>
      <c r="L551" t="s">
        <v>10461</v>
      </c>
      <c r="M551" t="s">
        <v>10461</v>
      </c>
      <c r="N551"/>
      <c r="O551" t="s">
        <v>17861</v>
      </c>
    </row>
    <row r="552" spans="2:15" x14ac:dyDescent="0.25">
      <c r="B552" t="s">
        <v>16546</v>
      </c>
      <c r="C552">
        <v>104107803</v>
      </c>
      <c r="D552" t="s">
        <v>17601</v>
      </c>
      <c r="E552" t="s">
        <v>2023</v>
      </c>
      <c r="F552" t="s">
        <v>2024</v>
      </c>
      <c r="G552" t="s">
        <v>2904</v>
      </c>
      <c r="H552"/>
      <c r="I552"/>
      <c r="J552" t="s">
        <v>10461</v>
      </c>
      <c r="K552" t="s">
        <v>17971</v>
      </c>
      <c r="L552" t="s">
        <v>10461</v>
      </c>
      <c r="M552" t="s">
        <v>10461</v>
      </c>
      <c r="N552"/>
      <c r="O552" t="s">
        <v>18476</v>
      </c>
    </row>
    <row r="553" spans="2:15" x14ac:dyDescent="0.25">
      <c r="B553" t="s">
        <v>16547</v>
      </c>
      <c r="C553">
        <v>104107803</v>
      </c>
      <c r="D553" t="s">
        <v>17601</v>
      </c>
      <c r="E553" t="s">
        <v>2023</v>
      </c>
      <c r="F553" t="s">
        <v>2024</v>
      </c>
      <c r="G553" t="s">
        <v>2415</v>
      </c>
      <c r="H553" t="s">
        <v>10461</v>
      </c>
      <c r="I553" t="s">
        <v>10461</v>
      </c>
      <c r="J553" t="s">
        <v>10461</v>
      </c>
      <c r="K553" t="s">
        <v>17972</v>
      </c>
      <c r="L553" t="s">
        <v>10461</v>
      </c>
      <c r="M553" t="s">
        <v>10461</v>
      </c>
      <c r="N553"/>
      <c r="O553" t="s">
        <v>18293</v>
      </c>
    </row>
    <row r="554" spans="2:15" x14ac:dyDescent="0.25">
      <c r="B554" t="s">
        <v>16548</v>
      </c>
      <c r="C554">
        <v>104107803</v>
      </c>
      <c r="D554" t="s">
        <v>17601</v>
      </c>
      <c r="E554" t="s">
        <v>2025</v>
      </c>
      <c r="F554" t="s">
        <v>2026</v>
      </c>
      <c r="G554" t="s">
        <v>2903</v>
      </c>
      <c r="H554"/>
      <c r="I554" t="s">
        <v>10461</v>
      </c>
      <c r="J554" t="s">
        <v>10461</v>
      </c>
      <c r="K554" t="s">
        <v>17858</v>
      </c>
      <c r="L554" t="s">
        <v>10461</v>
      </c>
      <c r="M554" t="s">
        <v>10461</v>
      </c>
      <c r="N554"/>
      <c r="O554" t="s">
        <v>18130</v>
      </c>
    </row>
    <row r="555" spans="2:15" x14ac:dyDescent="0.25">
      <c r="B555" t="s">
        <v>16549</v>
      </c>
      <c r="C555">
        <v>104107803</v>
      </c>
      <c r="D555" t="s">
        <v>17601</v>
      </c>
      <c r="E555" t="s">
        <v>2025</v>
      </c>
      <c r="F555" t="s">
        <v>2026</v>
      </c>
      <c r="G555" t="s">
        <v>2904</v>
      </c>
      <c r="H555"/>
      <c r="I555"/>
      <c r="J555" t="s">
        <v>10461</v>
      </c>
      <c r="K555" t="s">
        <v>17906</v>
      </c>
      <c r="L555"/>
      <c r="M555"/>
      <c r="N555"/>
      <c r="O555" t="s">
        <v>18138</v>
      </c>
    </row>
    <row r="556" spans="2:15" x14ac:dyDescent="0.25">
      <c r="B556" t="s">
        <v>16550</v>
      </c>
      <c r="C556">
        <v>104107803</v>
      </c>
      <c r="D556" t="s">
        <v>17601</v>
      </c>
      <c r="E556" t="s">
        <v>2025</v>
      </c>
      <c r="F556" t="s">
        <v>2026</v>
      </c>
      <c r="G556" t="s">
        <v>2415</v>
      </c>
      <c r="H556"/>
      <c r="I556" t="s">
        <v>10461</v>
      </c>
      <c r="J556" t="s">
        <v>10461</v>
      </c>
      <c r="K556" t="s">
        <v>18218</v>
      </c>
      <c r="L556" t="s">
        <v>10461</v>
      </c>
      <c r="M556" t="s">
        <v>10461</v>
      </c>
      <c r="N556"/>
      <c r="O556" t="s">
        <v>18617</v>
      </c>
    </row>
    <row r="557" spans="2:15" x14ac:dyDescent="0.25">
      <c r="B557" t="s">
        <v>16456</v>
      </c>
      <c r="C557">
        <v>104107903</v>
      </c>
      <c r="D557" t="s">
        <v>454</v>
      </c>
      <c r="E557" t="s">
        <v>13314</v>
      </c>
      <c r="F557" t="s">
        <v>1975</v>
      </c>
      <c r="G557" t="s">
        <v>2903</v>
      </c>
      <c r="H557"/>
      <c r="I557" t="s">
        <v>17846</v>
      </c>
      <c r="J557" t="s">
        <v>17859</v>
      </c>
      <c r="K557" t="s">
        <v>18219</v>
      </c>
      <c r="L557" t="s">
        <v>17834</v>
      </c>
      <c r="M557" t="s">
        <v>10461</v>
      </c>
      <c r="N557"/>
      <c r="O557" t="s">
        <v>18796</v>
      </c>
    </row>
    <row r="558" spans="2:15" x14ac:dyDescent="0.25">
      <c r="B558" t="s">
        <v>16457</v>
      </c>
      <c r="C558">
        <v>104107903</v>
      </c>
      <c r="D558" t="s">
        <v>454</v>
      </c>
      <c r="E558" t="s">
        <v>13314</v>
      </c>
      <c r="F558" t="s">
        <v>1975</v>
      </c>
      <c r="G558" t="s">
        <v>2904</v>
      </c>
      <c r="H558" t="s">
        <v>10461</v>
      </c>
      <c r="I558" t="s">
        <v>17844</v>
      </c>
      <c r="J558" t="s">
        <v>17836</v>
      </c>
      <c r="K558" t="s">
        <v>18220</v>
      </c>
      <c r="L558" t="s">
        <v>17840</v>
      </c>
      <c r="M558" t="s">
        <v>17855</v>
      </c>
      <c r="N558"/>
      <c r="O558" t="s">
        <v>18237</v>
      </c>
    </row>
    <row r="559" spans="2:15" x14ac:dyDescent="0.25">
      <c r="B559" t="s">
        <v>16458</v>
      </c>
      <c r="C559">
        <v>104107903</v>
      </c>
      <c r="D559" t="s">
        <v>454</v>
      </c>
      <c r="E559" t="s">
        <v>13314</v>
      </c>
      <c r="F559" t="s">
        <v>1975</v>
      </c>
      <c r="G559" t="s">
        <v>2415</v>
      </c>
      <c r="H559" t="s">
        <v>10461</v>
      </c>
      <c r="I559" t="s">
        <v>17860</v>
      </c>
      <c r="J559" t="s">
        <v>17895</v>
      </c>
      <c r="K559" t="s">
        <v>18221</v>
      </c>
      <c r="L559" t="s">
        <v>17862</v>
      </c>
      <c r="M559" t="s">
        <v>17839</v>
      </c>
      <c r="N559"/>
      <c r="O559" t="s">
        <v>1769</v>
      </c>
    </row>
    <row r="560" spans="2:15" x14ac:dyDescent="0.25">
      <c r="B560" t="s">
        <v>16459</v>
      </c>
      <c r="C560">
        <v>104107903</v>
      </c>
      <c r="D560" t="s">
        <v>454</v>
      </c>
      <c r="E560" t="s">
        <v>10401</v>
      </c>
      <c r="F560" t="s">
        <v>10400</v>
      </c>
      <c r="G560" t="s">
        <v>2903</v>
      </c>
      <c r="H560"/>
      <c r="I560" t="s">
        <v>17859</v>
      </c>
      <c r="J560" t="s">
        <v>17862</v>
      </c>
      <c r="K560" t="s">
        <v>18222</v>
      </c>
      <c r="L560" t="s">
        <v>18081</v>
      </c>
      <c r="M560" t="s">
        <v>17942</v>
      </c>
      <c r="N560"/>
      <c r="O560" t="s">
        <v>18798</v>
      </c>
    </row>
    <row r="561" spans="2:15" x14ac:dyDescent="0.25">
      <c r="B561" t="s">
        <v>16460</v>
      </c>
      <c r="C561">
        <v>104107903</v>
      </c>
      <c r="D561" t="s">
        <v>454</v>
      </c>
      <c r="E561" t="s">
        <v>10401</v>
      </c>
      <c r="F561" t="s">
        <v>10400</v>
      </c>
      <c r="G561" t="s">
        <v>2904</v>
      </c>
      <c r="H561"/>
      <c r="I561" t="s">
        <v>17823</v>
      </c>
      <c r="J561" t="s">
        <v>17840</v>
      </c>
      <c r="K561" t="s">
        <v>18135</v>
      </c>
      <c r="L561" t="s">
        <v>17889</v>
      </c>
      <c r="M561" t="s">
        <v>17899</v>
      </c>
      <c r="N561"/>
      <c r="O561" t="s">
        <v>18799</v>
      </c>
    </row>
    <row r="562" spans="2:15" x14ac:dyDescent="0.25">
      <c r="B562" t="s">
        <v>16461</v>
      </c>
      <c r="C562">
        <v>104107903</v>
      </c>
      <c r="D562" t="s">
        <v>454</v>
      </c>
      <c r="E562" t="s">
        <v>10401</v>
      </c>
      <c r="F562" t="s">
        <v>10400</v>
      </c>
      <c r="G562" t="s">
        <v>2415</v>
      </c>
      <c r="H562"/>
      <c r="I562" t="s">
        <v>17999</v>
      </c>
      <c r="J562" t="s">
        <v>17994</v>
      </c>
      <c r="K562" t="s">
        <v>18223</v>
      </c>
      <c r="L562" t="s">
        <v>17994</v>
      </c>
      <c r="M562" t="s">
        <v>17988</v>
      </c>
      <c r="N562"/>
      <c r="O562" t="s">
        <v>18797</v>
      </c>
    </row>
    <row r="563" spans="2:15" x14ac:dyDescent="0.25">
      <c r="B563" t="s">
        <v>14237</v>
      </c>
      <c r="C563">
        <v>104372003</v>
      </c>
      <c r="D563" t="s">
        <v>166</v>
      </c>
      <c r="E563" t="s">
        <v>1074</v>
      </c>
      <c r="F563" t="s">
        <v>1075</v>
      </c>
      <c r="G563" t="s">
        <v>2903</v>
      </c>
      <c r="H563"/>
      <c r="I563" t="s">
        <v>10461</v>
      </c>
      <c r="J563" t="s">
        <v>10461</v>
      </c>
      <c r="K563" t="s">
        <v>18024</v>
      </c>
      <c r="L563" t="s">
        <v>17839</v>
      </c>
      <c r="M563"/>
      <c r="N563"/>
      <c r="O563" t="s">
        <v>17907</v>
      </c>
    </row>
    <row r="564" spans="2:15" x14ac:dyDescent="0.25">
      <c r="B564" t="s">
        <v>14238</v>
      </c>
      <c r="C564">
        <v>104372003</v>
      </c>
      <c r="D564" t="s">
        <v>166</v>
      </c>
      <c r="E564" t="s">
        <v>1074</v>
      </c>
      <c r="F564" t="s">
        <v>1075</v>
      </c>
      <c r="G564" t="s">
        <v>2904</v>
      </c>
      <c r="H564"/>
      <c r="I564" t="s">
        <v>10461</v>
      </c>
      <c r="J564" t="s">
        <v>17850</v>
      </c>
      <c r="K564" t="s">
        <v>18224</v>
      </c>
      <c r="L564" t="s">
        <v>17860</v>
      </c>
      <c r="M564" t="s">
        <v>10461</v>
      </c>
      <c r="N564"/>
      <c r="O564" t="s">
        <v>18665</v>
      </c>
    </row>
    <row r="565" spans="2:15" x14ac:dyDescent="0.25">
      <c r="B565" t="s">
        <v>14239</v>
      </c>
      <c r="C565">
        <v>104372003</v>
      </c>
      <c r="D565" t="s">
        <v>166</v>
      </c>
      <c r="E565" t="s">
        <v>1074</v>
      </c>
      <c r="F565" t="s">
        <v>1075</v>
      </c>
      <c r="G565" t="s">
        <v>2415</v>
      </c>
      <c r="H565"/>
      <c r="I565" t="s">
        <v>17833</v>
      </c>
      <c r="J565" t="s">
        <v>17836</v>
      </c>
      <c r="K565" t="s">
        <v>18059</v>
      </c>
      <c r="L565" t="s">
        <v>17944</v>
      </c>
      <c r="M565" t="s">
        <v>10461</v>
      </c>
      <c r="N565"/>
      <c r="O565" t="s">
        <v>18800</v>
      </c>
    </row>
    <row r="566" spans="2:15" x14ac:dyDescent="0.25">
      <c r="B566" t="s">
        <v>14837</v>
      </c>
      <c r="C566">
        <v>104374003</v>
      </c>
      <c r="D566" t="s">
        <v>267</v>
      </c>
      <c r="E566" t="s">
        <v>13300</v>
      </c>
      <c r="F566" t="s">
        <v>1399</v>
      </c>
      <c r="G566" t="s">
        <v>2903</v>
      </c>
      <c r="H566"/>
      <c r="I566" t="s">
        <v>10461</v>
      </c>
      <c r="J566" t="s">
        <v>10461</v>
      </c>
      <c r="K566" t="s">
        <v>17974</v>
      </c>
      <c r="L566" t="s">
        <v>10461</v>
      </c>
      <c r="M566" t="s">
        <v>10461</v>
      </c>
      <c r="N566" t="s">
        <v>10461</v>
      </c>
      <c r="O566" t="s">
        <v>18263</v>
      </c>
    </row>
    <row r="567" spans="2:15" x14ac:dyDescent="0.25">
      <c r="B567" t="s">
        <v>14838</v>
      </c>
      <c r="C567">
        <v>104374003</v>
      </c>
      <c r="D567" t="s">
        <v>267</v>
      </c>
      <c r="E567" t="s">
        <v>13300</v>
      </c>
      <c r="F567" t="s">
        <v>1399</v>
      </c>
      <c r="G567" t="s">
        <v>2904</v>
      </c>
      <c r="H567"/>
      <c r="I567"/>
      <c r="J567" t="s">
        <v>10461</v>
      </c>
      <c r="K567" t="s">
        <v>18225</v>
      </c>
      <c r="L567" t="s">
        <v>10461</v>
      </c>
      <c r="M567"/>
      <c r="N567"/>
      <c r="O567" t="s">
        <v>17856</v>
      </c>
    </row>
    <row r="568" spans="2:15" x14ac:dyDescent="0.25">
      <c r="B568" t="s">
        <v>14839</v>
      </c>
      <c r="C568">
        <v>104374003</v>
      </c>
      <c r="D568" t="s">
        <v>267</v>
      </c>
      <c r="E568" t="s">
        <v>13300</v>
      </c>
      <c r="F568" t="s">
        <v>1399</v>
      </c>
      <c r="G568" t="s">
        <v>2415</v>
      </c>
      <c r="H568"/>
      <c r="I568" t="s">
        <v>10461</v>
      </c>
      <c r="J568" t="s">
        <v>10461</v>
      </c>
      <c r="K568" t="s">
        <v>17916</v>
      </c>
      <c r="L568" t="s">
        <v>10461</v>
      </c>
      <c r="M568" t="s">
        <v>10461</v>
      </c>
      <c r="N568" t="s">
        <v>10461</v>
      </c>
      <c r="O568" t="s">
        <v>18649</v>
      </c>
    </row>
    <row r="569" spans="2:15" x14ac:dyDescent="0.25">
      <c r="B569" t="s">
        <v>14840</v>
      </c>
      <c r="C569">
        <v>104374003</v>
      </c>
      <c r="D569" t="s">
        <v>267</v>
      </c>
      <c r="E569" t="s">
        <v>13303</v>
      </c>
      <c r="F569" t="s">
        <v>13302</v>
      </c>
      <c r="G569" t="s">
        <v>2903</v>
      </c>
      <c r="H569"/>
      <c r="I569"/>
      <c r="J569"/>
      <c r="K569" t="s">
        <v>18010</v>
      </c>
      <c r="L569" t="s">
        <v>10461</v>
      </c>
      <c r="M569" t="s">
        <v>10461</v>
      </c>
      <c r="N569"/>
      <c r="O569" t="s">
        <v>18179</v>
      </c>
    </row>
    <row r="570" spans="2:15" x14ac:dyDescent="0.25">
      <c r="B570" t="s">
        <v>14841</v>
      </c>
      <c r="C570">
        <v>104374003</v>
      </c>
      <c r="D570" t="s">
        <v>267</v>
      </c>
      <c r="E570" t="s">
        <v>13303</v>
      </c>
      <c r="F570" t="s">
        <v>13302</v>
      </c>
      <c r="G570" t="s">
        <v>2904</v>
      </c>
      <c r="H570"/>
      <c r="I570"/>
      <c r="J570" t="s">
        <v>10461</v>
      </c>
      <c r="K570" t="s">
        <v>17921</v>
      </c>
      <c r="L570"/>
      <c r="M570"/>
      <c r="N570"/>
      <c r="O570" t="s">
        <v>17982</v>
      </c>
    </row>
    <row r="571" spans="2:15" x14ac:dyDescent="0.25">
      <c r="B571" t="s">
        <v>14842</v>
      </c>
      <c r="C571">
        <v>104374003</v>
      </c>
      <c r="D571" t="s">
        <v>267</v>
      </c>
      <c r="E571" t="s">
        <v>13303</v>
      </c>
      <c r="F571" t="s">
        <v>13302</v>
      </c>
      <c r="G571" t="s">
        <v>2415</v>
      </c>
      <c r="H571"/>
      <c r="I571"/>
      <c r="J571" t="s">
        <v>10461</v>
      </c>
      <c r="K571" t="s">
        <v>18226</v>
      </c>
      <c r="L571" t="s">
        <v>10461</v>
      </c>
      <c r="M571" t="s">
        <v>10461</v>
      </c>
      <c r="N571"/>
      <c r="O571" t="s">
        <v>18263</v>
      </c>
    </row>
    <row r="572" spans="2:15" x14ac:dyDescent="0.25">
      <c r="B572" t="s">
        <v>14843</v>
      </c>
      <c r="C572">
        <v>104374207</v>
      </c>
      <c r="D572" t="s">
        <v>268</v>
      </c>
      <c r="E572" t="s">
        <v>268</v>
      </c>
      <c r="F572" t="s">
        <v>2880</v>
      </c>
      <c r="G572" t="s">
        <v>2903</v>
      </c>
      <c r="H572" t="s">
        <v>10461</v>
      </c>
      <c r="I572" t="s">
        <v>10461</v>
      </c>
      <c r="J572" t="s">
        <v>10461</v>
      </c>
      <c r="K572" t="s">
        <v>18227</v>
      </c>
      <c r="L572" t="s">
        <v>17844</v>
      </c>
      <c r="M572"/>
      <c r="N572" t="s">
        <v>10461</v>
      </c>
      <c r="O572" t="s">
        <v>18028</v>
      </c>
    </row>
    <row r="573" spans="2:15" x14ac:dyDescent="0.25">
      <c r="B573" t="s">
        <v>14844</v>
      </c>
      <c r="C573">
        <v>104374207</v>
      </c>
      <c r="D573" t="s">
        <v>268</v>
      </c>
      <c r="E573" t="s">
        <v>268</v>
      </c>
      <c r="F573" t="s">
        <v>2880</v>
      </c>
      <c r="G573" t="s">
        <v>2904</v>
      </c>
      <c r="H573"/>
      <c r="I573" t="s">
        <v>17855</v>
      </c>
      <c r="J573" t="s">
        <v>10461</v>
      </c>
      <c r="K573" t="s">
        <v>18228</v>
      </c>
      <c r="L573" t="s">
        <v>17846</v>
      </c>
      <c r="M573"/>
      <c r="N573" t="s">
        <v>10461</v>
      </c>
      <c r="O573" t="s">
        <v>18012</v>
      </c>
    </row>
    <row r="574" spans="2:15" x14ac:dyDescent="0.25">
      <c r="B574" t="s">
        <v>14845</v>
      </c>
      <c r="C574">
        <v>104374207</v>
      </c>
      <c r="D574" t="s">
        <v>268</v>
      </c>
      <c r="E574" t="s">
        <v>268</v>
      </c>
      <c r="F574" t="s">
        <v>2880</v>
      </c>
      <c r="G574" t="s">
        <v>2415</v>
      </c>
      <c r="H574" t="s">
        <v>10461</v>
      </c>
      <c r="I574" t="s">
        <v>17823</v>
      </c>
      <c r="J574" t="s">
        <v>10461</v>
      </c>
      <c r="K574" t="s">
        <v>18229</v>
      </c>
      <c r="L574" t="s">
        <v>17860</v>
      </c>
      <c r="M574"/>
      <c r="N574" t="s">
        <v>10461</v>
      </c>
      <c r="O574" t="s">
        <v>18105</v>
      </c>
    </row>
    <row r="575" spans="2:15" x14ac:dyDescent="0.25">
      <c r="B575" t="s">
        <v>15117</v>
      </c>
      <c r="C575">
        <v>104375003</v>
      </c>
      <c r="D575" t="s">
        <v>314</v>
      </c>
      <c r="E575" t="s">
        <v>13222</v>
      </c>
      <c r="F575" t="s">
        <v>1536</v>
      </c>
      <c r="G575" t="s">
        <v>2903</v>
      </c>
      <c r="H575"/>
      <c r="I575"/>
      <c r="J575" t="s">
        <v>10461</v>
      </c>
      <c r="K575" t="s">
        <v>18230</v>
      </c>
      <c r="L575" t="s">
        <v>10461</v>
      </c>
      <c r="M575" t="s">
        <v>10461</v>
      </c>
      <c r="N575"/>
      <c r="O575" t="s">
        <v>18209</v>
      </c>
    </row>
    <row r="576" spans="2:15" x14ac:dyDescent="0.25">
      <c r="B576" t="s">
        <v>15118</v>
      </c>
      <c r="C576">
        <v>104375003</v>
      </c>
      <c r="D576" t="s">
        <v>314</v>
      </c>
      <c r="E576" t="s">
        <v>13222</v>
      </c>
      <c r="F576" t="s">
        <v>1536</v>
      </c>
      <c r="G576" t="s">
        <v>2904</v>
      </c>
      <c r="H576"/>
      <c r="I576" t="s">
        <v>10461</v>
      </c>
      <c r="J576" t="s">
        <v>10461</v>
      </c>
      <c r="K576" t="s">
        <v>17997</v>
      </c>
      <c r="L576" t="s">
        <v>10461</v>
      </c>
      <c r="M576"/>
      <c r="N576"/>
      <c r="O576" t="s">
        <v>18041</v>
      </c>
    </row>
    <row r="577" spans="2:15" x14ac:dyDescent="0.25">
      <c r="B577" t="s">
        <v>15119</v>
      </c>
      <c r="C577">
        <v>104375003</v>
      </c>
      <c r="D577" t="s">
        <v>314</v>
      </c>
      <c r="E577" t="s">
        <v>13222</v>
      </c>
      <c r="F577" t="s">
        <v>1536</v>
      </c>
      <c r="G577" t="s">
        <v>2415</v>
      </c>
      <c r="H577"/>
      <c r="I577" t="s">
        <v>10461</v>
      </c>
      <c r="J577" t="s">
        <v>10461</v>
      </c>
      <c r="K577" t="s">
        <v>18068</v>
      </c>
      <c r="L577" t="s">
        <v>10461</v>
      </c>
      <c r="M577" t="s">
        <v>10461</v>
      </c>
      <c r="N577"/>
      <c r="O577" t="s">
        <v>18064</v>
      </c>
    </row>
    <row r="578" spans="2:15" x14ac:dyDescent="0.25">
      <c r="B578" t="s">
        <v>15114</v>
      </c>
      <c r="C578">
        <v>104375003</v>
      </c>
      <c r="D578" t="s">
        <v>314</v>
      </c>
      <c r="E578" t="s">
        <v>13219</v>
      </c>
      <c r="F578" t="s">
        <v>13218</v>
      </c>
      <c r="G578" t="s">
        <v>2903</v>
      </c>
      <c r="H578"/>
      <c r="I578"/>
      <c r="J578" t="s">
        <v>10461</v>
      </c>
      <c r="K578" t="s">
        <v>17958</v>
      </c>
      <c r="L578" t="s">
        <v>10461</v>
      </c>
      <c r="M578"/>
      <c r="N578"/>
      <c r="O578" t="s">
        <v>18015</v>
      </c>
    </row>
    <row r="579" spans="2:15" x14ac:dyDescent="0.25">
      <c r="B579" t="s">
        <v>15115</v>
      </c>
      <c r="C579">
        <v>104375003</v>
      </c>
      <c r="D579" t="s">
        <v>314</v>
      </c>
      <c r="E579" t="s">
        <v>13219</v>
      </c>
      <c r="F579" t="s">
        <v>13218</v>
      </c>
      <c r="G579" t="s">
        <v>2904</v>
      </c>
      <c r="H579"/>
      <c r="I579"/>
      <c r="J579" t="s">
        <v>10461</v>
      </c>
      <c r="K579" t="s">
        <v>17912</v>
      </c>
      <c r="L579" t="s">
        <v>10461</v>
      </c>
      <c r="M579"/>
      <c r="N579"/>
      <c r="O579" t="s">
        <v>17832</v>
      </c>
    </row>
    <row r="580" spans="2:15" x14ac:dyDescent="0.25">
      <c r="B580" t="s">
        <v>15116</v>
      </c>
      <c r="C580">
        <v>104375003</v>
      </c>
      <c r="D580" t="s">
        <v>314</v>
      </c>
      <c r="E580" t="s">
        <v>13219</v>
      </c>
      <c r="F580" t="s">
        <v>13218</v>
      </c>
      <c r="G580" t="s">
        <v>2415</v>
      </c>
      <c r="H580"/>
      <c r="I580"/>
      <c r="J580" t="s">
        <v>10461</v>
      </c>
      <c r="K580" t="s">
        <v>18029</v>
      </c>
      <c r="L580" t="s">
        <v>10461</v>
      </c>
      <c r="M580"/>
      <c r="N580"/>
      <c r="O580" t="s">
        <v>18150</v>
      </c>
    </row>
    <row r="581" spans="2:15" x14ac:dyDescent="0.25">
      <c r="B581" t="s">
        <v>15217</v>
      </c>
      <c r="C581">
        <v>104375203</v>
      </c>
      <c r="D581" t="s">
        <v>333</v>
      </c>
      <c r="E581" t="s">
        <v>1597</v>
      </c>
      <c r="F581" t="s">
        <v>1598</v>
      </c>
      <c r="G581" t="s">
        <v>2903</v>
      </c>
      <c r="H581"/>
      <c r="I581" t="s">
        <v>10461</v>
      </c>
      <c r="J581" t="s">
        <v>10461</v>
      </c>
      <c r="K581" t="s">
        <v>18231</v>
      </c>
      <c r="L581" t="s">
        <v>10461</v>
      </c>
      <c r="M581" t="s">
        <v>10461</v>
      </c>
      <c r="N581"/>
      <c r="O581" t="s">
        <v>18071</v>
      </c>
    </row>
    <row r="582" spans="2:15" x14ac:dyDescent="0.25">
      <c r="B582" t="s">
        <v>15218</v>
      </c>
      <c r="C582">
        <v>104375203</v>
      </c>
      <c r="D582" t="s">
        <v>333</v>
      </c>
      <c r="E582" t="s">
        <v>1597</v>
      </c>
      <c r="F582" t="s">
        <v>1598</v>
      </c>
      <c r="G582" t="s">
        <v>2904</v>
      </c>
      <c r="H582"/>
      <c r="I582" t="s">
        <v>10461</v>
      </c>
      <c r="J582" t="s">
        <v>10461</v>
      </c>
      <c r="K582" t="s">
        <v>17924</v>
      </c>
      <c r="L582" t="s">
        <v>10461</v>
      </c>
      <c r="M582" t="s">
        <v>10461</v>
      </c>
      <c r="N582"/>
      <c r="O582" t="s">
        <v>18030</v>
      </c>
    </row>
    <row r="583" spans="2:15" x14ac:dyDescent="0.25">
      <c r="B583" t="s">
        <v>15219</v>
      </c>
      <c r="C583">
        <v>104375203</v>
      </c>
      <c r="D583" t="s">
        <v>333</v>
      </c>
      <c r="E583" t="s">
        <v>1597</v>
      </c>
      <c r="F583" t="s">
        <v>1598</v>
      </c>
      <c r="G583" t="s">
        <v>2415</v>
      </c>
      <c r="H583"/>
      <c r="I583" t="s">
        <v>10461</v>
      </c>
      <c r="J583" t="s">
        <v>10461</v>
      </c>
      <c r="K583" t="s">
        <v>18207</v>
      </c>
      <c r="L583" t="s">
        <v>17853</v>
      </c>
      <c r="M583" t="s">
        <v>10461</v>
      </c>
      <c r="N583"/>
      <c r="O583" t="s">
        <v>18101</v>
      </c>
    </row>
    <row r="584" spans="2:15" x14ac:dyDescent="0.25">
      <c r="B584" t="s">
        <v>15227</v>
      </c>
      <c r="C584">
        <v>104375302</v>
      </c>
      <c r="D584" t="s">
        <v>335</v>
      </c>
      <c r="E584" t="s">
        <v>10307</v>
      </c>
      <c r="F584" t="s">
        <v>1603</v>
      </c>
      <c r="G584" t="s">
        <v>2903</v>
      </c>
      <c r="H584" t="s">
        <v>10461</v>
      </c>
      <c r="I584" t="s">
        <v>17912</v>
      </c>
      <c r="J584" t="s">
        <v>17995</v>
      </c>
      <c r="K584" t="s">
        <v>17923</v>
      </c>
      <c r="L584" t="s">
        <v>17896</v>
      </c>
      <c r="M584"/>
      <c r="N584"/>
      <c r="O584" t="s">
        <v>18255</v>
      </c>
    </row>
    <row r="585" spans="2:15" x14ac:dyDescent="0.25">
      <c r="B585" t="s">
        <v>15228</v>
      </c>
      <c r="C585">
        <v>104375302</v>
      </c>
      <c r="D585" t="s">
        <v>335</v>
      </c>
      <c r="E585" t="s">
        <v>10307</v>
      </c>
      <c r="F585" t="s">
        <v>1603</v>
      </c>
      <c r="G585" t="s">
        <v>2904</v>
      </c>
      <c r="H585"/>
      <c r="I585" t="s">
        <v>18076</v>
      </c>
      <c r="J585" t="s">
        <v>17859</v>
      </c>
      <c r="K585" t="s">
        <v>18232</v>
      </c>
      <c r="L585" t="s">
        <v>17885</v>
      </c>
      <c r="M585" t="s">
        <v>10461</v>
      </c>
      <c r="N585"/>
      <c r="O585" t="s">
        <v>18570</v>
      </c>
    </row>
    <row r="586" spans="2:15" x14ac:dyDescent="0.25">
      <c r="B586" t="s">
        <v>15229</v>
      </c>
      <c r="C586">
        <v>104375302</v>
      </c>
      <c r="D586" t="s">
        <v>335</v>
      </c>
      <c r="E586" t="s">
        <v>10307</v>
      </c>
      <c r="F586" t="s">
        <v>1603</v>
      </c>
      <c r="G586" t="s">
        <v>2415</v>
      </c>
      <c r="H586" t="s">
        <v>10461</v>
      </c>
      <c r="I586" t="s">
        <v>18233</v>
      </c>
      <c r="J586" t="s">
        <v>17831</v>
      </c>
      <c r="K586" t="s">
        <v>18234</v>
      </c>
      <c r="L586" t="s">
        <v>17832</v>
      </c>
      <c r="M586" t="s">
        <v>10461</v>
      </c>
      <c r="N586"/>
      <c r="O586" t="s">
        <v>17933</v>
      </c>
    </row>
    <row r="587" spans="2:15" x14ac:dyDescent="0.25">
      <c r="B587" t="s">
        <v>15224</v>
      </c>
      <c r="C587">
        <v>104375302</v>
      </c>
      <c r="D587" t="s">
        <v>335</v>
      </c>
      <c r="E587" t="s">
        <v>10306</v>
      </c>
      <c r="F587" t="s">
        <v>10305</v>
      </c>
      <c r="G587" t="s">
        <v>2903</v>
      </c>
      <c r="H587" t="s">
        <v>10461</v>
      </c>
      <c r="I587" t="s">
        <v>18081</v>
      </c>
      <c r="J587" t="s">
        <v>17881</v>
      </c>
      <c r="K587" t="s">
        <v>17929</v>
      </c>
      <c r="L587" t="s">
        <v>18018</v>
      </c>
      <c r="M587"/>
      <c r="N587"/>
      <c r="O587" t="s">
        <v>18063</v>
      </c>
    </row>
    <row r="588" spans="2:15" x14ac:dyDescent="0.25">
      <c r="B588" t="s">
        <v>15225</v>
      </c>
      <c r="C588">
        <v>104375302</v>
      </c>
      <c r="D588" t="s">
        <v>335</v>
      </c>
      <c r="E588" t="s">
        <v>10306</v>
      </c>
      <c r="F588" t="s">
        <v>10305</v>
      </c>
      <c r="G588" t="s">
        <v>2904</v>
      </c>
      <c r="H588" t="s">
        <v>10461</v>
      </c>
      <c r="I588" t="s">
        <v>17889</v>
      </c>
      <c r="J588" t="s">
        <v>17850</v>
      </c>
      <c r="K588" t="s">
        <v>17843</v>
      </c>
      <c r="L588" t="s">
        <v>17899</v>
      </c>
      <c r="M588"/>
      <c r="N588"/>
      <c r="O588" t="s">
        <v>18400</v>
      </c>
    </row>
    <row r="589" spans="2:15" x14ac:dyDescent="0.25">
      <c r="B589" t="s">
        <v>15226</v>
      </c>
      <c r="C589">
        <v>104375302</v>
      </c>
      <c r="D589" t="s">
        <v>335</v>
      </c>
      <c r="E589" t="s">
        <v>10306</v>
      </c>
      <c r="F589" t="s">
        <v>10305</v>
      </c>
      <c r="G589" t="s">
        <v>2415</v>
      </c>
      <c r="H589" t="s">
        <v>10461</v>
      </c>
      <c r="I589" t="s">
        <v>17994</v>
      </c>
      <c r="J589" t="s">
        <v>17942</v>
      </c>
      <c r="K589" t="s">
        <v>18063</v>
      </c>
      <c r="L589" t="s">
        <v>17982</v>
      </c>
      <c r="M589"/>
      <c r="N589"/>
      <c r="O589" t="s">
        <v>18673</v>
      </c>
    </row>
    <row r="590" spans="2:15" x14ac:dyDescent="0.25">
      <c r="B590" t="s">
        <v>16497</v>
      </c>
      <c r="C590">
        <v>104376203</v>
      </c>
      <c r="D590" t="s">
        <v>462</v>
      </c>
      <c r="E590" t="s">
        <v>1996</v>
      </c>
      <c r="F590" t="s">
        <v>1997</v>
      </c>
      <c r="G590" t="s">
        <v>2903</v>
      </c>
      <c r="H590"/>
      <c r="I590" t="s">
        <v>10461</v>
      </c>
      <c r="J590" t="s">
        <v>10461</v>
      </c>
      <c r="K590" t="s">
        <v>18230</v>
      </c>
      <c r="L590" t="s">
        <v>10461</v>
      </c>
      <c r="M590" t="s">
        <v>10461</v>
      </c>
      <c r="N590"/>
      <c r="O590" t="s">
        <v>18250</v>
      </c>
    </row>
    <row r="591" spans="2:15" x14ac:dyDescent="0.25">
      <c r="B591" t="s">
        <v>16498</v>
      </c>
      <c r="C591">
        <v>104376203</v>
      </c>
      <c r="D591" t="s">
        <v>462</v>
      </c>
      <c r="E591" t="s">
        <v>1996</v>
      </c>
      <c r="F591" t="s">
        <v>1997</v>
      </c>
      <c r="G591" t="s">
        <v>2904</v>
      </c>
      <c r="H591"/>
      <c r="I591" t="s">
        <v>10461</v>
      </c>
      <c r="J591" t="s">
        <v>10461</v>
      </c>
      <c r="K591" t="s">
        <v>18190</v>
      </c>
      <c r="L591" t="s">
        <v>10461</v>
      </c>
      <c r="M591" t="s">
        <v>10461</v>
      </c>
      <c r="N591"/>
      <c r="O591" t="s">
        <v>17986</v>
      </c>
    </row>
    <row r="592" spans="2:15" x14ac:dyDescent="0.25">
      <c r="B592" t="s">
        <v>16499</v>
      </c>
      <c r="C592">
        <v>104376203</v>
      </c>
      <c r="D592" t="s">
        <v>462</v>
      </c>
      <c r="E592" t="s">
        <v>1996</v>
      </c>
      <c r="F592" t="s">
        <v>1997</v>
      </c>
      <c r="G592" t="s">
        <v>2415</v>
      </c>
      <c r="H592"/>
      <c r="I592" t="s">
        <v>10461</v>
      </c>
      <c r="J592" t="s">
        <v>10461</v>
      </c>
      <c r="K592" t="s">
        <v>18200</v>
      </c>
      <c r="L592" t="s">
        <v>17869</v>
      </c>
      <c r="M592" t="s">
        <v>10461</v>
      </c>
      <c r="N592"/>
      <c r="O592" t="s">
        <v>18064</v>
      </c>
    </row>
    <row r="593" spans="2:15" x14ac:dyDescent="0.25">
      <c r="B593" t="s">
        <v>16811</v>
      </c>
      <c r="C593">
        <v>104377003</v>
      </c>
      <c r="D593" t="s">
        <v>520</v>
      </c>
      <c r="E593" t="s">
        <v>2182</v>
      </c>
      <c r="F593" t="s">
        <v>2183</v>
      </c>
      <c r="G593" t="s">
        <v>2903</v>
      </c>
      <c r="H593"/>
      <c r="I593" t="s">
        <v>10461</v>
      </c>
      <c r="J593" t="s">
        <v>10461</v>
      </c>
      <c r="K593" t="s">
        <v>17984</v>
      </c>
      <c r="L593" t="s">
        <v>10461</v>
      </c>
      <c r="M593"/>
      <c r="N593"/>
      <c r="O593" t="s">
        <v>17848</v>
      </c>
    </row>
    <row r="594" spans="2:15" x14ac:dyDescent="0.25">
      <c r="B594" t="s">
        <v>16812</v>
      </c>
      <c r="C594">
        <v>104377003</v>
      </c>
      <c r="D594" t="s">
        <v>520</v>
      </c>
      <c r="E594" t="s">
        <v>2182</v>
      </c>
      <c r="F594" t="s">
        <v>2183</v>
      </c>
      <c r="G594" t="s">
        <v>2904</v>
      </c>
      <c r="H594" t="s">
        <v>10461</v>
      </c>
      <c r="I594" t="s">
        <v>17850</v>
      </c>
      <c r="J594"/>
      <c r="K594" t="s">
        <v>18002</v>
      </c>
      <c r="L594" t="s">
        <v>10461</v>
      </c>
      <c r="M594" t="s">
        <v>10461</v>
      </c>
      <c r="N594"/>
      <c r="O594" t="s">
        <v>17912</v>
      </c>
    </row>
    <row r="595" spans="2:15" x14ac:dyDescent="0.25">
      <c r="B595" t="s">
        <v>16813</v>
      </c>
      <c r="C595">
        <v>104377003</v>
      </c>
      <c r="D595" t="s">
        <v>520</v>
      </c>
      <c r="E595" t="s">
        <v>2182</v>
      </c>
      <c r="F595" t="s">
        <v>2183</v>
      </c>
      <c r="G595" t="s">
        <v>2415</v>
      </c>
      <c r="H595" t="s">
        <v>10461</v>
      </c>
      <c r="I595" t="s">
        <v>17834</v>
      </c>
      <c r="J595" t="s">
        <v>10461</v>
      </c>
      <c r="K595" t="s">
        <v>18113</v>
      </c>
      <c r="L595" t="s">
        <v>10461</v>
      </c>
      <c r="M595" t="s">
        <v>10461</v>
      </c>
      <c r="N595"/>
      <c r="O595" t="s">
        <v>18098</v>
      </c>
    </row>
    <row r="596" spans="2:15" x14ac:dyDescent="0.25">
      <c r="B596" t="s">
        <v>16814</v>
      </c>
      <c r="C596">
        <v>104377003</v>
      </c>
      <c r="D596" t="s">
        <v>520</v>
      </c>
      <c r="E596" t="s">
        <v>2184</v>
      </c>
      <c r="F596" t="s">
        <v>2185</v>
      </c>
      <c r="G596" t="s">
        <v>2903</v>
      </c>
      <c r="H596"/>
      <c r="I596" t="s">
        <v>10461</v>
      </c>
      <c r="J596" t="s">
        <v>10461</v>
      </c>
      <c r="K596" t="s">
        <v>17979</v>
      </c>
      <c r="L596" t="s">
        <v>10461</v>
      </c>
      <c r="M596"/>
      <c r="N596"/>
      <c r="O596" t="s">
        <v>17885</v>
      </c>
    </row>
    <row r="597" spans="2:15" x14ac:dyDescent="0.25">
      <c r="B597" t="s">
        <v>16815</v>
      </c>
      <c r="C597">
        <v>104377003</v>
      </c>
      <c r="D597" t="s">
        <v>520</v>
      </c>
      <c r="E597" t="s">
        <v>2184</v>
      </c>
      <c r="F597" t="s">
        <v>2185</v>
      </c>
      <c r="G597" t="s">
        <v>2904</v>
      </c>
      <c r="H597"/>
      <c r="I597" t="s">
        <v>17850</v>
      </c>
      <c r="J597" t="s">
        <v>10461</v>
      </c>
      <c r="K597" t="s">
        <v>18081</v>
      </c>
      <c r="L597" t="s">
        <v>10461</v>
      </c>
      <c r="M597" t="s">
        <v>10461</v>
      </c>
      <c r="N597"/>
      <c r="O597" t="s">
        <v>17993</v>
      </c>
    </row>
    <row r="598" spans="2:15" x14ac:dyDescent="0.25">
      <c r="B598" t="s">
        <v>16816</v>
      </c>
      <c r="C598">
        <v>104377003</v>
      </c>
      <c r="D598" t="s">
        <v>520</v>
      </c>
      <c r="E598" t="s">
        <v>2184</v>
      </c>
      <c r="F598" t="s">
        <v>2185</v>
      </c>
      <c r="G598" t="s">
        <v>2415</v>
      </c>
      <c r="H598"/>
      <c r="I598" t="s">
        <v>17836</v>
      </c>
      <c r="J598" t="s">
        <v>10461</v>
      </c>
      <c r="K598" t="s">
        <v>17876</v>
      </c>
      <c r="L598" t="s">
        <v>10461</v>
      </c>
      <c r="M598" t="s">
        <v>10461</v>
      </c>
      <c r="N598"/>
      <c r="O598" t="s">
        <v>18167</v>
      </c>
    </row>
    <row r="599" spans="2:15" x14ac:dyDescent="0.25">
      <c r="B599" t="s">
        <v>17123</v>
      </c>
      <c r="C599">
        <v>104378003</v>
      </c>
      <c r="D599" t="s">
        <v>568</v>
      </c>
      <c r="E599" t="s">
        <v>2356</v>
      </c>
      <c r="F599" t="s">
        <v>2357</v>
      </c>
      <c r="G599" t="s">
        <v>2903</v>
      </c>
      <c r="H599"/>
      <c r="I599"/>
      <c r="J599" t="s">
        <v>10461</v>
      </c>
      <c r="K599" t="s">
        <v>18062</v>
      </c>
      <c r="L599" t="s">
        <v>10461</v>
      </c>
      <c r="M599" t="s">
        <v>10461</v>
      </c>
      <c r="N599"/>
      <c r="O599" t="s">
        <v>18225</v>
      </c>
    </row>
    <row r="600" spans="2:15" x14ac:dyDescent="0.25">
      <c r="B600" t="s">
        <v>17124</v>
      </c>
      <c r="C600">
        <v>104378003</v>
      </c>
      <c r="D600" t="s">
        <v>568</v>
      </c>
      <c r="E600" t="s">
        <v>2356</v>
      </c>
      <c r="F600" t="s">
        <v>2357</v>
      </c>
      <c r="G600" t="s">
        <v>2904</v>
      </c>
      <c r="H600"/>
      <c r="I600" t="s">
        <v>10461</v>
      </c>
      <c r="J600" t="s">
        <v>10461</v>
      </c>
      <c r="K600" t="s">
        <v>18175</v>
      </c>
      <c r="L600" t="s">
        <v>10461</v>
      </c>
      <c r="M600"/>
      <c r="N600"/>
      <c r="O600" t="s">
        <v>18062</v>
      </c>
    </row>
    <row r="601" spans="2:15" x14ac:dyDescent="0.25">
      <c r="B601" t="s">
        <v>17125</v>
      </c>
      <c r="C601">
        <v>104378003</v>
      </c>
      <c r="D601" t="s">
        <v>568</v>
      </c>
      <c r="E601" t="s">
        <v>2356</v>
      </c>
      <c r="F601" t="s">
        <v>2357</v>
      </c>
      <c r="G601" t="s">
        <v>2415</v>
      </c>
      <c r="H601"/>
      <c r="I601" t="s">
        <v>10461</v>
      </c>
      <c r="J601" t="s">
        <v>10461</v>
      </c>
      <c r="K601" t="s">
        <v>18235</v>
      </c>
      <c r="L601" t="s">
        <v>10461</v>
      </c>
      <c r="M601" t="s">
        <v>10461</v>
      </c>
      <c r="N601"/>
      <c r="O601" t="s">
        <v>18152</v>
      </c>
    </row>
    <row r="602" spans="2:15" x14ac:dyDescent="0.25">
      <c r="B602" t="s">
        <v>17126</v>
      </c>
      <c r="C602">
        <v>104378003</v>
      </c>
      <c r="D602" t="s">
        <v>568</v>
      </c>
      <c r="E602" t="s">
        <v>2358</v>
      </c>
      <c r="F602" t="s">
        <v>2359</v>
      </c>
      <c r="G602" t="s">
        <v>2903</v>
      </c>
      <c r="H602"/>
      <c r="I602"/>
      <c r="J602" t="s">
        <v>10461</v>
      </c>
      <c r="K602" t="s">
        <v>18179</v>
      </c>
      <c r="L602" t="s">
        <v>10461</v>
      </c>
      <c r="M602"/>
      <c r="N602"/>
      <c r="O602" t="s">
        <v>18236</v>
      </c>
    </row>
    <row r="603" spans="2:15" x14ac:dyDescent="0.25">
      <c r="B603" t="s">
        <v>17127</v>
      </c>
      <c r="C603">
        <v>104378003</v>
      </c>
      <c r="D603" t="s">
        <v>568</v>
      </c>
      <c r="E603" t="s">
        <v>2358</v>
      </c>
      <c r="F603" t="s">
        <v>2359</v>
      </c>
      <c r="G603" t="s">
        <v>2904</v>
      </c>
      <c r="H603"/>
      <c r="I603"/>
      <c r="J603" t="s">
        <v>10461</v>
      </c>
      <c r="K603" t="s">
        <v>18102</v>
      </c>
      <c r="L603" t="s">
        <v>10461</v>
      </c>
      <c r="M603"/>
      <c r="N603"/>
      <c r="O603" t="s">
        <v>18016</v>
      </c>
    </row>
    <row r="604" spans="2:15" x14ac:dyDescent="0.25">
      <c r="B604" t="s">
        <v>17128</v>
      </c>
      <c r="C604">
        <v>104378003</v>
      </c>
      <c r="D604" t="s">
        <v>568</v>
      </c>
      <c r="E604" t="s">
        <v>2358</v>
      </c>
      <c r="F604" t="s">
        <v>2359</v>
      </c>
      <c r="G604" t="s">
        <v>2415</v>
      </c>
      <c r="H604"/>
      <c r="I604"/>
      <c r="J604" t="s">
        <v>10461</v>
      </c>
      <c r="K604" t="s">
        <v>17974</v>
      </c>
      <c r="L604" t="s">
        <v>10461</v>
      </c>
      <c r="M604"/>
      <c r="N604"/>
      <c r="O604" t="s">
        <v>18263</v>
      </c>
    </row>
    <row r="605" spans="2:15" x14ac:dyDescent="0.25">
      <c r="B605" t="s">
        <v>13965</v>
      </c>
      <c r="C605">
        <v>104431304</v>
      </c>
      <c r="D605" t="s">
        <v>122</v>
      </c>
      <c r="E605" t="s">
        <v>924</v>
      </c>
      <c r="F605" t="s">
        <v>925</v>
      </c>
      <c r="G605" t="s">
        <v>2903</v>
      </c>
      <c r="H605"/>
      <c r="I605"/>
      <c r="J605" t="s">
        <v>10461</v>
      </c>
      <c r="K605" t="s">
        <v>18236</v>
      </c>
      <c r="L605" t="s">
        <v>10461</v>
      </c>
      <c r="M605"/>
      <c r="N605"/>
      <c r="O605" t="s">
        <v>17938</v>
      </c>
    </row>
    <row r="606" spans="2:15" x14ac:dyDescent="0.25">
      <c r="B606" t="s">
        <v>13966</v>
      </c>
      <c r="C606">
        <v>104431304</v>
      </c>
      <c r="D606" t="s">
        <v>122</v>
      </c>
      <c r="E606" t="s">
        <v>924</v>
      </c>
      <c r="F606" t="s">
        <v>925</v>
      </c>
      <c r="G606" t="s">
        <v>2904</v>
      </c>
      <c r="H606"/>
      <c r="I606" t="s">
        <v>10461</v>
      </c>
      <c r="J606" t="s">
        <v>10461</v>
      </c>
      <c r="K606" t="s">
        <v>17832</v>
      </c>
      <c r="L606" t="s">
        <v>10461</v>
      </c>
      <c r="M606" t="s">
        <v>10461</v>
      </c>
      <c r="N606"/>
      <c r="O606" t="s">
        <v>18004</v>
      </c>
    </row>
    <row r="607" spans="2:15" x14ac:dyDescent="0.25">
      <c r="B607" t="s">
        <v>13967</v>
      </c>
      <c r="C607">
        <v>104431304</v>
      </c>
      <c r="D607" t="s">
        <v>122</v>
      </c>
      <c r="E607" t="s">
        <v>924</v>
      </c>
      <c r="F607" t="s">
        <v>925</v>
      </c>
      <c r="G607" t="s">
        <v>2415</v>
      </c>
      <c r="H607"/>
      <c r="I607" t="s">
        <v>10461</v>
      </c>
      <c r="J607" t="s">
        <v>10461</v>
      </c>
      <c r="K607" t="s">
        <v>17952</v>
      </c>
      <c r="L607" t="s">
        <v>10461</v>
      </c>
      <c r="M607" t="s">
        <v>10461</v>
      </c>
      <c r="N607"/>
      <c r="O607" t="s">
        <v>17926</v>
      </c>
    </row>
    <row r="608" spans="2:15" x14ac:dyDescent="0.25">
      <c r="B608" t="s">
        <v>14307</v>
      </c>
      <c r="C608">
        <v>104432503</v>
      </c>
      <c r="D608" t="s">
        <v>176</v>
      </c>
      <c r="E608" t="s">
        <v>1109</v>
      </c>
      <c r="F608" t="s">
        <v>1110</v>
      </c>
      <c r="G608" t="s">
        <v>2903</v>
      </c>
      <c r="H608" t="s">
        <v>10461</v>
      </c>
      <c r="I608" t="s">
        <v>17917</v>
      </c>
      <c r="J608" t="s">
        <v>10461</v>
      </c>
      <c r="K608" t="s">
        <v>17836</v>
      </c>
      <c r="L608" t="s">
        <v>17833</v>
      </c>
      <c r="M608"/>
      <c r="N608"/>
      <c r="O608" t="s">
        <v>17985</v>
      </c>
    </row>
    <row r="609" spans="2:15" x14ac:dyDescent="0.25">
      <c r="B609" t="s">
        <v>14308</v>
      </c>
      <c r="C609">
        <v>104432503</v>
      </c>
      <c r="D609" t="s">
        <v>176</v>
      </c>
      <c r="E609" t="s">
        <v>1109</v>
      </c>
      <c r="F609" t="s">
        <v>1110</v>
      </c>
      <c r="G609" t="s">
        <v>2904</v>
      </c>
      <c r="H609" t="s">
        <v>10461</v>
      </c>
      <c r="I609" t="s">
        <v>17897</v>
      </c>
      <c r="J609" t="s">
        <v>10461</v>
      </c>
      <c r="K609" t="s">
        <v>17837</v>
      </c>
      <c r="L609" t="s">
        <v>17846</v>
      </c>
      <c r="M609" t="s">
        <v>10461</v>
      </c>
      <c r="N609"/>
      <c r="O609" t="s">
        <v>17906</v>
      </c>
    </row>
    <row r="610" spans="2:15" x14ac:dyDescent="0.25">
      <c r="B610" t="s">
        <v>14309</v>
      </c>
      <c r="C610">
        <v>104432503</v>
      </c>
      <c r="D610" t="s">
        <v>176</v>
      </c>
      <c r="E610" t="s">
        <v>1109</v>
      </c>
      <c r="F610" t="s">
        <v>1110</v>
      </c>
      <c r="G610" t="s">
        <v>2415</v>
      </c>
      <c r="H610" t="s">
        <v>10461</v>
      </c>
      <c r="I610" t="s">
        <v>18124</v>
      </c>
      <c r="J610" t="s">
        <v>10461</v>
      </c>
      <c r="K610" t="s">
        <v>17942</v>
      </c>
      <c r="L610" t="s">
        <v>17881</v>
      </c>
      <c r="M610" t="s">
        <v>10461</v>
      </c>
      <c r="N610"/>
      <c r="O610" t="s">
        <v>18298</v>
      </c>
    </row>
    <row r="611" spans="2:15" x14ac:dyDescent="0.25">
      <c r="B611" t="s">
        <v>14477</v>
      </c>
      <c r="C611">
        <v>104432803</v>
      </c>
      <c r="D611" t="s">
        <v>213</v>
      </c>
      <c r="E611" t="s">
        <v>1203</v>
      </c>
      <c r="F611" t="s">
        <v>1204</v>
      </c>
      <c r="G611" t="s">
        <v>2903</v>
      </c>
      <c r="H611"/>
      <c r="I611" t="s">
        <v>10461</v>
      </c>
      <c r="J611" t="s">
        <v>10461</v>
      </c>
      <c r="K611" t="s">
        <v>18194</v>
      </c>
      <c r="L611" t="s">
        <v>10461</v>
      </c>
      <c r="M611" t="s">
        <v>10461</v>
      </c>
      <c r="N611"/>
      <c r="O611" t="s">
        <v>18542</v>
      </c>
    </row>
    <row r="612" spans="2:15" x14ac:dyDescent="0.25">
      <c r="B612" t="s">
        <v>14478</v>
      </c>
      <c r="C612">
        <v>104432803</v>
      </c>
      <c r="D612" t="s">
        <v>213</v>
      </c>
      <c r="E612" t="s">
        <v>1203</v>
      </c>
      <c r="F612" t="s">
        <v>1204</v>
      </c>
      <c r="G612" t="s">
        <v>2904</v>
      </c>
      <c r="H612"/>
      <c r="I612" t="s">
        <v>10461</v>
      </c>
      <c r="J612" t="s">
        <v>10461</v>
      </c>
      <c r="K612" t="s">
        <v>18152</v>
      </c>
      <c r="L612" t="s">
        <v>10461</v>
      </c>
      <c r="M612" t="s">
        <v>10461</v>
      </c>
      <c r="N612"/>
      <c r="O612" t="s">
        <v>18545</v>
      </c>
    </row>
    <row r="613" spans="2:15" x14ac:dyDescent="0.25">
      <c r="B613" t="s">
        <v>14479</v>
      </c>
      <c r="C613">
        <v>104432803</v>
      </c>
      <c r="D613" t="s">
        <v>213</v>
      </c>
      <c r="E613" t="s">
        <v>1203</v>
      </c>
      <c r="F613" t="s">
        <v>1204</v>
      </c>
      <c r="G613" t="s">
        <v>2415</v>
      </c>
      <c r="H613"/>
      <c r="I613" t="s">
        <v>10461</v>
      </c>
      <c r="J613" t="s">
        <v>17846</v>
      </c>
      <c r="K613" t="s">
        <v>18237</v>
      </c>
      <c r="L613" t="s">
        <v>17853</v>
      </c>
      <c r="M613" t="s">
        <v>10461</v>
      </c>
      <c r="N613"/>
      <c r="O613" t="s">
        <v>18379</v>
      </c>
    </row>
    <row r="614" spans="2:15" x14ac:dyDescent="0.25">
      <c r="B614" t="s">
        <v>14763</v>
      </c>
      <c r="C614">
        <v>104432830</v>
      </c>
      <c r="D614" t="s">
        <v>255</v>
      </c>
      <c r="E614" t="s">
        <v>255</v>
      </c>
      <c r="F614" t="s">
        <v>1358</v>
      </c>
      <c r="G614" t="s">
        <v>2903</v>
      </c>
      <c r="H614"/>
      <c r="I614" t="s">
        <v>17869</v>
      </c>
      <c r="J614" t="s">
        <v>10461</v>
      </c>
      <c r="K614" t="s">
        <v>17831</v>
      </c>
      <c r="L614" t="s">
        <v>17850</v>
      </c>
      <c r="M614"/>
      <c r="N614"/>
      <c r="O614" t="s">
        <v>17982</v>
      </c>
    </row>
    <row r="615" spans="2:15" x14ac:dyDescent="0.25">
      <c r="B615" t="s">
        <v>14764</v>
      </c>
      <c r="C615">
        <v>104432830</v>
      </c>
      <c r="D615" t="s">
        <v>255</v>
      </c>
      <c r="E615" t="s">
        <v>255</v>
      </c>
      <c r="F615" t="s">
        <v>1358</v>
      </c>
      <c r="G615" t="s">
        <v>2904</v>
      </c>
      <c r="H615"/>
      <c r="I615" t="s">
        <v>17836</v>
      </c>
      <c r="J615" t="s">
        <v>10461</v>
      </c>
      <c r="K615" t="s">
        <v>18170</v>
      </c>
      <c r="L615" t="s">
        <v>10461</v>
      </c>
      <c r="M615"/>
      <c r="N615"/>
      <c r="O615" t="s">
        <v>17852</v>
      </c>
    </row>
    <row r="616" spans="2:15" x14ac:dyDescent="0.25">
      <c r="B616" t="s">
        <v>14765</v>
      </c>
      <c r="C616">
        <v>104432830</v>
      </c>
      <c r="D616" t="s">
        <v>255</v>
      </c>
      <c r="E616" t="s">
        <v>255</v>
      </c>
      <c r="F616" t="s">
        <v>1358</v>
      </c>
      <c r="G616" t="s">
        <v>2415</v>
      </c>
      <c r="H616"/>
      <c r="I616" t="s">
        <v>17898</v>
      </c>
      <c r="J616" t="s">
        <v>10461</v>
      </c>
      <c r="K616" t="s">
        <v>18015</v>
      </c>
      <c r="L616" t="s">
        <v>17837</v>
      </c>
      <c r="M616"/>
      <c r="N616"/>
      <c r="O616" t="s">
        <v>18245</v>
      </c>
    </row>
    <row r="617" spans="2:15" x14ac:dyDescent="0.25">
      <c r="B617" t="s">
        <v>14486</v>
      </c>
      <c r="C617">
        <v>104432903</v>
      </c>
      <c r="D617" t="s">
        <v>215</v>
      </c>
      <c r="E617" t="s">
        <v>1209</v>
      </c>
      <c r="F617" t="s">
        <v>1210</v>
      </c>
      <c r="G617" t="s">
        <v>2903</v>
      </c>
      <c r="H617"/>
      <c r="I617" t="s">
        <v>10461</v>
      </c>
      <c r="J617" t="s">
        <v>10461</v>
      </c>
      <c r="K617" t="s">
        <v>18075</v>
      </c>
      <c r="L617" t="s">
        <v>17846</v>
      </c>
      <c r="M617" t="s">
        <v>10461</v>
      </c>
      <c r="N617"/>
      <c r="O617" t="s">
        <v>18099</v>
      </c>
    </row>
    <row r="618" spans="2:15" x14ac:dyDescent="0.25">
      <c r="B618" t="s">
        <v>14487</v>
      </c>
      <c r="C618">
        <v>104432903</v>
      </c>
      <c r="D618" t="s">
        <v>215</v>
      </c>
      <c r="E618" t="s">
        <v>1209</v>
      </c>
      <c r="F618" t="s">
        <v>1210</v>
      </c>
      <c r="G618" t="s">
        <v>2904</v>
      </c>
      <c r="H618"/>
      <c r="I618" t="s">
        <v>17836</v>
      </c>
      <c r="J618" t="s">
        <v>17846</v>
      </c>
      <c r="K618" t="s">
        <v>18238</v>
      </c>
      <c r="L618" t="s">
        <v>17850</v>
      </c>
      <c r="M618" t="s">
        <v>10461</v>
      </c>
      <c r="N618"/>
      <c r="O618" t="s">
        <v>18364</v>
      </c>
    </row>
    <row r="619" spans="2:15" x14ac:dyDescent="0.25">
      <c r="B619" t="s">
        <v>14488</v>
      </c>
      <c r="C619">
        <v>104432903</v>
      </c>
      <c r="D619" t="s">
        <v>215</v>
      </c>
      <c r="E619" t="s">
        <v>1209</v>
      </c>
      <c r="F619" t="s">
        <v>1210</v>
      </c>
      <c r="G619" t="s">
        <v>2415</v>
      </c>
      <c r="H619"/>
      <c r="I619" t="s">
        <v>17860</v>
      </c>
      <c r="J619" t="s">
        <v>17837</v>
      </c>
      <c r="K619" t="s">
        <v>18144</v>
      </c>
      <c r="L619" t="s">
        <v>17839</v>
      </c>
      <c r="M619" t="s">
        <v>10461</v>
      </c>
      <c r="N619"/>
      <c r="O619" t="s">
        <v>18296</v>
      </c>
    </row>
    <row r="620" spans="2:15" x14ac:dyDescent="0.25">
      <c r="B620" t="s">
        <v>14489</v>
      </c>
      <c r="C620">
        <v>104432903</v>
      </c>
      <c r="D620" t="s">
        <v>215</v>
      </c>
      <c r="E620" t="s">
        <v>1211</v>
      </c>
      <c r="F620" t="s">
        <v>1212</v>
      </c>
      <c r="G620" t="s">
        <v>2903</v>
      </c>
      <c r="H620"/>
      <c r="I620"/>
      <c r="J620" t="s">
        <v>10461</v>
      </c>
      <c r="K620" t="s">
        <v>18015</v>
      </c>
      <c r="L620" t="s">
        <v>10461</v>
      </c>
      <c r="M620" t="s">
        <v>10461</v>
      </c>
      <c r="N620"/>
      <c r="O620" t="s">
        <v>17914</v>
      </c>
    </row>
    <row r="621" spans="2:15" x14ac:dyDescent="0.25">
      <c r="B621" t="s">
        <v>14490</v>
      </c>
      <c r="C621">
        <v>104432903</v>
      </c>
      <c r="D621" t="s">
        <v>215</v>
      </c>
      <c r="E621" t="s">
        <v>1211</v>
      </c>
      <c r="F621" t="s">
        <v>1212</v>
      </c>
      <c r="G621" t="s">
        <v>2904</v>
      </c>
      <c r="H621"/>
      <c r="I621" t="s">
        <v>10461</v>
      </c>
      <c r="J621" t="s">
        <v>10461</v>
      </c>
      <c r="K621" t="s">
        <v>18196</v>
      </c>
      <c r="L621" t="s">
        <v>10461</v>
      </c>
      <c r="M621"/>
      <c r="N621"/>
      <c r="O621" t="s">
        <v>17872</v>
      </c>
    </row>
    <row r="622" spans="2:15" x14ac:dyDescent="0.25">
      <c r="B622" t="s">
        <v>14491</v>
      </c>
      <c r="C622">
        <v>104432903</v>
      </c>
      <c r="D622" t="s">
        <v>215</v>
      </c>
      <c r="E622" t="s">
        <v>1211</v>
      </c>
      <c r="F622" t="s">
        <v>1212</v>
      </c>
      <c r="G622" t="s">
        <v>2415</v>
      </c>
      <c r="H622"/>
      <c r="I622" t="s">
        <v>10461</v>
      </c>
      <c r="J622" t="s">
        <v>10461</v>
      </c>
      <c r="K622" t="s">
        <v>18172</v>
      </c>
      <c r="L622" t="s">
        <v>10461</v>
      </c>
      <c r="M622" t="s">
        <v>10461</v>
      </c>
      <c r="N622"/>
      <c r="O622" t="s">
        <v>18211</v>
      </c>
    </row>
    <row r="623" spans="2:15" x14ac:dyDescent="0.25">
      <c r="B623" t="s">
        <v>14610</v>
      </c>
      <c r="C623">
        <v>104433303</v>
      </c>
      <c r="D623" t="s">
        <v>228</v>
      </c>
      <c r="E623" t="s">
        <v>1274</v>
      </c>
      <c r="F623" t="s">
        <v>1275</v>
      </c>
      <c r="G623" t="s">
        <v>2903</v>
      </c>
      <c r="H623"/>
      <c r="I623" t="s">
        <v>17899</v>
      </c>
      <c r="J623"/>
      <c r="K623" t="s">
        <v>18009</v>
      </c>
      <c r="L623" t="s">
        <v>17881</v>
      </c>
      <c r="M623" t="s">
        <v>10461</v>
      </c>
      <c r="N623" t="s">
        <v>10461</v>
      </c>
      <c r="O623" t="s">
        <v>18677</v>
      </c>
    </row>
    <row r="624" spans="2:15" x14ac:dyDescent="0.25">
      <c r="B624" t="s">
        <v>14611</v>
      </c>
      <c r="C624">
        <v>104433303</v>
      </c>
      <c r="D624" t="s">
        <v>228</v>
      </c>
      <c r="E624" t="s">
        <v>1274</v>
      </c>
      <c r="F624" t="s">
        <v>1275</v>
      </c>
      <c r="G624" t="s">
        <v>2904</v>
      </c>
      <c r="H624"/>
      <c r="I624" t="s">
        <v>17890</v>
      </c>
      <c r="J624"/>
      <c r="K624" t="s">
        <v>18239</v>
      </c>
      <c r="L624" t="s">
        <v>17839</v>
      </c>
      <c r="M624" t="s">
        <v>10461</v>
      </c>
      <c r="N624" t="s">
        <v>10461</v>
      </c>
      <c r="O624" t="s">
        <v>18234</v>
      </c>
    </row>
    <row r="625" spans="2:15" x14ac:dyDescent="0.25">
      <c r="B625" t="s">
        <v>14612</v>
      </c>
      <c r="C625">
        <v>104433303</v>
      </c>
      <c r="D625" t="s">
        <v>228</v>
      </c>
      <c r="E625" t="s">
        <v>1274</v>
      </c>
      <c r="F625" t="s">
        <v>1275</v>
      </c>
      <c r="G625" t="s">
        <v>2415</v>
      </c>
      <c r="H625"/>
      <c r="I625" t="s">
        <v>18019</v>
      </c>
      <c r="J625"/>
      <c r="K625" t="s">
        <v>18240</v>
      </c>
      <c r="L625" t="s">
        <v>17831</v>
      </c>
      <c r="M625" t="s">
        <v>17837</v>
      </c>
      <c r="N625" t="s">
        <v>10461</v>
      </c>
      <c r="O625" t="s">
        <v>18321</v>
      </c>
    </row>
    <row r="626" spans="2:15" x14ac:dyDescent="0.25">
      <c r="B626" t="s">
        <v>14607</v>
      </c>
      <c r="C626">
        <v>104433303</v>
      </c>
      <c r="D626" t="s">
        <v>228</v>
      </c>
      <c r="E626" t="s">
        <v>1272</v>
      </c>
      <c r="F626" t="s">
        <v>1273</v>
      </c>
      <c r="G626" t="s">
        <v>2903</v>
      </c>
      <c r="H626"/>
      <c r="I626" t="s">
        <v>10461</v>
      </c>
      <c r="J626"/>
      <c r="K626" t="s">
        <v>18019</v>
      </c>
      <c r="L626" t="s">
        <v>17833</v>
      </c>
      <c r="M626" t="s">
        <v>10461</v>
      </c>
      <c r="N626"/>
      <c r="O626" t="s">
        <v>17920</v>
      </c>
    </row>
    <row r="627" spans="2:15" x14ac:dyDescent="0.25">
      <c r="B627" t="s">
        <v>14608</v>
      </c>
      <c r="C627">
        <v>104433303</v>
      </c>
      <c r="D627" t="s">
        <v>228</v>
      </c>
      <c r="E627" t="s">
        <v>1272</v>
      </c>
      <c r="F627" t="s">
        <v>1273</v>
      </c>
      <c r="G627" t="s">
        <v>2904</v>
      </c>
      <c r="H627"/>
      <c r="I627" t="s">
        <v>10461</v>
      </c>
      <c r="J627"/>
      <c r="K627" t="s">
        <v>17944</v>
      </c>
      <c r="L627" t="s">
        <v>10461</v>
      </c>
      <c r="M627"/>
      <c r="N627"/>
      <c r="O627" t="s">
        <v>18076</v>
      </c>
    </row>
    <row r="628" spans="2:15" x14ac:dyDescent="0.25">
      <c r="B628" t="s">
        <v>14609</v>
      </c>
      <c r="C628">
        <v>104433303</v>
      </c>
      <c r="D628" t="s">
        <v>228</v>
      </c>
      <c r="E628" t="s">
        <v>1272</v>
      </c>
      <c r="F628" t="s">
        <v>1273</v>
      </c>
      <c r="G628" t="s">
        <v>2415</v>
      </c>
      <c r="H628"/>
      <c r="I628" t="s">
        <v>10461</v>
      </c>
      <c r="J628"/>
      <c r="K628" t="s">
        <v>17991</v>
      </c>
      <c r="L628" t="s">
        <v>17837</v>
      </c>
      <c r="M628" t="s">
        <v>10461</v>
      </c>
      <c r="N628"/>
      <c r="O628" t="s">
        <v>18062</v>
      </c>
    </row>
    <row r="629" spans="2:15" x14ac:dyDescent="0.25">
      <c r="B629" t="s">
        <v>14685</v>
      </c>
      <c r="C629">
        <v>104433604</v>
      </c>
      <c r="D629" t="s">
        <v>241</v>
      </c>
      <c r="E629" t="s">
        <v>1314</v>
      </c>
      <c r="F629" t="s">
        <v>1315</v>
      </c>
      <c r="G629" t="s">
        <v>2903</v>
      </c>
      <c r="H629"/>
      <c r="I629"/>
      <c r="J629"/>
      <c r="K629" t="s">
        <v>18010</v>
      </c>
      <c r="L629" t="s">
        <v>10461</v>
      </c>
      <c r="M629" t="s">
        <v>10461</v>
      </c>
      <c r="N629"/>
      <c r="O629" t="s">
        <v>18179</v>
      </c>
    </row>
    <row r="630" spans="2:15" x14ac:dyDescent="0.25">
      <c r="B630" t="s">
        <v>14686</v>
      </c>
      <c r="C630">
        <v>104433604</v>
      </c>
      <c r="D630" t="s">
        <v>241</v>
      </c>
      <c r="E630" t="s">
        <v>1314</v>
      </c>
      <c r="F630" t="s">
        <v>1315</v>
      </c>
      <c r="G630" t="s">
        <v>2904</v>
      </c>
      <c r="H630"/>
      <c r="I630"/>
      <c r="J630" t="s">
        <v>10461</v>
      </c>
      <c r="K630" t="s">
        <v>18061</v>
      </c>
      <c r="L630" t="s">
        <v>10461</v>
      </c>
      <c r="M630"/>
      <c r="N630"/>
      <c r="O630" t="s">
        <v>17959</v>
      </c>
    </row>
    <row r="631" spans="2:15" x14ac:dyDescent="0.25">
      <c r="B631" t="s">
        <v>14687</v>
      </c>
      <c r="C631">
        <v>104433604</v>
      </c>
      <c r="D631" t="s">
        <v>241</v>
      </c>
      <c r="E631" t="s">
        <v>1314</v>
      </c>
      <c r="F631" t="s">
        <v>1315</v>
      </c>
      <c r="G631" t="s">
        <v>2415</v>
      </c>
      <c r="H631"/>
      <c r="I631"/>
      <c r="J631" t="s">
        <v>10461</v>
      </c>
      <c r="K631" t="s">
        <v>18157</v>
      </c>
      <c r="L631" t="s">
        <v>10461</v>
      </c>
      <c r="M631" t="s">
        <v>10461</v>
      </c>
      <c r="N631"/>
      <c r="O631" t="s">
        <v>18163</v>
      </c>
    </row>
    <row r="632" spans="2:15" x14ac:dyDescent="0.25">
      <c r="B632" t="s">
        <v>17444</v>
      </c>
      <c r="C632">
        <v>104433903</v>
      </c>
      <c r="D632" t="s">
        <v>263</v>
      </c>
      <c r="E632" t="s">
        <v>17352</v>
      </c>
      <c r="F632" t="s">
        <v>17315</v>
      </c>
      <c r="G632" t="s">
        <v>2903</v>
      </c>
      <c r="H632"/>
      <c r="I632"/>
      <c r="J632" t="s">
        <v>10461</v>
      </c>
      <c r="K632" t="s">
        <v>17911</v>
      </c>
      <c r="L632" t="s">
        <v>10461</v>
      </c>
      <c r="M632" t="s">
        <v>10461</v>
      </c>
      <c r="N632"/>
      <c r="O632" t="s">
        <v>18103</v>
      </c>
    </row>
    <row r="633" spans="2:15" x14ac:dyDescent="0.25">
      <c r="B633" t="s">
        <v>17443</v>
      </c>
      <c r="C633">
        <v>104433903</v>
      </c>
      <c r="D633" t="s">
        <v>263</v>
      </c>
      <c r="E633" t="s">
        <v>17352</v>
      </c>
      <c r="F633" t="s">
        <v>17315</v>
      </c>
      <c r="G633" t="s">
        <v>2904</v>
      </c>
      <c r="H633"/>
      <c r="I633" t="s">
        <v>10461</v>
      </c>
      <c r="J633" t="s">
        <v>10461</v>
      </c>
      <c r="K633" t="s">
        <v>18154</v>
      </c>
      <c r="L633" t="s">
        <v>10461</v>
      </c>
      <c r="M633"/>
      <c r="N633"/>
      <c r="O633" t="s">
        <v>18400</v>
      </c>
    </row>
    <row r="634" spans="2:15" x14ac:dyDescent="0.25">
      <c r="B634" t="s">
        <v>17445</v>
      </c>
      <c r="C634">
        <v>104433903</v>
      </c>
      <c r="D634" t="s">
        <v>263</v>
      </c>
      <c r="E634" t="s">
        <v>17352</v>
      </c>
      <c r="F634" t="s">
        <v>17315</v>
      </c>
      <c r="G634" t="s">
        <v>2415</v>
      </c>
      <c r="H634"/>
      <c r="I634" t="s">
        <v>10461</v>
      </c>
      <c r="J634" t="s">
        <v>10461</v>
      </c>
      <c r="K634" t="s">
        <v>18241</v>
      </c>
      <c r="L634" t="s">
        <v>10461</v>
      </c>
      <c r="M634" t="s">
        <v>10461</v>
      </c>
      <c r="N634"/>
      <c r="O634" t="s">
        <v>18284</v>
      </c>
    </row>
    <row r="635" spans="2:15" x14ac:dyDescent="0.25">
      <c r="B635" t="s">
        <v>15036</v>
      </c>
      <c r="C635">
        <v>104435003</v>
      </c>
      <c r="D635" t="s">
        <v>300</v>
      </c>
      <c r="E635" t="s">
        <v>1487</v>
      </c>
      <c r="F635" t="s">
        <v>1488</v>
      </c>
      <c r="G635" t="s">
        <v>2903</v>
      </c>
      <c r="H635"/>
      <c r="I635"/>
      <c r="J635"/>
      <c r="K635" t="s">
        <v>18080</v>
      </c>
      <c r="L635" t="s">
        <v>10461</v>
      </c>
      <c r="M635"/>
      <c r="N635"/>
      <c r="O635" t="s">
        <v>17922</v>
      </c>
    </row>
    <row r="636" spans="2:15" x14ac:dyDescent="0.25">
      <c r="B636" t="s">
        <v>15037</v>
      </c>
      <c r="C636">
        <v>104435003</v>
      </c>
      <c r="D636" t="s">
        <v>300</v>
      </c>
      <c r="E636" t="s">
        <v>1487</v>
      </c>
      <c r="F636" t="s">
        <v>1488</v>
      </c>
      <c r="G636" t="s">
        <v>2904</v>
      </c>
      <c r="H636"/>
      <c r="I636" t="s">
        <v>10461</v>
      </c>
      <c r="J636"/>
      <c r="K636" t="s">
        <v>18225</v>
      </c>
      <c r="L636" t="s">
        <v>10461</v>
      </c>
      <c r="M636"/>
      <c r="N636"/>
      <c r="O636" t="s">
        <v>17856</v>
      </c>
    </row>
    <row r="637" spans="2:15" x14ac:dyDescent="0.25">
      <c r="B637" t="s">
        <v>15038</v>
      </c>
      <c r="C637">
        <v>104435003</v>
      </c>
      <c r="D637" t="s">
        <v>300</v>
      </c>
      <c r="E637" t="s">
        <v>1487</v>
      </c>
      <c r="F637" t="s">
        <v>1488</v>
      </c>
      <c r="G637" t="s">
        <v>2415</v>
      </c>
      <c r="H637"/>
      <c r="I637" t="s">
        <v>10461</v>
      </c>
      <c r="J637"/>
      <c r="K637" t="s">
        <v>18242</v>
      </c>
      <c r="L637" t="s">
        <v>10461</v>
      </c>
      <c r="M637"/>
      <c r="N637"/>
      <c r="O637" t="s">
        <v>18238</v>
      </c>
    </row>
    <row r="638" spans="2:15" x14ac:dyDescent="0.25">
      <c r="B638" t="s">
        <v>15033</v>
      </c>
      <c r="C638">
        <v>104435003</v>
      </c>
      <c r="D638" t="s">
        <v>300</v>
      </c>
      <c r="E638" t="s">
        <v>1485</v>
      </c>
      <c r="F638" t="s">
        <v>1486</v>
      </c>
      <c r="G638" t="s">
        <v>2903</v>
      </c>
      <c r="H638"/>
      <c r="I638" t="s">
        <v>10461</v>
      </c>
      <c r="J638"/>
      <c r="K638" t="s">
        <v>17993</v>
      </c>
      <c r="L638" t="s">
        <v>10461</v>
      </c>
      <c r="M638"/>
      <c r="N638"/>
      <c r="O638" t="s">
        <v>17988</v>
      </c>
    </row>
    <row r="639" spans="2:15" x14ac:dyDescent="0.25">
      <c r="B639" t="s">
        <v>15034</v>
      </c>
      <c r="C639">
        <v>104435003</v>
      </c>
      <c r="D639" t="s">
        <v>300</v>
      </c>
      <c r="E639" t="s">
        <v>1485</v>
      </c>
      <c r="F639" t="s">
        <v>1486</v>
      </c>
      <c r="G639" t="s">
        <v>2904</v>
      </c>
      <c r="H639"/>
      <c r="I639" t="s">
        <v>10461</v>
      </c>
      <c r="J639"/>
      <c r="K639" t="s">
        <v>18076</v>
      </c>
      <c r="L639" t="s">
        <v>10461</v>
      </c>
      <c r="M639"/>
      <c r="N639"/>
      <c r="O639" t="s">
        <v>18363</v>
      </c>
    </row>
    <row r="640" spans="2:15" x14ac:dyDescent="0.25">
      <c r="B640" t="s">
        <v>15035</v>
      </c>
      <c r="C640">
        <v>104435003</v>
      </c>
      <c r="D640" t="s">
        <v>300</v>
      </c>
      <c r="E640" t="s">
        <v>1485</v>
      </c>
      <c r="F640" t="s">
        <v>1486</v>
      </c>
      <c r="G640" t="s">
        <v>2415</v>
      </c>
      <c r="H640"/>
      <c r="I640" t="s">
        <v>10461</v>
      </c>
      <c r="J640"/>
      <c r="K640" t="s">
        <v>17932</v>
      </c>
      <c r="L640" t="s">
        <v>10461</v>
      </c>
      <c r="M640"/>
      <c r="N640"/>
      <c r="O640" t="s">
        <v>17902</v>
      </c>
    </row>
    <row r="641" spans="2:15" x14ac:dyDescent="0.25">
      <c r="B641" t="s">
        <v>16330</v>
      </c>
      <c r="C641">
        <v>104435303</v>
      </c>
      <c r="D641" t="s">
        <v>429</v>
      </c>
      <c r="E641" t="s">
        <v>1903</v>
      </c>
      <c r="F641" t="s">
        <v>1904</v>
      </c>
      <c r="G641" t="s">
        <v>2903</v>
      </c>
      <c r="H641"/>
      <c r="I641"/>
      <c r="J641" t="s">
        <v>10461</v>
      </c>
      <c r="K641" t="s">
        <v>17878</v>
      </c>
      <c r="L641" t="s">
        <v>10461</v>
      </c>
      <c r="M641" t="s">
        <v>10461</v>
      </c>
      <c r="N641"/>
      <c r="O641" t="s">
        <v>18025</v>
      </c>
    </row>
    <row r="642" spans="2:15" x14ac:dyDescent="0.25">
      <c r="B642" t="s">
        <v>16331</v>
      </c>
      <c r="C642">
        <v>104435303</v>
      </c>
      <c r="D642" t="s">
        <v>429</v>
      </c>
      <c r="E642" t="s">
        <v>1903</v>
      </c>
      <c r="F642" t="s">
        <v>1904</v>
      </c>
      <c r="G642" t="s">
        <v>2904</v>
      </c>
      <c r="H642"/>
      <c r="I642" t="s">
        <v>10461</v>
      </c>
      <c r="J642" t="s">
        <v>10461</v>
      </c>
      <c r="K642" t="s">
        <v>18190</v>
      </c>
      <c r="L642" t="s">
        <v>10461</v>
      </c>
      <c r="M642"/>
      <c r="N642"/>
      <c r="O642" t="s">
        <v>17997</v>
      </c>
    </row>
    <row r="643" spans="2:15" x14ac:dyDescent="0.25">
      <c r="B643" t="s">
        <v>16332</v>
      </c>
      <c r="C643">
        <v>104435303</v>
      </c>
      <c r="D643" t="s">
        <v>429</v>
      </c>
      <c r="E643" t="s">
        <v>1903</v>
      </c>
      <c r="F643" t="s">
        <v>1904</v>
      </c>
      <c r="G643" t="s">
        <v>2415</v>
      </c>
      <c r="H643"/>
      <c r="I643" t="s">
        <v>10461</v>
      </c>
      <c r="J643" t="s">
        <v>17855</v>
      </c>
      <c r="K643" t="s">
        <v>18121</v>
      </c>
      <c r="L643" t="s">
        <v>17844</v>
      </c>
      <c r="M643" t="s">
        <v>10461</v>
      </c>
      <c r="N643"/>
      <c r="O643" t="s">
        <v>18200</v>
      </c>
    </row>
    <row r="644" spans="2:15" x14ac:dyDescent="0.25">
      <c r="B644" t="s">
        <v>16485</v>
      </c>
      <c r="C644">
        <v>104435603</v>
      </c>
      <c r="D644" t="s">
        <v>459</v>
      </c>
      <c r="E644" t="s">
        <v>1988</v>
      </c>
      <c r="F644" t="s">
        <v>1989</v>
      </c>
      <c r="G644" t="s">
        <v>2903</v>
      </c>
      <c r="H644"/>
      <c r="I644" t="s">
        <v>17942</v>
      </c>
      <c r="J644" t="s">
        <v>10461</v>
      </c>
      <c r="K644" t="s">
        <v>18016</v>
      </c>
      <c r="L644" t="s">
        <v>17834</v>
      </c>
      <c r="M644"/>
      <c r="N644"/>
      <c r="O644" t="s">
        <v>18254</v>
      </c>
    </row>
    <row r="645" spans="2:15" x14ac:dyDescent="0.25">
      <c r="B645" t="s">
        <v>16486</v>
      </c>
      <c r="C645">
        <v>104435603</v>
      </c>
      <c r="D645" t="s">
        <v>459</v>
      </c>
      <c r="E645" t="s">
        <v>1988</v>
      </c>
      <c r="F645" t="s">
        <v>1989</v>
      </c>
      <c r="G645" t="s">
        <v>2904</v>
      </c>
      <c r="H645"/>
      <c r="I645" t="s">
        <v>17883</v>
      </c>
      <c r="J645" t="s">
        <v>10461</v>
      </c>
      <c r="K645" t="s">
        <v>17920</v>
      </c>
      <c r="L645" t="s">
        <v>17859</v>
      </c>
      <c r="M645"/>
      <c r="N645"/>
      <c r="O645" t="s">
        <v>18138</v>
      </c>
    </row>
    <row r="646" spans="2:15" x14ac:dyDescent="0.25">
      <c r="B646" t="s">
        <v>16487</v>
      </c>
      <c r="C646">
        <v>104435603</v>
      </c>
      <c r="D646" t="s">
        <v>459</v>
      </c>
      <c r="E646" t="s">
        <v>1988</v>
      </c>
      <c r="F646" t="s">
        <v>1989</v>
      </c>
      <c r="G646" t="s">
        <v>2415</v>
      </c>
      <c r="H646"/>
      <c r="I646" t="s">
        <v>17982</v>
      </c>
      <c r="J646" t="s">
        <v>10461</v>
      </c>
      <c r="K646" t="s">
        <v>17856</v>
      </c>
      <c r="L646" t="s">
        <v>17934</v>
      </c>
      <c r="M646"/>
      <c r="N646"/>
      <c r="O646" t="s">
        <v>18361</v>
      </c>
    </row>
    <row r="647" spans="2:15" x14ac:dyDescent="0.25">
      <c r="B647" t="s">
        <v>16482</v>
      </c>
      <c r="C647">
        <v>104435603</v>
      </c>
      <c r="D647" t="s">
        <v>459</v>
      </c>
      <c r="E647" t="s">
        <v>1986</v>
      </c>
      <c r="F647" t="s">
        <v>1987</v>
      </c>
      <c r="G647" t="s">
        <v>2903</v>
      </c>
      <c r="H647"/>
      <c r="I647" t="s">
        <v>17896</v>
      </c>
      <c r="J647" t="s">
        <v>10461</v>
      </c>
      <c r="K647" t="s">
        <v>18191</v>
      </c>
      <c r="L647" t="s">
        <v>18081</v>
      </c>
      <c r="M647"/>
      <c r="N647"/>
      <c r="O647" t="s">
        <v>18071</v>
      </c>
    </row>
    <row r="648" spans="2:15" x14ac:dyDescent="0.25">
      <c r="B648" t="s">
        <v>16483</v>
      </c>
      <c r="C648">
        <v>104435603</v>
      </c>
      <c r="D648" t="s">
        <v>459</v>
      </c>
      <c r="E648" t="s">
        <v>1986</v>
      </c>
      <c r="F648" t="s">
        <v>1987</v>
      </c>
      <c r="G648" t="s">
        <v>2904</v>
      </c>
      <c r="H648"/>
      <c r="I648" t="s">
        <v>17931</v>
      </c>
      <c r="J648" t="s">
        <v>10461</v>
      </c>
      <c r="K648" t="s">
        <v>18028</v>
      </c>
      <c r="L648" t="s">
        <v>17890</v>
      </c>
      <c r="M648" t="s">
        <v>10461</v>
      </c>
      <c r="N648"/>
      <c r="O648" t="s">
        <v>18235</v>
      </c>
    </row>
    <row r="649" spans="2:15" x14ac:dyDescent="0.25">
      <c r="B649" t="s">
        <v>16484</v>
      </c>
      <c r="C649">
        <v>104435603</v>
      </c>
      <c r="D649" t="s">
        <v>459</v>
      </c>
      <c r="E649" t="s">
        <v>1986</v>
      </c>
      <c r="F649" t="s">
        <v>1987</v>
      </c>
      <c r="G649" t="s">
        <v>2415</v>
      </c>
      <c r="H649"/>
      <c r="I649" t="s">
        <v>18243</v>
      </c>
      <c r="J649" t="s">
        <v>17846</v>
      </c>
      <c r="K649" t="s">
        <v>18239</v>
      </c>
      <c r="L649" t="s">
        <v>17905</v>
      </c>
      <c r="M649" t="s">
        <v>10461</v>
      </c>
      <c r="N649"/>
      <c r="O649" t="s">
        <v>18091</v>
      </c>
    </row>
    <row r="650" spans="2:15" x14ac:dyDescent="0.25">
      <c r="B650" t="s">
        <v>16491</v>
      </c>
      <c r="C650">
        <v>104435703</v>
      </c>
      <c r="D650" t="s">
        <v>460</v>
      </c>
      <c r="E650" t="s">
        <v>1992</v>
      </c>
      <c r="F650" t="s">
        <v>1993</v>
      </c>
      <c r="G650" t="s">
        <v>2903</v>
      </c>
      <c r="H650"/>
      <c r="I650" t="s">
        <v>10461</v>
      </c>
      <c r="J650" t="s">
        <v>10461</v>
      </c>
      <c r="K650" t="s">
        <v>17973</v>
      </c>
      <c r="L650" t="s">
        <v>17833</v>
      </c>
      <c r="M650" t="s">
        <v>10461</v>
      </c>
      <c r="N650"/>
      <c r="O650" t="s">
        <v>18263</v>
      </c>
    </row>
    <row r="651" spans="2:15" x14ac:dyDescent="0.25">
      <c r="B651" t="s">
        <v>16492</v>
      </c>
      <c r="C651">
        <v>104435703</v>
      </c>
      <c r="D651" t="s">
        <v>460</v>
      </c>
      <c r="E651" t="s">
        <v>1992</v>
      </c>
      <c r="F651" t="s">
        <v>1993</v>
      </c>
      <c r="G651" t="s">
        <v>2904</v>
      </c>
      <c r="H651"/>
      <c r="I651" t="s">
        <v>10461</v>
      </c>
      <c r="J651" t="s">
        <v>10461</v>
      </c>
      <c r="K651" t="s">
        <v>18174</v>
      </c>
      <c r="L651" t="s">
        <v>10461</v>
      </c>
      <c r="M651" t="s">
        <v>10461</v>
      </c>
      <c r="N651"/>
      <c r="O651" t="s">
        <v>18157</v>
      </c>
    </row>
    <row r="652" spans="2:15" x14ac:dyDescent="0.25">
      <c r="B652" t="s">
        <v>16493</v>
      </c>
      <c r="C652">
        <v>104435703</v>
      </c>
      <c r="D652" t="s">
        <v>460</v>
      </c>
      <c r="E652" t="s">
        <v>1992</v>
      </c>
      <c r="F652" t="s">
        <v>1993</v>
      </c>
      <c r="G652" t="s">
        <v>2415</v>
      </c>
      <c r="H652"/>
      <c r="I652" t="s">
        <v>17833</v>
      </c>
      <c r="J652" t="s">
        <v>10461</v>
      </c>
      <c r="K652" t="s">
        <v>18244</v>
      </c>
      <c r="L652" t="s">
        <v>17850</v>
      </c>
      <c r="M652" t="s">
        <v>10461</v>
      </c>
      <c r="N652"/>
      <c r="O652" t="s">
        <v>18548</v>
      </c>
    </row>
    <row r="653" spans="2:15" x14ac:dyDescent="0.25">
      <c r="B653" t="s">
        <v>16488</v>
      </c>
      <c r="C653">
        <v>104435703</v>
      </c>
      <c r="D653" t="s">
        <v>460</v>
      </c>
      <c r="E653" t="s">
        <v>1990</v>
      </c>
      <c r="F653" t="s">
        <v>1991</v>
      </c>
      <c r="G653" t="s">
        <v>2903</v>
      </c>
      <c r="H653" t="s">
        <v>10461</v>
      </c>
      <c r="I653" t="s">
        <v>10461</v>
      </c>
      <c r="J653" t="s">
        <v>10461</v>
      </c>
      <c r="K653" t="s">
        <v>17988</v>
      </c>
      <c r="L653" t="s">
        <v>10461</v>
      </c>
      <c r="M653"/>
      <c r="N653"/>
      <c r="O653" t="s">
        <v>18102</v>
      </c>
    </row>
    <row r="654" spans="2:15" x14ac:dyDescent="0.25">
      <c r="B654" t="s">
        <v>16489</v>
      </c>
      <c r="C654">
        <v>104435703</v>
      </c>
      <c r="D654" t="s">
        <v>460</v>
      </c>
      <c r="E654" t="s">
        <v>1990</v>
      </c>
      <c r="F654" t="s">
        <v>1991</v>
      </c>
      <c r="G654" t="s">
        <v>2904</v>
      </c>
      <c r="H654"/>
      <c r="I654" t="s">
        <v>10461</v>
      </c>
      <c r="J654" t="s">
        <v>10461</v>
      </c>
      <c r="K654" t="s">
        <v>17920</v>
      </c>
      <c r="L654" t="s">
        <v>10461</v>
      </c>
      <c r="M654"/>
      <c r="N654"/>
      <c r="O654" t="s">
        <v>18179</v>
      </c>
    </row>
    <row r="655" spans="2:15" x14ac:dyDescent="0.25">
      <c r="B655" t="s">
        <v>16490</v>
      </c>
      <c r="C655">
        <v>104435703</v>
      </c>
      <c r="D655" t="s">
        <v>460</v>
      </c>
      <c r="E655" t="s">
        <v>1990</v>
      </c>
      <c r="F655" t="s">
        <v>1991</v>
      </c>
      <c r="G655" t="s">
        <v>2415</v>
      </c>
      <c r="H655" t="s">
        <v>10461</v>
      </c>
      <c r="I655" t="s">
        <v>10461</v>
      </c>
      <c r="J655" t="s">
        <v>10461</v>
      </c>
      <c r="K655" t="s">
        <v>18117</v>
      </c>
      <c r="L655" t="s">
        <v>10461</v>
      </c>
      <c r="M655"/>
      <c r="N655"/>
      <c r="O655" t="s">
        <v>17974</v>
      </c>
    </row>
    <row r="656" spans="2:15" x14ac:dyDescent="0.25">
      <c r="B656" t="s">
        <v>17037</v>
      </c>
      <c r="C656">
        <v>104437503</v>
      </c>
      <c r="D656" t="s">
        <v>552</v>
      </c>
      <c r="E656" t="s">
        <v>12934</v>
      </c>
      <c r="F656" t="s">
        <v>2313</v>
      </c>
      <c r="G656" t="s">
        <v>2903</v>
      </c>
      <c r="H656"/>
      <c r="I656" t="s">
        <v>10461</v>
      </c>
      <c r="J656" t="s">
        <v>10461</v>
      </c>
      <c r="K656" t="s">
        <v>18245</v>
      </c>
      <c r="L656" t="s">
        <v>10461</v>
      </c>
      <c r="M656"/>
      <c r="N656" t="s">
        <v>10461</v>
      </c>
      <c r="O656" t="s">
        <v>18431</v>
      </c>
    </row>
    <row r="657" spans="2:15" x14ac:dyDescent="0.25">
      <c r="B657" t="s">
        <v>17038</v>
      </c>
      <c r="C657">
        <v>104437503</v>
      </c>
      <c r="D657" t="s">
        <v>552</v>
      </c>
      <c r="E657" t="s">
        <v>12934</v>
      </c>
      <c r="F657" t="s">
        <v>2313</v>
      </c>
      <c r="G657" t="s">
        <v>2904</v>
      </c>
      <c r="H657"/>
      <c r="I657" t="s">
        <v>10461</v>
      </c>
      <c r="J657" t="s">
        <v>10461</v>
      </c>
      <c r="K657" t="s">
        <v>18216</v>
      </c>
      <c r="L657" t="s">
        <v>10461</v>
      </c>
      <c r="M657"/>
      <c r="N657" t="s">
        <v>10461</v>
      </c>
      <c r="O657" t="s">
        <v>18151</v>
      </c>
    </row>
    <row r="658" spans="2:15" x14ac:dyDescent="0.25">
      <c r="B658" t="s">
        <v>17039</v>
      </c>
      <c r="C658">
        <v>104437503</v>
      </c>
      <c r="D658" t="s">
        <v>552</v>
      </c>
      <c r="E658" t="s">
        <v>12934</v>
      </c>
      <c r="F658" t="s">
        <v>2313</v>
      </c>
      <c r="G658" t="s">
        <v>2415</v>
      </c>
      <c r="H658"/>
      <c r="I658" t="s">
        <v>10461</v>
      </c>
      <c r="J658" t="s">
        <v>17850</v>
      </c>
      <c r="K658" t="s">
        <v>18218</v>
      </c>
      <c r="L658" t="s">
        <v>10461</v>
      </c>
      <c r="M658"/>
      <c r="N658" t="s">
        <v>10461</v>
      </c>
      <c r="O658" t="s">
        <v>17943</v>
      </c>
    </row>
    <row r="659" spans="2:15" x14ac:dyDescent="0.25">
      <c r="B659" t="s">
        <v>13440</v>
      </c>
      <c r="C659">
        <v>104510394</v>
      </c>
      <c r="D659" t="s">
        <v>17317</v>
      </c>
      <c r="E659" t="s">
        <v>17317</v>
      </c>
      <c r="F659" t="s">
        <v>635</v>
      </c>
      <c r="G659" t="s">
        <v>2903</v>
      </c>
      <c r="H659"/>
      <c r="I659"/>
      <c r="J659" t="s">
        <v>18036</v>
      </c>
      <c r="K659"/>
      <c r="L659"/>
      <c r="M659"/>
      <c r="N659"/>
      <c r="O659" t="s">
        <v>18036</v>
      </c>
    </row>
    <row r="660" spans="2:15" x14ac:dyDescent="0.25">
      <c r="B660" t="s">
        <v>13441</v>
      </c>
      <c r="C660">
        <v>104510394</v>
      </c>
      <c r="D660" t="s">
        <v>17317</v>
      </c>
      <c r="E660" t="s">
        <v>17317</v>
      </c>
      <c r="F660" t="s">
        <v>635</v>
      </c>
      <c r="G660" t="s">
        <v>2904</v>
      </c>
      <c r="H660"/>
      <c r="I660"/>
      <c r="J660" t="s">
        <v>18036</v>
      </c>
      <c r="K660"/>
      <c r="L660"/>
      <c r="M660"/>
      <c r="N660"/>
      <c r="O660" t="s">
        <v>18036</v>
      </c>
    </row>
    <row r="661" spans="2:15" x14ac:dyDescent="0.25">
      <c r="B661" t="s">
        <v>13442</v>
      </c>
      <c r="C661">
        <v>104510394</v>
      </c>
      <c r="D661" t="s">
        <v>17317</v>
      </c>
      <c r="E661" t="s">
        <v>17317</v>
      </c>
      <c r="F661" t="s">
        <v>635</v>
      </c>
      <c r="G661" t="s">
        <v>2415</v>
      </c>
      <c r="H661"/>
      <c r="I661"/>
      <c r="J661" t="s">
        <v>17990</v>
      </c>
      <c r="K661"/>
      <c r="L661"/>
      <c r="M661"/>
      <c r="N661"/>
      <c r="O661" t="s">
        <v>17990</v>
      </c>
    </row>
    <row r="662" spans="2:15" x14ac:dyDescent="0.25">
      <c r="B662" t="s">
        <v>13991</v>
      </c>
      <c r="C662">
        <v>105201033</v>
      </c>
      <c r="D662" t="s">
        <v>128</v>
      </c>
      <c r="E662" t="s">
        <v>2735</v>
      </c>
      <c r="F662" t="s">
        <v>2736</v>
      </c>
      <c r="G662" t="s">
        <v>2903</v>
      </c>
      <c r="H662" t="s">
        <v>10461</v>
      </c>
      <c r="I662"/>
      <c r="J662" t="s">
        <v>10461</v>
      </c>
      <c r="K662" t="s">
        <v>17893</v>
      </c>
      <c r="L662" t="s">
        <v>10461</v>
      </c>
      <c r="M662" t="s">
        <v>10461</v>
      </c>
      <c r="N662"/>
      <c r="O662" t="s">
        <v>18217</v>
      </c>
    </row>
    <row r="663" spans="2:15" x14ac:dyDescent="0.25">
      <c r="B663" t="s">
        <v>13992</v>
      </c>
      <c r="C663">
        <v>105201033</v>
      </c>
      <c r="D663" t="s">
        <v>128</v>
      </c>
      <c r="E663" t="s">
        <v>2735</v>
      </c>
      <c r="F663" t="s">
        <v>2736</v>
      </c>
      <c r="G663" t="s">
        <v>2904</v>
      </c>
      <c r="H663"/>
      <c r="I663" t="s">
        <v>10461</v>
      </c>
      <c r="J663" t="s">
        <v>10461</v>
      </c>
      <c r="K663" t="s">
        <v>17903</v>
      </c>
      <c r="L663" t="s">
        <v>10461</v>
      </c>
      <c r="M663"/>
      <c r="N663"/>
      <c r="O663" t="s">
        <v>18361</v>
      </c>
    </row>
    <row r="664" spans="2:15" x14ac:dyDescent="0.25">
      <c r="B664" t="s">
        <v>13993</v>
      </c>
      <c r="C664">
        <v>105201033</v>
      </c>
      <c r="D664" t="s">
        <v>128</v>
      </c>
      <c r="E664" t="s">
        <v>2735</v>
      </c>
      <c r="F664" t="s">
        <v>2736</v>
      </c>
      <c r="G664" t="s">
        <v>2415</v>
      </c>
      <c r="H664" t="s">
        <v>10461</v>
      </c>
      <c r="I664" t="s">
        <v>10461</v>
      </c>
      <c r="J664" t="s">
        <v>17833</v>
      </c>
      <c r="K664" t="s">
        <v>18091</v>
      </c>
      <c r="L664" t="s">
        <v>17850</v>
      </c>
      <c r="M664" t="s">
        <v>10461</v>
      </c>
      <c r="N664"/>
      <c r="O664" t="s">
        <v>18801</v>
      </c>
    </row>
    <row r="665" spans="2:15" x14ac:dyDescent="0.25">
      <c r="B665" t="s">
        <v>13994</v>
      </c>
      <c r="C665">
        <v>105201033</v>
      </c>
      <c r="D665" t="s">
        <v>128</v>
      </c>
      <c r="E665" t="s">
        <v>2737</v>
      </c>
      <c r="F665" t="s">
        <v>2738</v>
      </c>
      <c r="G665" t="s">
        <v>2903</v>
      </c>
      <c r="H665"/>
      <c r="I665" t="s">
        <v>10461</v>
      </c>
      <c r="J665" t="s">
        <v>10461</v>
      </c>
      <c r="K665" t="s">
        <v>17931</v>
      </c>
      <c r="L665" t="s">
        <v>10461</v>
      </c>
      <c r="M665"/>
      <c r="N665"/>
      <c r="O665" t="s">
        <v>17900</v>
      </c>
    </row>
    <row r="666" spans="2:15" x14ac:dyDescent="0.25">
      <c r="B666" t="s">
        <v>13995</v>
      </c>
      <c r="C666">
        <v>105201033</v>
      </c>
      <c r="D666" t="s">
        <v>128</v>
      </c>
      <c r="E666" t="s">
        <v>2737</v>
      </c>
      <c r="F666" t="s">
        <v>2738</v>
      </c>
      <c r="G666" t="s">
        <v>2904</v>
      </c>
      <c r="H666"/>
      <c r="I666"/>
      <c r="J666" t="s">
        <v>10461</v>
      </c>
      <c r="K666" t="s">
        <v>18170</v>
      </c>
      <c r="L666" t="s">
        <v>10461</v>
      </c>
      <c r="M666"/>
      <c r="N666"/>
      <c r="O666" t="s">
        <v>17920</v>
      </c>
    </row>
    <row r="667" spans="2:15" x14ac:dyDescent="0.25">
      <c r="B667" t="s">
        <v>13996</v>
      </c>
      <c r="C667">
        <v>105201033</v>
      </c>
      <c r="D667" t="s">
        <v>128</v>
      </c>
      <c r="E667" t="s">
        <v>2737</v>
      </c>
      <c r="F667" t="s">
        <v>2738</v>
      </c>
      <c r="G667" t="s">
        <v>2415</v>
      </c>
      <c r="H667"/>
      <c r="I667" t="s">
        <v>10461</v>
      </c>
      <c r="J667" t="s">
        <v>10461</v>
      </c>
      <c r="K667" t="s">
        <v>18175</v>
      </c>
      <c r="L667" t="s">
        <v>10461</v>
      </c>
      <c r="M667"/>
      <c r="N667"/>
      <c r="O667" t="s">
        <v>17973</v>
      </c>
    </row>
    <row r="668" spans="2:15" x14ac:dyDescent="0.25">
      <c r="B668" t="s">
        <v>13997</v>
      </c>
      <c r="C668">
        <v>105201033</v>
      </c>
      <c r="D668" t="s">
        <v>128</v>
      </c>
      <c r="E668" t="s">
        <v>2739</v>
      </c>
      <c r="F668" t="s">
        <v>2740</v>
      </c>
      <c r="G668" t="s">
        <v>2903</v>
      </c>
      <c r="H668" t="s">
        <v>10461</v>
      </c>
      <c r="I668"/>
      <c r="J668" t="s">
        <v>10461</v>
      </c>
      <c r="K668" t="s">
        <v>18007</v>
      </c>
      <c r="L668"/>
      <c r="M668"/>
      <c r="N668"/>
      <c r="O668" t="s">
        <v>17993</v>
      </c>
    </row>
    <row r="669" spans="2:15" x14ac:dyDescent="0.25">
      <c r="B669" t="s">
        <v>13998</v>
      </c>
      <c r="C669">
        <v>105201033</v>
      </c>
      <c r="D669" t="s">
        <v>128</v>
      </c>
      <c r="E669" t="s">
        <v>2739</v>
      </c>
      <c r="F669" t="s">
        <v>2740</v>
      </c>
      <c r="G669" t="s">
        <v>2904</v>
      </c>
      <c r="H669"/>
      <c r="I669" t="s">
        <v>10461</v>
      </c>
      <c r="J669"/>
      <c r="K669" t="s">
        <v>17988</v>
      </c>
      <c r="L669"/>
      <c r="M669"/>
      <c r="N669"/>
      <c r="O669" t="s">
        <v>18363</v>
      </c>
    </row>
    <row r="670" spans="2:15" x14ac:dyDescent="0.25">
      <c r="B670" t="s">
        <v>13999</v>
      </c>
      <c r="C670">
        <v>105201033</v>
      </c>
      <c r="D670" t="s">
        <v>128</v>
      </c>
      <c r="E670" t="s">
        <v>2739</v>
      </c>
      <c r="F670" t="s">
        <v>2740</v>
      </c>
      <c r="G670" t="s">
        <v>2415</v>
      </c>
      <c r="H670" t="s">
        <v>10461</v>
      </c>
      <c r="I670" t="s">
        <v>10461</v>
      </c>
      <c r="J670" t="s">
        <v>10461</v>
      </c>
      <c r="K670" t="s">
        <v>18015</v>
      </c>
      <c r="L670"/>
      <c r="M670"/>
      <c r="N670"/>
      <c r="O670" t="s">
        <v>18082</v>
      </c>
    </row>
    <row r="671" spans="2:15" x14ac:dyDescent="0.25">
      <c r="B671" t="s">
        <v>14047</v>
      </c>
      <c r="C671">
        <v>105201352</v>
      </c>
      <c r="D671" t="s">
        <v>137</v>
      </c>
      <c r="E671" t="s">
        <v>965</v>
      </c>
      <c r="F671" t="s">
        <v>966</v>
      </c>
      <c r="G671" t="s">
        <v>2903</v>
      </c>
      <c r="H671"/>
      <c r="I671"/>
      <c r="J671" t="s">
        <v>10461</v>
      </c>
      <c r="K671" t="s">
        <v>17919</v>
      </c>
      <c r="L671" t="s">
        <v>10461</v>
      </c>
      <c r="M671"/>
      <c r="N671" t="s">
        <v>10461</v>
      </c>
      <c r="O671" t="s">
        <v>17987</v>
      </c>
    </row>
    <row r="672" spans="2:15" x14ac:dyDescent="0.25">
      <c r="B672" t="s">
        <v>14048</v>
      </c>
      <c r="C672">
        <v>105201352</v>
      </c>
      <c r="D672" t="s">
        <v>137</v>
      </c>
      <c r="E672" t="s">
        <v>965</v>
      </c>
      <c r="F672" t="s">
        <v>966</v>
      </c>
      <c r="G672" t="s">
        <v>2904</v>
      </c>
      <c r="H672"/>
      <c r="I672" t="s">
        <v>10461</v>
      </c>
      <c r="J672" t="s">
        <v>10461</v>
      </c>
      <c r="K672" t="s">
        <v>18226</v>
      </c>
      <c r="L672" t="s">
        <v>10461</v>
      </c>
      <c r="M672" t="s">
        <v>10461</v>
      </c>
      <c r="N672" t="s">
        <v>10461</v>
      </c>
      <c r="O672" t="s">
        <v>17910</v>
      </c>
    </row>
    <row r="673" spans="2:15" x14ac:dyDescent="0.25">
      <c r="B673" t="s">
        <v>14049</v>
      </c>
      <c r="C673">
        <v>105201352</v>
      </c>
      <c r="D673" t="s">
        <v>137</v>
      </c>
      <c r="E673" t="s">
        <v>965</v>
      </c>
      <c r="F673" t="s">
        <v>966</v>
      </c>
      <c r="G673" t="s">
        <v>2415</v>
      </c>
      <c r="H673"/>
      <c r="I673" t="s">
        <v>10461</v>
      </c>
      <c r="J673" t="s">
        <v>10461</v>
      </c>
      <c r="K673" t="s">
        <v>18246</v>
      </c>
      <c r="L673" t="s">
        <v>17837</v>
      </c>
      <c r="M673" t="s">
        <v>10461</v>
      </c>
      <c r="N673" t="s">
        <v>10461</v>
      </c>
      <c r="O673" t="s">
        <v>18553</v>
      </c>
    </row>
    <row r="674" spans="2:15" x14ac:dyDescent="0.25">
      <c r="B674" t="s">
        <v>14053</v>
      </c>
      <c r="C674">
        <v>105201352</v>
      </c>
      <c r="D674" t="s">
        <v>137</v>
      </c>
      <c r="E674" t="s">
        <v>969</v>
      </c>
      <c r="F674" t="s">
        <v>970</v>
      </c>
      <c r="G674" t="s">
        <v>2903</v>
      </c>
      <c r="H674"/>
      <c r="I674" t="s">
        <v>17844</v>
      </c>
      <c r="J674" t="s">
        <v>10461</v>
      </c>
      <c r="K674" t="s">
        <v>18247</v>
      </c>
      <c r="L674" t="s">
        <v>17881</v>
      </c>
      <c r="M674" t="s">
        <v>10461</v>
      </c>
      <c r="N674"/>
      <c r="O674" t="s">
        <v>17987</v>
      </c>
    </row>
    <row r="675" spans="2:15" x14ac:dyDescent="0.25">
      <c r="B675" t="s">
        <v>14054</v>
      </c>
      <c r="C675">
        <v>105201352</v>
      </c>
      <c r="D675" t="s">
        <v>137</v>
      </c>
      <c r="E675" t="s">
        <v>969</v>
      </c>
      <c r="F675" t="s">
        <v>970</v>
      </c>
      <c r="G675" t="s">
        <v>2904</v>
      </c>
      <c r="H675"/>
      <c r="I675" t="s">
        <v>10461</v>
      </c>
      <c r="J675" t="s">
        <v>10461</v>
      </c>
      <c r="K675" t="s">
        <v>18227</v>
      </c>
      <c r="L675" t="s">
        <v>17844</v>
      </c>
      <c r="M675" t="s">
        <v>10461</v>
      </c>
      <c r="N675"/>
      <c r="O675" t="s">
        <v>17821</v>
      </c>
    </row>
    <row r="676" spans="2:15" x14ac:dyDescent="0.25">
      <c r="B676" t="s">
        <v>14055</v>
      </c>
      <c r="C676">
        <v>105201352</v>
      </c>
      <c r="D676" t="s">
        <v>137</v>
      </c>
      <c r="E676" t="s">
        <v>969</v>
      </c>
      <c r="F676" t="s">
        <v>970</v>
      </c>
      <c r="G676" t="s">
        <v>2415</v>
      </c>
      <c r="H676"/>
      <c r="I676" t="s">
        <v>17823</v>
      </c>
      <c r="J676" t="s">
        <v>10461</v>
      </c>
      <c r="K676" t="s">
        <v>18248</v>
      </c>
      <c r="L676" t="s">
        <v>17898</v>
      </c>
      <c r="M676" t="s">
        <v>10461</v>
      </c>
      <c r="N676"/>
      <c r="O676" t="s">
        <v>18548</v>
      </c>
    </row>
    <row r="677" spans="2:15" x14ac:dyDescent="0.25">
      <c r="B677" t="s">
        <v>14050</v>
      </c>
      <c r="C677">
        <v>105201352</v>
      </c>
      <c r="D677" t="s">
        <v>137</v>
      </c>
      <c r="E677" t="s">
        <v>967</v>
      </c>
      <c r="F677" t="s">
        <v>968</v>
      </c>
      <c r="G677" t="s">
        <v>2903</v>
      </c>
      <c r="H677" t="s">
        <v>10461</v>
      </c>
      <c r="I677" t="s">
        <v>17837</v>
      </c>
      <c r="J677" t="s">
        <v>10461</v>
      </c>
      <c r="K677" t="s">
        <v>18024</v>
      </c>
      <c r="L677" t="s">
        <v>17995</v>
      </c>
      <c r="M677" t="s">
        <v>10461</v>
      </c>
      <c r="N677"/>
      <c r="O677" t="s">
        <v>17861</v>
      </c>
    </row>
    <row r="678" spans="2:15" x14ac:dyDescent="0.25">
      <c r="B678" t="s">
        <v>14051</v>
      </c>
      <c r="C678">
        <v>105201352</v>
      </c>
      <c r="D678" t="s">
        <v>137</v>
      </c>
      <c r="E678" t="s">
        <v>967</v>
      </c>
      <c r="F678" t="s">
        <v>968</v>
      </c>
      <c r="G678" t="s">
        <v>2904</v>
      </c>
      <c r="H678" t="s">
        <v>10461</v>
      </c>
      <c r="I678" t="s">
        <v>17881</v>
      </c>
      <c r="J678" t="s">
        <v>10461</v>
      </c>
      <c r="K678" t="s">
        <v>17882</v>
      </c>
      <c r="L678" t="s">
        <v>17947</v>
      </c>
      <c r="M678" t="s">
        <v>10461</v>
      </c>
      <c r="N678"/>
      <c r="O678" t="s">
        <v>18336</v>
      </c>
    </row>
    <row r="679" spans="2:15" x14ac:dyDescent="0.25">
      <c r="B679" t="s">
        <v>14052</v>
      </c>
      <c r="C679">
        <v>105201352</v>
      </c>
      <c r="D679" t="s">
        <v>137</v>
      </c>
      <c r="E679" t="s">
        <v>967</v>
      </c>
      <c r="F679" t="s">
        <v>968</v>
      </c>
      <c r="G679" t="s">
        <v>2415</v>
      </c>
      <c r="H679" t="s">
        <v>10461</v>
      </c>
      <c r="I679" t="s">
        <v>17979</v>
      </c>
      <c r="J679" t="s">
        <v>17869</v>
      </c>
      <c r="K679" t="s">
        <v>18249</v>
      </c>
      <c r="L679" t="s">
        <v>17993</v>
      </c>
      <c r="M679" t="s">
        <v>10461</v>
      </c>
      <c r="N679"/>
      <c r="O679" t="s">
        <v>18201</v>
      </c>
    </row>
    <row r="680" spans="2:15" x14ac:dyDescent="0.25">
      <c r="B680" t="s">
        <v>15490</v>
      </c>
      <c r="C680">
        <v>105204703</v>
      </c>
      <c r="D680" t="s">
        <v>382</v>
      </c>
      <c r="E680" t="s">
        <v>1756</v>
      </c>
      <c r="F680" t="s">
        <v>1757</v>
      </c>
      <c r="G680" t="s">
        <v>2903</v>
      </c>
      <c r="H680"/>
      <c r="I680" t="s">
        <v>10461</v>
      </c>
      <c r="J680" t="s">
        <v>17833</v>
      </c>
      <c r="K680" t="s">
        <v>17922</v>
      </c>
      <c r="L680" t="s">
        <v>10461</v>
      </c>
      <c r="M680"/>
      <c r="N680"/>
      <c r="O680" t="s">
        <v>18113</v>
      </c>
    </row>
    <row r="681" spans="2:15" x14ac:dyDescent="0.25">
      <c r="B681" t="s">
        <v>15491</v>
      </c>
      <c r="C681">
        <v>105204703</v>
      </c>
      <c r="D681" t="s">
        <v>382</v>
      </c>
      <c r="E681" t="s">
        <v>1756</v>
      </c>
      <c r="F681" t="s">
        <v>1757</v>
      </c>
      <c r="G681" t="s">
        <v>2904</v>
      </c>
      <c r="H681" t="s">
        <v>10461</v>
      </c>
      <c r="I681" t="s">
        <v>10461</v>
      </c>
      <c r="J681" t="s">
        <v>10461</v>
      </c>
      <c r="K681" t="s">
        <v>17915</v>
      </c>
      <c r="L681" t="s">
        <v>10461</v>
      </c>
      <c r="M681"/>
      <c r="N681"/>
      <c r="O681" t="s">
        <v>18431</v>
      </c>
    </row>
    <row r="682" spans="2:15" x14ac:dyDescent="0.25">
      <c r="B682" t="s">
        <v>15492</v>
      </c>
      <c r="C682">
        <v>105204703</v>
      </c>
      <c r="D682" t="s">
        <v>382</v>
      </c>
      <c r="E682" t="s">
        <v>1756</v>
      </c>
      <c r="F682" t="s">
        <v>1757</v>
      </c>
      <c r="G682" t="s">
        <v>2415</v>
      </c>
      <c r="H682" t="s">
        <v>10461</v>
      </c>
      <c r="I682" t="s">
        <v>10461</v>
      </c>
      <c r="J682" t="s">
        <v>17855</v>
      </c>
      <c r="K682" t="s">
        <v>18083</v>
      </c>
      <c r="L682" t="s">
        <v>17844</v>
      </c>
      <c r="M682"/>
      <c r="N682"/>
      <c r="O682" t="s">
        <v>18148</v>
      </c>
    </row>
    <row r="683" spans="2:15" x14ac:dyDescent="0.25">
      <c r="B683" t="s">
        <v>15496</v>
      </c>
      <c r="C683">
        <v>105204703</v>
      </c>
      <c r="D683" t="s">
        <v>382</v>
      </c>
      <c r="E683" t="s">
        <v>1760</v>
      </c>
      <c r="F683" t="s">
        <v>1761</v>
      </c>
      <c r="G683" t="s">
        <v>2903</v>
      </c>
      <c r="H683"/>
      <c r="I683" t="s">
        <v>10461</v>
      </c>
      <c r="J683" t="s">
        <v>10461</v>
      </c>
      <c r="K683" t="s">
        <v>18103</v>
      </c>
      <c r="L683" t="s">
        <v>17850</v>
      </c>
      <c r="M683"/>
      <c r="N683" t="s">
        <v>10461</v>
      </c>
      <c r="O683" t="s">
        <v>18041</v>
      </c>
    </row>
    <row r="684" spans="2:15" x14ac:dyDescent="0.25">
      <c r="B684" t="s">
        <v>15497</v>
      </c>
      <c r="C684">
        <v>105204703</v>
      </c>
      <c r="D684" t="s">
        <v>382</v>
      </c>
      <c r="E684" t="s">
        <v>1760</v>
      </c>
      <c r="F684" t="s">
        <v>1761</v>
      </c>
      <c r="G684" t="s">
        <v>2904</v>
      </c>
      <c r="H684"/>
      <c r="I684"/>
      <c r="J684" t="s">
        <v>10461</v>
      </c>
      <c r="K684" t="s">
        <v>18250</v>
      </c>
      <c r="L684" t="s">
        <v>17844</v>
      </c>
      <c r="M684"/>
      <c r="N684" t="s">
        <v>10461</v>
      </c>
      <c r="O684" t="s">
        <v>18063</v>
      </c>
    </row>
    <row r="685" spans="2:15" x14ac:dyDescent="0.25">
      <c r="B685" t="s">
        <v>15498</v>
      </c>
      <c r="C685">
        <v>105204703</v>
      </c>
      <c r="D685" t="s">
        <v>382</v>
      </c>
      <c r="E685" t="s">
        <v>1760</v>
      </c>
      <c r="F685" t="s">
        <v>1761</v>
      </c>
      <c r="G685" t="s">
        <v>2415</v>
      </c>
      <c r="H685"/>
      <c r="I685" t="s">
        <v>10461</v>
      </c>
      <c r="J685" t="s">
        <v>10461</v>
      </c>
      <c r="K685" t="s">
        <v>18251</v>
      </c>
      <c r="L685" t="s">
        <v>17995</v>
      </c>
      <c r="M685"/>
      <c r="N685" t="s">
        <v>10461</v>
      </c>
      <c r="O685" t="s">
        <v>18187</v>
      </c>
    </row>
    <row r="686" spans="2:15" x14ac:dyDescent="0.25">
      <c r="B686" t="s">
        <v>15493</v>
      </c>
      <c r="C686">
        <v>105204703</v>
      </c>
      <c r="D686" t="s">
        <v>382</v>
      </c>
      <c r="E686" t="s">
        <v>1758</v>
      </c>
      <c r="F686" t="s">
        <v>1759</v>
      </c>
      <c r="G686" t="s">
        <v>2903</v>
      </c>
      <c r="H686"/>
      <c r="I686" t="s">
        <v>10461</v>
      </c>
      <c r="J686" t="s">
        <v>10461</v>
      </c>
      <c r="K686" t="s">
        <v>18228</v>
      </c>
      <c r="L686" t="s">
        <v>10461</v>
      </c>
      <c r="M686"/>
      <c r="N686"/>
      <c r="O686" t="s">
        <v>17849</v>
      </c>
    </row>
    <row r="687" spans="2:15" x14ac:dyDescent="0.25">
      <c r="B687" t="s">
        <v>15494</v>
      </c>
      <c r="C687">
        <v>105204703</v>
      </c>
      <c r="D687" t="s">
        <v>382</v>
      </c>
      <c r="E687" t="s">
        <v>1758</v>
      </c>
      <c r="F687" t="s">
        <v>1759</v>
      </c>
      <c r="G687" t="s">
        <v>2904</v>
      </c>
      <c r="H687"/>
      <c r="I687" t="s">
        <v>10461</v>
      </c>
      <c r="J687" t="s">
        <v>10461</v>
      </c>
      <c r="K687" t="s">
        <v>17953</v>
      </c>
      <c r="L687" t="s">
        <v>10461</v>
      </c>
      <c r="M687"/>
      <c r="N687"/>
      <c r="O687" t="s">
        <v>17956</v>
      </c>
    </row>
    <row r="688" spans="2:15" x14ac:dyDescent="0.25">
      <c r="B688" t="s">
        <v>15495</v>
      </c>
      <c r="C688">
        <v>105204703</v>
      </c>
      <c r="D688" t="s">
        <v>382</v>
      </c>
      <c r="E688" t="s">
        <v>1758</v>
      </c>
      <c r="F688" t="s">
        <v>1759</v>
      </c>
      <c r="G688" t="s">
        <v>2415</v>
      </c>
      <c r="H688"/>
      <c r="I688" t="s">
        <v>10461</v>
      </c>
      <c r="J688" t="s">
        <v>10461</v>
      </c>
      <c r="K688" t="s">
        <v>18252</v>
      </c>
      <c r="L688" t="s">
        <v>17853</v>
      </c>
      <c r="M688"/>
      <c r="N688"/>
      <c r="O688" t="s">
        <v>18423</v>
      </c>
    </row>
    <row r="689" spans="2:15" x14ac:dyDescent="0.25">
      <c r="B689" t="s">
        <v>15574</v>
      </c>
      <c r="C689">
        <v>105250001</v>
      </c>
      <c r="D689" t="s">
        <v>395</v>
      </c>
      <c r="E689" t="s">
        <v>395</v>
      </c>
      <c r="F689" t="s">
        <v>1808</v>
      </c>
      <c r="G689" t="s">
        <v>2903</v>
      </c>
      <c r="H689"/>
      <c r="I689" t="s">
        <v>17991</v>
      </c>
      <c r="J689" t="s">
        <v>17896</v>
      </c>
      <c r="K689" t="s">
        <v>17896</v>
      </c>
      <c r="L689" t="s">
        <v>17823</v>
      </c>
      <c r="M689" t="s">
        <v>17823</v>
      </c>
      <c r="N689"/>
      <c r="O689" t="s">
        <v>18315</v>
      </c>
    </row>
    <row r="690" spans="2:15" x14ac:dyDescent="0.25">
      <c r="B690" t="s">
        <v>15575</v>
      </c>
      <c r="C690">
        <v>105250001</v>
      </c>
      <c r="D690" t="s">
        <v>395</v>
      </c>
      <c r="E690" t="s">
        <v>395</v>
      </c>
      <c r="F690" t="s">
        <v>1808</v>
      </c>
      <c r="G690" t="s">
        <v>2904</v>
      </c>
      <c r="H690" t="s">
        <v>10461</v>
      </c>
      <c r="I690" t="s">
        <v>17843</v>
      </c>
      <c r="J690" t="s">
        <v>17905</v>
      </c>
      <c r="K690" t="s">
        <v>17904</v>
      </c>
      <c r="L690" t="s">
        <v>17834</v>
      </c>
      <c r="M690" t="s">
        <v>17836</v>
      </c>
      <c r="N690"/>
      <c r="O690" t="s">
        <v>18545</v>
      </c>
    </row>
    <row r="691" spans="2:15" x14ac:dyDescent="0.25">
      <c r="B691" t="s">
        <v>15576</v>
      </c>
      <c r="C691">
        <v>105250001</v>
      </c>
      <c r="D691" t="s">
        <v>395</v>
      </c>
      <c r="E691" t="s">
        <v>395</v>
      </c>
      <c r="F691" t="s">
        <v>1808</v>
      </c>
      <c r="G691" t="s">
        <v>2415</v>
      </c>
      <c r="H691" t="s">
        <v>10461</v>
      </c>
      <c r="I691" t="s">
        <v>18097</v>
      </c>
      <c r="J691" t="s">
        <v>17990</v>
      </c>
      <c r="K691" t="s">
        <v>17902</v>
      </c>
      <c r="L691" t="s">
        <v>17979</v>
      </c>
      <c r="M691" t="s">
        <v>18081</v>
      </c>
      <c r="N691"/>
      <c r="O691" t="s">
        <v>18801</v>
      </c>
    </row>
    <row r="692" spans="2:15" x14ac:dyDescent="0.25">
      <c r="B692" t="s">
        <v>17714</v>
      </c>
      <c r="C692">
        <v>105250004</v>
      </c>
      <c r="D692" t="s">
        <v>17604</v>
      </c>
      <c r="E692" t="s">
        <v>17604</v>
      </c>
      <c r="F692" t="s">
        <v>17641</v>
      </c>
      <c r="G692" t="s">
        <v>2903</v>
      </c>
      <c r="H692" t="s">
        <v>10461</v>
      </c>
      <c r="I692" t="s">
        <v>10461</v>
      </c>
      <c r="J692" t="s">
        <v>10461</v>
      </c>
      <c r="K692" t="s">
        <v>17840</v>
      </c>
      <c r="L692" t="s">
        <v>10461</v>
      </c>
      <c r="M692"/>
      <c r="N692" t="s">
        <v>10461</v>
      </c>
      <c r="O692" t="s">
        <v>17896</v>
      </c>
    </row>
    <row r="693" spans="2:15" x14ac:dyDescent="0.25">
      <c r="B693" t="s">
        <v>17713</v>
      </c>
      <c r="C693">
        <v>105250004</v>
      </c>
      <c r="D693" t="s">
        <v>17604</v>
      </c>
      <c r="E693" t="s">
        <v>17604</v>
      </c>
      <c r="F693" t="s">
        <v>17641</v>
      </c>
      <c r="G693" t="s">
        <v>2904</v>
      </c>
      <c r="H693"/>
      <c r="I693" t="s">
        <v>17833</v>
      </c>
      <c r="J693" t="s">
        <v>10461</v>
      </c>
      <c r="K693" t="s">
        <v>17844</v>
      </c>
      <c r="L693" t="s">
        <v>10461</v>
      </c>
      <c r="M693"/>
      <c r="N693"/>
      <c r="O693" t="s">
        <v>17857</v>
      </c>
    </row>
    <row r="694" spans="2:15" x14ac:dyDescent="0.25">
      <c r="B694" t="s">
        <v>17715</v>
      </c>
      <c r="C694">
        <v>105250004</v>
      </c>
      <c r="D694" t="s">
        <v>17604</v>
      </c>
      <c r="E694" t="s">
        <v>17604</v>
      </c>
      <c r="F694" t="s">
        <v>17641</v>
      </c>
      <c r="G694" t="s">
        <v>2415</v>
      </c>
      <c r="H694" t="s">
        <v>10461</v>
      </c>
      <c r="I694" t="s">
        <v>17836</v>
      </c>
      <c r="J694" t="s">
        <v>10461</v>
      </c>
      <c r="K694" t="s">
        <v>17831</v>
      </c>
      <c r="L694" t="s">
        <v>10461</v>
      </c>
      <c r="M694"/>
      <c r="N694" t="s">
        <v>10461</v>
      </c>
      <c r="O694" t="s">
        <v>17938</v>
      </c>
    </row>
    <row r="695" spans="2:15" x14ac:dyDescent="0.25">
      <c r="B695" t="s">
        <v>14023</v>
      </c>
      <c r="C695">
        <v>105251453</v>
      </c>
      <c r="D695" t="s">
        <v>133</v>
      </c>
      <c r="E695" t="s">
        <v>950</v>
      </c>
      <c r="F695" t="s">
        <v>951</v>
      </c>
      <c r="G695" t="s">
        <v>2903</v>
      </c>
      <c r="H695"/>
      <c r="I695"/>
      <c r="J695"/>
      <c r="K695" t="s">
        <v>18253</v>
      </c>
      <c r="L695" t="s">
        <v>10461</v>
      </c>
      <c r="M695"/>
      <c r="N695"/>
      <c r="O695" t="s">
        <v>18213</v>
      </c>
    </row>
    <row r="696" spans="2:15" x14ac:dyDescent="0.25">
      <c r="B696" t="s">
        <v>14024</v>
      </c>
      <c r="C696">
        <v>105251453</v>
      </c>
      <c r="D696" t="s">
        <v>133</v>
      </c>
      <c r="E696" t="s">
        <v>950</v>
      </c>
      <c r="F696" t="s">
        <v>951</v>
      </c>
      <c r="G696" t="s">
        <v>2904</v>
      </c>
      <c r="H696"/>
      <c r="I696" t="s">
        <v>10461</v>
      </c>
      <c r="J696"/>
      <c r="K696" t="s">
        <v>18213</v>
      </c>
      <c r="L696" t="s">
        <v>10461</v>
      </c>
      <c r="M696" t="s">
        <v>10461</v>
      </c>
      <c r="N696"/>
      <c r="O696" t="s">
        <v>18267</v>
      </c>
    </row>
    <row r="697" spans="2:15" x14ac:dyDescent="0.25">
      <c r="B697" t="s">
        <v>14025</v>
      </c>
      <c r="C697">
        <v>105251453</v>
      </c>
      <c r="D697" t="s">
        <v>133</v>
      </c>
      <c r="E697" t="s">
        <v>950</v>
      </c>
      <c r="F697" t="s">
        <v>951</v>
      </c>
      <c r="G697" t="s">
        <v>2415</v>
      </c>
      <c r="H697"/>
      <c r="I697" t="s">
        <v>10461</v>
      </c>
      <c r="J697"/>
      <c r="K697" t="s">
        <v>18237</v>
      </c>
      <c r="L697" t="s">
        <v>17855</v>
      </c>
      <c r="M697" t="s">
        <v>10461</v>
      </c>
      <c r="N697"/>
      <c r="O697" t="s">
        <v>18552</v>
      </c>
    </row>
    <row r="698" spans="2:15" x14ac:dyDescent="0.25">
      <c r="B698" t="s">
        <v>14026</v>
      </c>
      <c r="C698">
        <v>105251453</v>
      </c>
      <c r="D698" t="s">
        <v>133</v>
      </c>
      <c r="E698" t="s">
        <v>952</v>
      </c>
      <c r="F698" t="s">
        <v>953</v>
      </c>
      <c r="G698" t="s">
        <v>2903</v>
      </c>
      <c r="H698"/>
      <c r="I698" t="s">
        <v>10461</v>
      </c>
      <c r="J698" t="s">
        <v>10461</v>
      </c>
      <c r="K698" t="s">
        <v>18254</v>
      </c>
      <c r="L698" t="s">
        <v>10461</v>
      </c>
      <c r="M698"/>
      <c r="N698"/>
      <c r="O698" t="s">
        <v>17946</v>
      </c>
    </row>
    <row r="699" spans="2:15" x14ac:dyDescent="0.25">
      <c r="B699" t="s">
        <v>14027</v>
      </c>
      <c r="C699">
        <v>105251453</v>
      </c>
      <c r="D699" t="s">
        <v>133</v>
      </c>
      <c r="E699" t="s">
        <v>952</v>
      </c>
      <c r="F699" t="s">
        <v>953</v>
      </c>
      <c r="G699" t="s">
        <v>2904</v>
      </c>
      <c r="H699" t="s">
        <v>10461</v>
      </c>
      <c r="I699" t="s">
        <v>10461</v>
      </c>
      <c r="J699" t="s">
        <v>10461</v>
      </c>
      <c r="K699" t="s">
        <v>17929</v>
      </c>
      <c r="L699" t="s">
        <v>10461</v>
      </c>
      <c r="M699"/>
      <c r="N699"/>
      <c r="O699" t="s">
        <v>18149</v>
      </c>
    </row>
    <row r="700" spans="2:15" x14ac:dyDescent="0.25">
      <c r="B700" t="s">
        <v>14028</v>
      </c>
      <c r="C700">
        <v>105251453</v>
      </c>
      <c r="D700" t="s">
        <v>133</v>
      </c>
      <c r="E700" t="s">
        <v>952</v>
      </c>
      <c r="F700" t="s">
        <v>953</v>
      </c>
      <c r="G700" t="s">
        <v>2415</v>
      </c>
      <c r="H700" t="s">
        <v>10461</v>
      </c>
      <c r="I700" t="s">
        <v>10461</v>
      </c>
      <c r="J700" t="s">
        <v>10461</v>
      </c>
      <c r="K700" t="s">
        <v>17964</v>
      </c>
      <c r="L700" t="s">
        <v>17869</v>
      </c>
      <c r="M700"/>
      <c r="N700"/>
      <c r="O700" t="s">
        <v>18217</v>
      </c>
    </row>
    <row r="701" spans="2:15" x14ac:dyDescent="0.25">
      <c r="B701" t="s">
        <v>14261</v>
      </c>
      <c r="C701">
        <v>105252602</v>
      </c>
      <c r="D701" t="s">
        <v>168</v>
      </c>
      <c r="E701" t="s">
        <v>10368</v>
      </c>
      <c r="F701" t="s">
        <v>1084</v>
      </c>
      <c r="G701" t="s">
        <v>2903</v>
      </c>
      <c r="H701" t="s">
        <v>10461</v>
      </c>
      <c r="I701" t="s">
        <v>17852</v>
      </c>
      <c r="J701" t="s">
        <v>17860</v>
      </c>
      <c r="K701" t="s">
        <v>18016</v>
      </c>
      <c r="L701" t="s">
        <v>17837</v>
      </c>
      <c r="M701" t="s">
        <v>17850</v>
      </c>
      <c r="N701"/>
      <c r="O701" t="s">
        <v>17956</v>
      </c>
    </row>
    <row r="702" spans="2:15" x14ac:dyDescent="0.25">
      <c r="B702" t="s">
        <v>14262</v>
      </c>
      <c r="C702">
        <v>105252602</v>
      </c>
      <c r="D702" t="s">
        <v>168</v>
      </c>
      <c r="E702" t="s">
        <v>10368</v>
      </c>
      <c r="F702" t="s">
        <v>1084</v>
      </c>
      <c r="G702" t="s">
        <v>2904</v>
      </c>
      <c r="H702"/>
      <c r="I702" t="s">
        <v>17891</v>
      </c>
      <c r="J702" t="s">
        <v>17857</v>
      </c>
      <c r="K702" t="s">
        <v>17959</v>
      </c>
      <c r="L702" t="s">
        <v>17844</v>
      </c>
      <c r="M702" t="s">
        <v>17834</v>
      </c>
      <c r="N702"/>
      <c r="O702" t="s">
        <v>17893</v>
      </c>
    </row>
    <row r="703" spans="2:15" x14ac:dyDescent="0.25">
      <c r="B703" t="s">
        <v>14263</v>
      </c>
      <c r="C703">
        <v>105252602</v>
      </c>
      <c r="D703" t="s">
        <v>168</v>
      </c>
      <c r="E703" t="s">
        <v>10368</v>
      </c>
      <c r="F703" t="s">
        <v>1084</v>
      </c>
      <c r="G703" t="s">
        <v>2415</v>
      </c>
      <c r="H703" t="s">
        <v>10461</v>
      </c>
      <c r="I703" t="s">
        <v>18025</v>
      </c>
      <c r="J703" t="s">
        <v>17993</v>
      </c>
      <c r="K703" t="s">
        <v>18228</v>
      </c>
      <c r="L703" t="s">
        <v>17899</v>
      </c>
      <c r="M703" t="s">
        <v>17857</v>
      </c>
      <c r="N703"/>
      <c r="O703" t="s">
        <v>18491</v>
      </c>
    </row>
    <row r="704" spans="2:15" x14ac:dyDescent="0.25">
      <c r="B704" t="s">
        <v>14255</v>
      </c>
      <c r="C704">
        <v>105252602</v>
      </c>
      <c r="D704" t="s">
        <v>168</v>
      </c>
      <c r="E704" t="s">
        <v>1082</v>
      </c>
      <c r="F704" t="s">
        <v>1083</v>
      </c>
      <c r="G704" t="s">
        <v>2903</v>
      </c>
      <c r="H704" t="s">
        <v>10461</v>
      </c>
      <c r="I704" t="s">
        <v>17822</v>
      </c>
      <c r="J704" t="s">
        <v>17934</v>
      </c>
      <c r="K704" t="s">
        <v>18044</v>
      </c>
      <c r="L704" t="s">
        <v>17939</v>
      </c>
      <c r="M704" t="s">
        <v>17827</v>
      </c>
      <c r="N704"/>
      <c r="O704" t="s">
        <v>18407</v>
      </c>
    </row>
    <row r="705" spans="2:15" x14ac:dyDescent="0.25">
      <c r="B705" t="s">
        <v>14256</v>
      </c>
      <c r="C705">
        <v>105252602</v>
      </c>
      <c r="D705" t="s">
        <v>168</v>
      </c>
      <c r="E705" t="s">
        <v>1082</v>
      </c>
      <c r="F705" t="s">
        <v>1083</v>
      </c>
      <c r="G705" t="s">
        <v>2904</v>
      </c>
      <c r="H705" t="s">
        <v>10461</v>
      </c>
      <c r="I705" t="s">
        <v>17824</v>
      </c>
      <c r="J705" t="s">
        <v>17860</v>
      </c>
      <c r="K705" t="s">
        <v>17910</v>
      </c>
      <c r="L705" t="s">
        <v>17850</v>
      </c>
      <c r="M705" t="s">
        <v>17836</v>
      </c>
      <c r="N705"/>
      <c r="O705" t="s">
        <v>18217</v>
      </c>
    </row>
    <row r="706" spans="2:15" x14ac:dyDescent="0.25">
      <c r="B706" t="s">
        <v>14257</v>
      </c>
      <c r="C706">
        <v>105252602</v>
      </c>
      <c r="D706" t="s">
        <v>168</v>
      </c>
      <c r="E706" t="s">
        <v>1082</v>
      </c>
      <c r="F706" t="s">
        <v>1083</v>
      </c>
      <c r="G706" t="s">
        <v>2415</v>
      </c>
      <c r="H706" t="s">
        <v>10461</v>
      </c>
      <c r="I706" t="s">
        <v>18227</v>
      </c>
      <c r="J706" t="s">
        <v>17996</v>
      </c>
      <c r="K706" t="s">
        <v>17928</v>
      </c>
      <c r="L706" t="s">
        <v>17983</v>
      </c>
      <c r="M706" t="s">
        <v>17889</v>
      </c>
      <c r="N706"/>
      <c r="O706" t="s">
        <v>18802</v>
      </c>
    </row>
    <row r="707" spans="2:15" x14ac:dyDescent="0.25">
      <c r="B707" t="s">
        <v>14252</v>
      </c>
      <c r="C707">
        <v>105252602</v>
      </c>
      <c r="D707" t="s">
        <v>168</v>
      </c>
      <c r="E707" t="s">
        <v>13193</v>
      </c>
      <c r="F707" t="s">
        <v>13192</v>
      </c>
      <c r="G707" t="s">
        <v>2903</v>
      </c>
      <c r="H707" t="s">
        <v>10461</v>
      </c>
      <c r="I707" t="s">
        <v>18114</v>
      </c>
      <c r="J707" t="s">
        <v>18080</v>
      </c>
      <c r="K707" t="s">
        <v>18255</v>
      </c>
      <c r="L707" t="s">
        <v>17842</v>
      </c>
      <c r="M707" t="s">
        <v>17889</v>
      </c>
      <c r="N707"/>
      <c r="O707" t="s">
        <v>18309</v>
      </c>
    </row>
    <row r="708" spans="2:15" x14ac:dyDescent="0.25">
      <c r="B708" t="s">
        <v>14253</v>
      </c>
      <c r="C708">
        <v>105252602</v>
      </c>
      <c r="D708" t="s">
        <v>168</v>
      </c>
      <c r="E708" t="s">
        <v>13193</v>
      </c>
      <c r="F708" t="s">
        <v>13192</v>
      </c>
      <c r="G708" t="s">
        <v>2904</v>
      </c>
      <c r="H708"/>
      <c r="I708" t="s">
        <v>18256</v>
      </c>
      <c r="J708" t="s">
        <v>17878</v>
      </c>
      <c r="K708" t="s">
        <v>18126</v>
      </c>
      <c r="L708" t="s">
        <v>17862</v>
      </c>
      <c r="M708" t="s">
        <v>17889</v>
      </c>
      <c r="N708" t="s">
        <v>10461</v>
      </c>
      <c r="O708" t="s">
        <v>18804</v>
      </c>
    </row>
    <row r="709" spans="2:15" x14ac:dyDescent="0.25">
      <c r="B709" t="s">
        <v>14254</v>
      </c>
      <c r="C709">
        <v>105252602</v>
      </c>
      <c r="D709" t="s">
        <v>168</v>
      </c>
      <c r="E709" t="s">
        <v>13193</v>
      </c>
      <c r="F709" t="s">
        <v>13192</v>
      </c>
      <c r="G709" t="s">
        <v>2415</v>
      </c>
      <c r="H709" t="s">
        <v>10461</v>
      </c>
      <c r="I709" t="s">
        <v>18257</v>
      </c>
      <c r="J709" t="s">
        <v>18052</v>
      </c>
      <c r="K709" t="s">
        <v>18258</v>
      </c>
      <c r="L709" t="s">
        <v>17891</v>
      </c>
      <c r="M709" t="s">
        <v>17847</v>
      </c>
      <c r="N709" t="s">
        <v>10461</v>
      </c>
      <c r="O709" t="s">
        <v>18803</v>
      </c>
    </row>
    <row r="710" spans="2:15" x14ac:dyDescent="0.25">
      <c r="B710" t="s">
        <v>14249</v>
      </c>
      <c r="C710">
        <v>105252602</v>
      </c>
      <c r="D710" t="s">
        <v>168</v>
      </c>
      <c r="E710" t="s">
        <v>13190</v>
      </c>
      <c r="F710" t="s">
        <v>13189</v>
      </c>
      <c r="G710" t="s">
        <v>2903</v>
      </c>
      <c r="H710"/>
      <c r="I710" t="s">
        <v>17982</v>
      </c>
      <c r="J710" t="s">
        <v>17939</v>
      </c>
      <c r="K710" t="s">
        <v>18022</v>
      </c>
      <c r="L710" t="s">
        <v>17866</v>
      </c>
      <c r="M710" t="s">
        <v>17846</v>
      </c>
      <c r="N710"/>
      <c r="O710" t="s">
        <v>17830</v>
      </c>
    </row>
    <row r="711" spans="2:15" x14ac:dyDescent="0.25">
      <c r="B711" t="s">
        <v>14250</v>
      </c>
      <c r="C711">
        <v>105252602</v>
      </c>
      <c r="D711" t="s">
        <v>168</v>
      </c>
      <c r="E711" t="s">
        <v>13190</v>
      </c>
      <c r="F711" t="s">
        <v>13189</v>
      </c>
      <c r="G711" t="s">
        <v>2904</v>
      </c>
      <c r="H711" t="s">
        <v>10461</v>
      </c>
      <c r="I711" t="s">
        <v>17822</v>
      </c>
      <c r="J711" t="s">
        <v>17840</v>
      </c>
      <c r="K711" t="s">
        <v>17876</v>
      </c>
      <c r="L711" t="s">
        <v>17855</v>
      </c>
      <c r="M711" t="s">
        <v>17846</v>
      </c>
      <c r="N711"/>
      <c r="O711" t="s">
        <v>18456</v>
      </c>
    </row>
    <row r="712" spans="2:15" x14ac:dyDescent="0.25">
      <c r="B712" t="s">
        <v>14251</v>
      </c>
      <c r="C712">
        <v>105252602</v>
      </c>
      <c r="D712" t="s">
        <v>168</v>
      </c>
      <c r="E712" t="s">
        <v>13190</v>
      </c>
      <c r="F712" t="s">
        <v>13189</v>
      </c>
      <c r="G712" t="s">
        <v>2415</v>
      </c>
      <c r="H712" t="s">
        <v>10461</v>
      </c>
      <c r="I712" t="s">
        <v>17911</v>
      </c>
      <c r="J712" t="s">
        <v>17996</v>
      </c>
      <c r="K712" t="s">
        <v>18043</v>
      </c>
      <c r="L712" t="s">
        <v>17871</v>
      </c>
      <c r="M712" t="s">
        <v>17995</v>
      </c>
      <c r="N712"/>
      <c r="O712" t="s">
        <v>17957</v>
      </c>
    </row>
    <row r="713" spans="2:15" x14ac:dyDescent="0.25">
      <c r="B713" t="s">
        <v>14258</v>
      </c>
      <c r="C713">
        <v>105252602</v>
      </c>
      <c r="D713" t="s">
        <v>168</v>
      </c>
      <c r="E713" t="s">
        <v>13196</v>
      </c>
      <c r="F713" t="s">
        <v>13195</v>
      </c>
      <c r="G713" t="s">
        <v>2903</v>
      </c>
      <c r="H713"/>
      <c r="I713" t="s">
        <v>17984</v>
      </c>
      <c r="J713" t="s">
        <v>17860</v>
      </c>
      <c r="K713" t="s">
        <v>17912</v>
      </c>
      <c r="L713" t="s">
        <v>17827</v>
      </c>
      <c r="M713" t="s">
        <v>10461</v>
      </c>
      <c r="N713"/>
      <c r="O713" t="s">
        <v>17930</v>
      </c>
    </row>
    <row r="714" spans="2:15" x14ac:dyDescent="0.25">
      <c r="B714" t="s">
        <v>14259</v>
      </c>
      <c r="C714">
        <v>105252602</v>
      </c>
      <c r="D714" t="s">
        <v>168</v>
      </c>
      <c r="E714" t="s">
        <v>13196</v>
      </c>
      <c r="F714" t="s">
        <v>13195</v>
      </c>
      <c r="G714" t="s">
        <v>2904</v>
      </c>
      <c r="H714" t="s">
        <v>10461</v>
      </c>
      <c r="I714" t="s">
        <v>18170</v>
      </c>
      <c r="J714" t="s">
        <v>17899</v>
      </c>
      <c r="K714" t="s">
        <v>17891</v>
      </c>
      <c r="L714" t="s">
        <v>17857</v>
      </c>
      <c r="M714" t="s">
        <v>10461</v>
      </c>
      <c r="N714"/>
      <c r="O714" t="s">
        <v>18055</v>
      </c>
    </row>
    <row r="715" spans="2:15" x14ac:dyDescent="0.25">
      <c r="B715" t="s">
        <v>14260</v>
      </c>
      <c r="C715">
        <v>105252602</v>
      </c>
      <c r="D715" t="s">
        <v>168</v>
      </c>
      <c r="E715" t="s">
        <v>13196</v>
      </c>
      <c r="F715" t="s">
        <v>13195</v>
      </c>
      <c r="G715" t="s">
        <v>2415</v>
      </c>
      <c r="H715" t="s">
        <v>10461</v>
      </c>
      <c r="I715" t="s">
        <v>18226</v>
      </c>
      <c r="J715" t="s">
        <v>17828</v>
      </c>
      <c r="K715" t="s">
        <v>17926</v>
      </c>
      <c r="L715" t="s">
        <v>18019</v>
      </c>
      <c r="M715" t="s">
        <v>10461</v>
      </c>
      <c r="N715"/>
      <c r="O715" t="s">
        <v>18704</v>
      </c>
    </row>
    <row r="716" spans="2:15" x14ac:dyDescent="0.25">
      <c r="B716" t="s">
        <v>16368</v>
      </c>
      <c r="C716">
        <v>105252920</v>
      </c>
      <c r="D716" t="s">
        <v>438</v>
      </c>
      <c r="E716" t="s">
        <v>438</v>
      </c>
      <c r="F716" t="s">
        <v>1925</v>
      </c>
      <c r="G716" t="s">
        <v>2903</v>
      </c>
      <c r="H716"/>
      <c r="I716" t="s">
        <v>17890</v>
      </c>
      <c r="J716" t="s">
        <v>17855</v>
      </c>
      <c r="K716" t="s">
        <v>17833</v>
      </c>
      <c r="L716" t="s">
        <v>17846</v>
      </c>
      <c r="M716"/>
      <c r="N716"/>
      <c r="O716" t="s">
        <v>18116</v>
      </c>
    </row>
    <row r="717" spans="2:15" x14ac:dyDescent="0.25">
      <c r="B717" t="s">
        <v>16369</v>
      </c>
      <c r="C717">
        <v>105252920</v>
      </c>
      <c r="D717" t="s">
        <v>438</v>
      </c>
      <c r="E717" t="s">
        <v>438</v>
      </c>
      <c r="F717" t="s">
        <v>1925</v>
      </c>
      <c r="G717" t="s">
        <v>2904</v>
      </c>
      <c r="H717"/>
      <c r="I717" t="s">
        <v>17881</v>
      </c>
      <c r="J717" t="s">
        <v>10461</v>
      </c>
      <c r="K717" t="s">
        <v>17833</v>
      </c>
      <c r="L717" t="s">
        <v>10461</v>
      </c>
      <c r="M717"/>
      <c r="N717"/>
      <c r="O717" t="s">
        <v>17889</v>
      </c>
    </row>
    <row r="718" spans="2:15" x14ac:dyDescent="0.25">
      <c r="B718" t="s">
        <v>16370</v>
      </c>
      <c r="C718">
        <v>105252920</v>
      </c>
      <c r="D718" t="s">
        <v>438</v>
      </c>
      <c r="E718" t="s">
        <v>438</v>
      </c>
      <c r="F718" t="s">
        <v>1925</v>
      </c>
      <c r="G718" t="s">
        <v>2415</v>
      </c>
      <c r="H718"/>
      <c r="I718" t="s">
        <v>18018</v>
      </c>
      <c r="J718" t="s">
        <v>17823</v>
      </c>
      <c r="K718" t="s">
        <v>17866</v>
      </c>
      <c r="L718" t="s">
        <v>17836</v>
      </c>
      <c r="M718"/>
      <c r="N718"/>
      <c r="O718" t="s">
        <v>18243</v>
      </c>
    </row>
    <row r="719" spans="2:15" x14ac:dyDescent="0.25">
      <c r="B719" t="s">
        <v>14298</v>
      </c>
      <c r="C719">
        <v>105253303</v>
      </c>
      <c r="D719" t="s">
        <v>174</v>
      </c>
      <c r="E719" t="s">
        <v>1103</v>
      </c>
      <c r="F719" t="s">
        <v>1104</v>
      </c>
      <c r="G719" t="s">
        <v>2903</v>
      </c>
      <c r="H719"/>
      <c r="I719" t="s">
        <v>10461</v>
      </c>
      <c r="J719" t="s">
        <v>10461</v>
      </c>
      <c r="K719" t="s">
        <v>18259</v>
      </c>
      <c r="L719" t="s">
        <v>17844</v>
      </c>
      <c r="M719" t="s">
        <v>10461</v>
      </c>
      <c r="N719"/>
      <c r="O719" t="s">
        <v>18196</v>
      </c>
    </row>
    <row r="720" spans="2:15" x14ac:dyDescent="0.25">
      <c r="B720" t="s">
        <v>14299</v>
      </c>
      <c r="C720">
        <v>105253303</v>
      </c>
      <c r="D720" t="s">
        <v>174</v>
      </c>
      <c r="E720" t="s">
        <v>1103</v>
      </c>
      <c r="F720" t="s">
        <v>1104</v>
      </c>
      <c r="G720" t="s">
        <v>2904</v>
      </c>
      <c r="H720"/>
      <c r="I720" t="s">
        <v>10461</v>
      </c>
      <c r="J720" t="s">
        <v>10461</v>
      </c>
      <c r="K720" t="s">
        <v>17901</v>
      </c>
      <c r="L720" t="s">
        <v>10461</v>
      </c>
      <c r="M720" t="s">
        <v>17833</v>
      </c>
      <c r="N720"/>
      <c r="O720" t="s">
        <v>18131</v>
      </c>
    </row>
    <row r="721" spans="2:15" x14ac:dyDescent="0.25">
      <c r="B721" t="s">
        <v>14300</v>
      </c>
      <c r="C721">
        <v>105253303</v>
      </c>
      <c r="D721" t="s">
        <v>174</v>
      </c>
      <c r="E721" t="s">
        <v>1103</v>
      </c>
      <c r="F721" t="s">
        <v>1104</v>
      </c>
      <c r="G721" t="s">
        <v>2415</v>
      </c>
      <c r="H721"/>
      <c r="I721" t="s">
        <v>10461</v>
      </c>
      <c r="J721" t="s">
        <v>10461</v>
      </c>
      <c r="K721" t="s">
        <v>18005</v>
      </c>
      <c r="L721" t="s">
        <v>17836</v>
      </c>
      <c r="M721" t="s">
        <v>17869</v>
      </c>
      <c r="N721"/>
      <c r="O721" t="s">
        <v>18194</v>
      </c>
    </row>
    <row r="722" spans="2:15" x14ac:dyDescent="0.25">
      <c r="B722" t="s">
        <v>14295</v>
      </c>
      <c r="C722">
        <v>105253303</v>
      </c>
      <c r="D722" t="s">
        <v>174</v>
      </c>
      <c r="E722" t="s">
        <v>1101</v>
      </c>
      <c r="F722" t="s">
        <v>1102</v>
      </c>
      <c r="G722" t="s">
        <v>2903</v>
      </c>
      <c r="H722"/>
      <c r="I722" t="s">
        <v>10461</v>
      </c>
      <c r="J722" t="s">
        <v>17844</v>
      </c>
      <c r="K722" t="s">
        <v>17913</v>
      </c>
      <c r="L722" t="s">
        <v>17844</v>
      </c>
      <c r="M722" t="s">
        <v>10461</v>
      </c>
      <c r="N722"/>
      <c r="O722" t="s">
        <v>18360</v>
      </c>
    </row>
    <row r="723" spans="2:15" x14ac:dyDescent="0.25">
      <c r="B723" t="s">
        <v>14296</v>
      </c>
      <c r="C723">
        <v>105253303</v>
      </c>
      <c r="D723" t="s">
        <v>174</v>
      </c>
      <c r="E723" t="s">
        <v>1101</v>
      </c>
      <c r="F723" t="s">
        <v>1102</v>
      </c>
      <c r="G723" t="s">
        <v>2904</v>
      </c>
      <c r="H723"/>
      <c r="I723" t="s">
        <v>10461</v>
      </c>
      <c r="J723" t="s">
        <v>17855</v>
      </c>
      <c r="K723" t="s">
        <v>18260</v>
      </c>
      <c r="L723" t="s">
        <v>17855</v>
      </c>
      <c r="M723" t="s">
        <v>17834</v>
      </c>
      <c r="N723"/>
      <c r="O723" t="s">
        <v>18542</v>
      </c>
    </row>
    <row r="724" spans="2:15" x14ac:dyDescent="0.25">
      <c r="B724" t="s">
        <v>14297</v>
      </c>
      <c r="C724">
        <v>105253303</v>
      </c>
      <c r="D724" t="s">
        <v>174</v>
      </c>
      <c r="E724" t="s">
        <v>1101</v>
      </c>
      <c r="F724" t="s">
        <v>1102</v>
      </c>
      <c r="G724" t="s">
        <v>2415</v>
      </c>
      <c r="H724"/>
      <c r="I724" t="s">
        <v>10461</v>
      </c>
      <c r="J724" t="s">
        <v>17890</v>
      </c>
      <c r="K724" t="s">
        <v>18261</v>
      </c>
      <c r="L724" t="s">
        <v>17890</v>
      </c>
      <c r="M724" t="s">
        <v>17890</v>
      </c>
      <c r="N724"/>
      <c r="O724" t="s">
        <v>18587</v>
      </c>
    </row>
    <row r="725" spans="2:15" x14ac:dyDescent="0.25">
      <c r="B725" t="s">
        <v>14349</v>
      </c>
      <c r="C725">
        <v>105253553</v>
      </c>
      <c r="D725" t="s">
        <v>186</v>
      </c>
      <c r="E725" t="s">
        <v>1132</v>
      </c>
      <c r="F725" t="s">
        <v>1133</v>
      </c>
      <c r="G725" t="s">
        <v>2903</v>
      </c>
      <c r="H725"/>
      <c r="I725" t="s">
        <v>10461</v>
      </c>
      <c r="J725" t="s">
        <v>10461</v>
      </c>
      <c r="K725" t="s">
        <v>17861</v>
      </c>
      <c r="L725" t="s">
        <v>10461</v>
      </c>
      <c r="M725" t="s">
        <v>10461</v>
      </c>
      <c r="N725"/>
      <c r="O725" t="s">
        <v>18084</v>
      </c>
    </row>
    <row r="726" spans="2:15" x14ac:dyDescent="0.25">
      <c r="B726" t="s">
        <v>14350</v>
      </c>
      <c r="C726">
        <v>105253553</v>
      </c>
      <c r="D726" t="s">
        <v>186</v>
      </c>
      <c r="E726" t="s">
        <v>1132</v>
      </c>
      <c r="F726" t="s">
        <v>1133</v>
      </c>
      <c r="G726" t="s">
        <v>2904</v>
      </c>
      <c r="H726"/>
      <c r="I726" t="s">
        <v>10461</v>
      </c>
      <c r="J726" t="s">
        <v>10461</v>
      </c>
      <c r="K726" t="s">
        <v>18224</v>
      </c>
      <c r="L726" t="s">
        <v>10461</v>
      </c>
      <c r="M726" t="s">
        <v>10461</v>
      </c>
      <c r="N726"/>
      <c r="O726" t="s">
        <v>18000</v>
      </c>
    </row>
    <row r="727" spans="2:15" x14ac:dyDescent="0.25">
      <c r="B727" t="s">
        <v>14351</v>
      </c>
      <c r="C727">
        <v>105253553</v>
      </c>
      <c r="D727" t="s">
        <v>186</v>
      </c>
      <c r="E727" t="s">
        <v>1132</v>
      </c>
      <c r="F727" t="s">
        <v>1133</v>
      </c>
      <c r="G727" t="s">
        <v>2415</v>
      </c>
      <c r="H727"/>
      <c r="I727" t="s">
        <v>10461</v>
      </c>
      <c r="J727" t="s">
        <v>17850</v>
      </c>
      <c r="K727" t="s">
        <v>18262</v>
      </c>
      <c r="L727" t="s">
        <v>10461</v>
      </c>
      <c r="M727" t="s">
        <v>10461</v>
      </c>
      <c r="N727"/>
      <c r="O727" t="s">
        <v>18800</v>
      </c>
    </row>
    <row r="728" spans="2:15" x14ac:dyDescent="0.25">
      <c r="B728" t="s">
        <v>14346</v>
      </c>
      <c r="C728">
        <v>105253553</v>
      </c>
      <c r="D728" t="s">
        <v>186</v>
      </c>
      <c r="E728" t="s">
        <v>1130</v>
      </c>
      <c r="F728" t="s">
        <v>1131</v>
      </c>
      <c r="G728" t="s">
        <v>2903</v>
      </c>
      <c r="H728"/>
      <c r="I728" t="s">
        <v>10461</v>
      </c>
      <c r="J728" t="s">
        <v>10461</v>
      </c>
      <c r="K728" t="s">
        <v>18227</v>
      </c>
      <c r="L728" t="s">
        <v>10461</v>
      </c>
      <c r="M728" t="s">
        <v>10461</v>
      </c>
      <c r="N728"/>
      <c r="O728" t="s">
        <v>17919</v>
      </c>
    </row>
    <row r="729" spans="2:15" x14ac:dyDescent="0.25">
      <c r="B729" t="s">
        <v>14347</v>
      </c>
      <c r="C729">
        <v>105253553</v>
      </c>
      <c r="D729" t="s">
        <v>186</v>
      </c>
      <c r="E729" t="s">
        <v>1130</v>
      </c>
      <c r="F729" t="s">
        <v>1131</v>
      </c>
      <c r="G729" t="s">
        <v>2904</v>
      </c>
      <c r="H729" t="s">
        <v>10461</v>
      </c>
      <c r="I729"/>
      <c r="J729" t="s">
        <v>10461</v>
      </c>
      <c r="K729" t="s">
        <v>18263</v>
      </c>
      <c r="L729"/>
      <c r="M729" t="s">
        <v>10461</v>
      </c>
      <c r="N729"/>
      <c r="O729" t="s">
        <v>17987</v>
      </c>
    </row>
    <row r="730" spans="2:15" x14ac:dyDescent="0.25">
      <c r="B730" t="s">
        <v>14348</v>
      </c>
      <c r="C730">
        <v>105253553</v>
      </c>
      <c r="D730" t="s">
        <v>186</v>
      </c>
      <c r="E730" t="s">
        <v>1130</v>
      </c>
      <c r="F730" t="s">
        <v>1131</v>
      </c>
      <c r="G730" t="s">
        <v>2415</v>
      </c>
      <c r="H730" t="s">
        <v>10461</v>
      </c>
      <c r="I730" t="s">
        <v>10461</v>
      </c>
      <c r="J730" t="s">
        <v>10461</v>
      </c>
      <c r="K730" t="s">
        <v>18142</v>
      </c>
      <c r="L730" t="s">
        <v>10461</v>
      </c>
      <c r="M730" t="s">
        <v>10461</v>
      </c>
      <c r="N730"/>
      <c r="O730" t="s">
        <v>17864</v>
      </c>
    </row>
    <row r="731" spans="2:15" x14ac:dyDescent="0.25">
      <c r="B731" t="s">
        <v>14402</v>
      </c>
      <c r="C731">
        <v>105253903</v>
      </c>
      <c r="D731" t="s">
        <v>199</v>
      </c>
      <c r="E731" t="s">
        <v>1161</v>
      </c>
      <c r="F731" t="s">
        <v>1162</v>
      </c>
      <c r="G731" t="s">
        <v>2903</v>
      </c>
      <c r="H731"/>
      <c r="I731" t="s">
        <v>10461</v>
      </c>
      <c r="J731" t="s">
        <v>17833</v>
      </c>
      <c r="K731" t="s">
        <v>18213</v>
      </c>
      <c r="L731" t="s">
        <v>17850</v>
      </c>
      <c r="M731" t="s">
        <v>10461</v>
      </c>
      <c r="N731"/>
      <c r="O731" t="s">
        <v>18353</v>
      </c>
    </row>
    <row r="732" spans="2:15" x14ac:dyDescent="0.25">
      <c r="B732" t="s">
        <v>14403</v>
      </c>
      <c r="C732">
        <v>105253903</v>
      </c>
      <c r="D732" t="s">
        <v>199</v>
      </c>
      <c r="E732" t="s">
        <v>1161</v>
      </c>
      <c r="F732" t="s">
        <v>1162</v>
      </c>
      <c r="G732" t="s">
        <v>2904</v>
      </c>
      <c r="H732"/>
      <c r="I732" t="s">
        <v>10461</v>
      </c>
      <c r="J732" t="s">
        <v>17846</v>
      </c>
      <c r="K732" t="s">
        <v>18083</v>
      </c>
      <c r="L732" t="s">
        <v>17834</v>
      </c>
      <c r="M732" t="s">
        <v>10461</v>
      </c>
      <c r="N732"/>
      <c r="O732" t="s">
        <v>18488</v>
      </c>
    </row>
    <row r="733" spans="2:15" x14ac:dyDescent="0.25">
      <c r="B733" t="s">
        <v>14404</v>
      </c>
      <c r="C733">
        <v>105253903</v>
      </c>
      <c r="D733" t="s">
        <v>199</v>
      </c>
      <c r="E733" t="s">
        <v>1161</v>
      </c>
      <c r="F733" t="s">
        <v>1162</v>
      </c>
      <c r="G733" t="s">
        <v>2415</v>
      </c>
      <c r="H733"/>
      <c r="I733" t="s">
        <v>10461</v>
      </c>
      <c r="J733" t="s">
        <v>17881</v>
      </c>
      <c r="K733" t="s">
        <v>18264</v>
      </c>
      <c r="L733" t="s">
        <v>17857</v>
      </c>
      <c r="M733" t="s">
        <v>10461</v>
      </c>
      <c r="N733"/>
      <c r="O733" t="s">
        <v>18805</v>
      </c>
    </row>
    <row r="734" spans="2:15" x14ac:dyDescent="0.25">
      <c r="B734" t="s">
        <v>14405</v>
      </c>
      <c r="C734">
        <v>105253903</v>
      </c>
      <c r="D734" t="s">
        <v>199</v>
      </c>
      <c r="E734" t="s">
        <v>1163</v>
      </c>
      <c r="F734" t="s">
        <v>1164</v>
      </c>
      <c r="G734" t="s">
        <v>2903</v>
      </c>
      <c r="H734"/>
      <c r="I734" t="s">
        <v>10461</v>
      </c>
      <c r="J734" t="s">
        <v>10461</v>
      </c>
      <c r="K734" t="s">
        <v>17873</v>
      </c>
      <c r="L734" t="s">
        <v>10461</v>
      </c>
      <c r="M734"/>
      <c r="N734"/>
      <c r="O734" t="s">
        <v>18174</v>
      </c>
    </row>
    <row r="735" spans="2:15" x14ac:dyDescent="0.25">
      <c r="B735" t="s">
        <v>14406</v>
      </c>
      <c r="C735">
        <v>105253903</v>
      </c>
      <c r="D735" t="s">
        <v>199</v>
      </c>
      <c r="E735" t="s">
        <v>1163</v>
      </c>
      <c r="F735" t="s">
        <v>1164</v>
      </c>
      <c r="G735" t="s">
        <v>2904</v>
      </c>
      <c r="H735" t="s">
        <v>10461</v>
      </c>
      <c r="I735" t="s">
        <v>10461</v>
      </c>
      <c r="J735" t="s">
        <v>10461</v>
      </c>
      <c r="K735" t="s">
        <v>18131</v>
      </c>
      <c r="L735" t="s">
        <v>10461</v>
      </c>
      <c r="M735"/>
      <c r="N735"/>
      <c r="O735" t="s">
        <v>17987</v>
      </c>
    </row>
    <row r="736" spans="2:15" x14ac:dyDescent="0.25">
      <c r="B736" t="s">
        <v>14407</v>
      </c>
      <c r="C736">
        <v>105253903</v>
      </c>
      <c r="D736" t="s">
        <v>199</v>
      </c>
      <c r="E736" t="s">
        <v>1163</v>
      </c>
      <c r="F736" t="s">
        <v>1164</v>
      </c>
      <c r="G736" t="s">
        <v>2415</v>
      </c>
      <c r="H736" t="s">
        <v>10461</v>
      </c>
      <c r="I736" t="s">
        <v>10461</v>
      </c>
      <c r="J736" t="s">
        <v>10461</v>
      </c>
      <c r="K736" t="s">
        <v>17907</v>
      </c>
      <c r="L736" t="s">
        <v>17850</v>
      </c>
      <c r="M736"/>
      <c r="N736"/>
      <c r="O736" t="s">
        <v>18239</v>
      </c>
    </row>
    <row r="737" spans="2:15" x14ac:dyDescent="0.25">
      <c r="B737" t="s">
        <v>14416</v>
      </c>
      <c r="C737">
        <v>105254053</v>
      </c>
      <c r="D737" t="s">
        <v>202</v>
      </c>
      <c r="E737" t="s">
        <v>1168</v>
      </c>
      <c r="F737" t="s">
        <v>1169</v>
      </c>
      <c r="G737" t="s">
        <v>2903</v>
      </c>
      <c r="H737" t="s">
        <v>10461</v>
      </c>
      <c r="I737" t="s">
        <v>10461</v>
      </c>
      <c r="J737" t="s">
        <v>10461</v>
      </c>
      <c r="K737" t="s">
        <v>17986</v>
      </c>
      <c r="L737" t="s">
        <v>10461</v>
      </c>
      <c r="M737"/>
      <c r="N737"/>
      <c r="O737" t="s">
        <v>18184</v>
      </c>
    </row>
    <row r="738" spans="2:15" x14ac:dyDescent="0.25">
      <c r="B738" t="s">
        <v>14417</v>
      </c>
      <c r="C738">
        <v>105254053</v>
      </c>
      <c r="D738" t="s">
        <v>202</v>
      </c>
      <c r="E738" t="s">
        <v>1168</v>
      </c>
      <c r="F738" t="s">
        <v>1169</v>
      </c>
      <c r="G738" t="s">
        <v>2904</v>
      </c>
      <c r="H738"/>
      <c r="I738" t="s">
        <v>10461</v>
      </c>
      <c r="J738" t="s">
        <v>10461</v>
      </c>
      <c r="K738" t="s">
        <v>18030</v>
      </c>
      <c r="L738" t="s">
        <v>17844</v>
      </c>
      <c r="M738"/>
      <c r="N738" t="s">
        <v>10461</v>
      </c>
      <c r="O738" t="s">
        <v>18248</v>
      </c>
    </row>
    <row r="739" spans="2:15" x14ac:dyDescent="0.25">
      <c r="B739" t="s">
        <v>14418</v>
      </c>
      <c r="C739">
        <v>105254053</v>
      </c>
      <c r="D739" t="s">
        <v>202</v>
      </c>
      <c r="E739" t="s">
        <v>1168</v>
      </c>
      <c r="F739" t="s">
        <v>1169</v>
      </c>
      <c r="G739" t="s">
        <v>2415</v>
      </c>
      <c r="H739" t="s">
        <v>10461</v>
      </c>
      <c r="I739" t="s">
        <v>10461</v>
      </c>
      <c r="J739" t="s">
        <v>17855</v>
      </c>
      <c r="K739" t="s">
        <v>18265</v>
      </c>
      <c r="L739" t="s">
        <v>17836</v>
      </c>
      <c r="M739"/>
      <c r="N739" t="s">
        <v>10461</v>
      </c>
      <c r="O739" t="s">
        <v>18604</v>
      </c>
    </row>
    <row r="740" spans="2:15" x14ac:dyDescent="0.25">
      <c r="B740" t="s">
        <v>14419</v>
      </c>
      <c r="C740">
        <v>105254053</v>
      </c>
      <c r="D740" t="s">
        <v>202</v>
      </c>
      <c r="E740" t="s">
        <v>1170</v>
      </c>
      <c r="F740" t="s">
        <v>1171</v>
      </c>
      <c r="G740" t="s">
        <v>2903</v>
      </c>
      <c r="H740"/>
      <c r="I740" t="s">
        <v>10461</v>
      </c>
      <c r="J740" t="s">
        <v>10461</v>
      </c>
      <c r="K740" t="s">
        <v>18266</v>
      </c>
      <c r="L740" t="s">
        <v>10461</v>
      </c>
      <c r="M740"/>
      <c r="N740"/>
      <c r="O740" t="s">
        <v>17852</v>
      </c>
    </row>
    <row r="741" spans="2:15" x14ac:dyDescent="0.25">
      <c r="B741" t="s">
        <v>14420</v>
      </c>
      <c r="C741">
        <v>105254053</v>
      </c>
      <c r="D741" t="s">
        <v>202</v>
      </c>
      <c r="E741" t="s">
        <v>1170</v>
      </c>
      <c r="F741" t="s">
        <v>1171</v>
      </c>
      <c r="G741" t="s">
        <v>2904</v>
      </c>
      <c r="H741"/>
      <c r="I741" t="s">
        <v>10461</v>
      </c>
      <c r="J741" t="s">
        <v>10461</v>
      </c>
      <c r="K741" t="s">
        <v>17897</v>
      </c>
      <c r="L741" t="s">
        <v>10461</v>
      </c>
      <c r="M741"/>
      <c r="N741" t="s">
        <v>10461</v>
      </c>
      <c r="O741" t="s">
        <v>17929</v>
      </c>
    </row>
    <row r="742" spans="2:15" x14ac:dyDescent="0.25">
      <c r="B742" t="s">
        <v>14421</v>
      </c>
      <c r="C742">
        <v>105254053</v>
      </c>
      <c r="D742" t="s">
        <v>202</v>
      </c>
      <c r="E742" t="s">
        <v>1170</v>
      </c>
      <c r="F742" t="s">
        <v>1171</v>
      </c>
      <c r="G742" t="s">
        <v>2415</v>
      </c>
      <c r="H742"/>
      <c r="I742" t="s">
        <v>10461</v>
      </c>
      <c r="J742" t="s">
        <v>10461</v>
      </c>
      <c r="K742" t="s">
        <v>18162</v>
      </c>
      <c r="L742" t="s">
        <v>17855</v>
      </c>
      <c r="M742"/>
      <c r="N742" t="s">
        <v>10461</v>
      </c>
      <c r="O742" t="s">
        <v>18209</v>
      </c>
    </row>
    <row r="743" spans="2:15" x14ac:dyDescent="0.25">
      <c r="B743" t="s">
        <v>14520</v>
      </c>
      <c r="C743">
        <v>105254353</v>
      </c>
      <c r="D743" t="s">
        <v>221</v>
      </c>
      <c r="E743" t="s">
        <v>1231</v>
      </c>
      <c r="F743" t="s">
        <v>1232</v>
      </c>
      <c r="G743" t="s">
        <v>2903</v>
      </c>
      <c r="H743"/>
      <c r="I743" t="s">
        <v>10461</v>
      </c>
      <c r="J743" t="s">
        <v>10461</v>
      </c>
      <c r="K743" t="s">
        <v>18225</v>
      </c>
      <c r="L743" t="s">
        <v>10461</v>
      </c>
      <c r="M743" t="s">
        <v>10461</v>
      </c>
      <c r="N743"/>
      <c r="O743" t="s">
        <v>18096</v>
      </c>
    </row>
    <row r="744" spans="2:15" x14ac:dyDescent="0.25">
      <c r="B744" t="s">
        <v>14521</v>
      </c>
      <c r="C744">
        <v>105254353</v>
      </c>
      <c r="D744" t="s">
        <v>221</v>
      </c>
      <c r="E744" t="s">
        <v>1231</v>
      </c>
      <c r="F744" t="s">
        <v>1232</v>
      </c>
      <c r="G744" t="s">
        <v>2904</v>
      </c>
      <c r="H744"/>
      <c r="I744" t="s">
        <v>10461</v>
      </c>
      <c r="J744" t="s">
        <v>10461</v>
      </c>
      <c r="K744" t="s">
        <v>17919</v>
      </c>
      <c r="L744" t="s">
        <v>10461</v>
      </c>
      <c r="M744" t="s">
        <v>10461</v>
      </c>
      <c r="N744" t="s">
        <v>10461</v>
      </c>
      <c r="O744" t="s">
        <v>18087</v>
      </c>
    </row>
    <row r="745" spans="2:15" x14ac:dyDescent="0.25">
      <c r="B745" t="s">
        <v>14522</v>
      </c>
      <c r="C745">
        <v>105254353</v>
      </c>
      <c r="D745" t="s">
        <v>221</v>
      </c>
      <c r="E745" t="s">
        <v>1231</v>
      </c>
      <c r="F745" t="s">
        <v>1232</v>
      </c>
      <c r="G745" t="s">
        <v>2415</v>
      </c>
      <c r="H745"/>
      <c r="I745" t="s">
        <v>10461</v>
      </c>
      <c r="J745" t="s">
        <v>17833</v>
      </c>
      <c r="K745" t="s">
        <v>18267</v>
      </c>
      <c r="L745" t="s">
        <v>17855</v>
      </c>
      <c r="M745" t="s">
        <v>10461</v>
      </c>
      <c r="N745" t="s">
        <v>10461</v>
      </c>
      <c r="O745" t="s">
        <v>18549</v>
      </c>
    </row>
    <row r="746" spans="2:15" x14ac:dyDescent="0.25">
      <c r="B746" t="s">
        <v>14523</v>
      </c>
      <c r="C746">
        <v>105254353</v>
      </c>
      <c r="D746" t="s">
        <v>221</v>
      </c>
      <c r="E746" t="s">
        <v>1233</v>
      </c>
      <c r="F746" t="s">
        <v>1234</v>
      </c>
      <c r="G746" t="s">
        <v>2903</v>
      </c>
      <c r="H746"/>
      <c r="I746" t="s">
        <v>10461</v>
      </c>
      <c r="J746" t="s">
        <v>17844</v>
      </c>
      <c r="K746" t="s">
        <v>18085</v>
      </c>
      <c r="L746" t="s">
        <v>17833</v>
      </c>
      <c r="M746" t="s">
        <v>10461</v>
      </c>
      <c r="N746"/>
      <c r="O746" t="s">
        <v>18171</v>
      </c>
    </row>
    <row r="747" spans="2:15" x14ac:dyDescent="0.25">
      <c r="B747" t="s">
        <v>14524</v>
      </c>
      <c r="C747">
        <v>105254353</v>
      </c>
      <c r="D747" t="s">
        <v>221</v>
      </c>
      <c r="E747" t="s">
        <v>1233</v>
      </c>
      <c r="F747" t="s">
        <v>1234</v>
      </c>
      <c r="G747" t="s">
        <v>2904</v>
      </c>
      <c r="H747"/>
      <c r="I747" t="s">
        <v>10461</v>
      </c>
      <c r="J747" t="s">
        <v>17833</v>
      </c>
      <c r="K747" t="s">
        <v>18099</v>
      </c>
      <c r="L747" t="s">
        <v>17833</v>
      </c>
      <c r="M747" t="s">
        <v>10461</v>
      </c>
      <c r="N747"/>
      <c r="O747" t="s">
        <v>17989</v>
      </c>
    </row>
    <row r="748" spans="2:15" x14ac:dyDescent="0.25">
      <c r="B748" t="s">
        <v>14525</v>
      </c>
      <c r="C748">
        <v>105254353</v>
      </c>
      <c r="D748" t="s">
        <v>221</v>
      </c>
      <c r="E748" t="s">
        <v>1233</v>
      </c>
      <c r="F748" t="s">
        <v>1234</v>
      </c>
      <c r="G748" t="s">
        <v>2415</v>
      </c>
      <c r="H748"/>
      <c r="I748" t="s">
        <v>17844</v>
      </c>
      <c r="J748" t="s">
        <v>17839</v>
      </c>
      <c r="K748" t="s">
        <v>18268</v>
      </c>
      <c r="L748" t="s">
        <v>17866</v>
      </c>
      <c r="M748" t="s">
        <v>10461</v>
      </c>
      <c r="N748"/>
      <c r="O748" t="s">
        <v>18630</v>
      </c>
    </row>
    <row r="749" spans="2:15" x14ac:dyDescent="0.25">
      <c r="B749" t="s">
        <v>14682</v>
      </c>
      <c r="C749">
        <v>105256553</v>
      </c>
      <c r="D749" t="s">
        <v>240</v>
      </c>
      <c r="E749" t="s">
        <v>1312</v>
      </c>
      <c r="F749" t="s">
        <v>1313</v>
      </c>
      <c r="G749" t="s">
        <v>2903</v>
      </c>
      <c r="H749" t="s">
        <v>10461</v>
      </c>
      <c r="I749" t="s">
        <v>10461</v>
      </c>
      <c r="J749" t="s">
        <v>10461</v>
      </c>
      <c r="K749" t="s">
        <v>17986</v>
      </c>
      <c r="L749" t="s">
        <v>17855</v>
      </c>
      <c r="M749" t="s">
        <v>10461</v>
      </c>
      <c r="N749"/>
      <c r="O749" t="s">
        <v>18063</v>
      </c>
    </row>
    <row r="750" spans="2:15" x14ac:dyDescent="0.25">
      <c r="B750" t="s">
        <v>14683</v>
      </c>
      <c r="C750">
        <v>105256553</v>
      </c>
      <c r="D750" t="s">
        <v>240</v>
      </c>
      <c r="E750" t="s">
        <v>1312</v>
      </c>
      <c r="F750" t="s">
        <v>1313</v>
      </c>
      <c r="G750" t="s">
        <v>2904</v>
      </c>
      <c r="H750" t="s">
        <v>10461</v>
      </c>
      <c r="I750" t="s">
        <v>17853</v>
      </c>
      <c r="J750" t="s">
        <v>17846</v>
      </c>
      <c r="K750" t="s">
        <v>18070</v>
      </c>
      <c r="L750" t="s">
        <v>17866</v>
      </c>
      <c r="M750" t="s">
        <v>10461</v>
      </c>
      <c r="N750"/>
      <c r="O750" t="s">
        <v>17916</v>
      </c>
    </row>
    <row r="751" spans="2:15" x14ac:dyDescent="0.25">
      <c r="B751" t="s">
        <v>14684</v>
      </c>
      <c r="C751">
        <v>105256553</v>
      </c>
      <c r="D751" t="s">
        <v>240</v>
      </c>
      <c r="E751" t="s">
        <v>1312</v>
      </c>
      <c r="F751" t="s">
        <v>1313</v>
      </c>
      <c r="G751" t="s">
        <v>2415</v>
      </c>
      <c r="H751" t="s">
        <v>10461</v>
      </c>
      <c r="I751" t="s">
        <v>17866</v>
      </c>
      <c r="J751" t="s">
        <v>17866</v>
      </c>
      <c r="K751" t="s">
        <v>17957</v>
      </c>
      <c r="L751" t="s">
        <v>17871</v>
      </c>
      <c r="M751" t="s">
        <v>10461</v>
      </c>
      <c r="N751"/>
      <c r="O751" t="s">
        <v>18411</v>
      </c>
    </row>
    <row r="752" spans="2:15" x14ac:dyDescent="0.25">
      <c r="B752" t="s">
        <v>15093</v>
      </c>
      <c r="C752">
        <v>105257602</v>
      </c>
      <c r="D752" t="s">
        <v>309</v>
      </c>
      <c r="E752" t="s">
        <v>1522</v>
      </c>
      <c r="F752" t="s">
        <v>1523</v>
      </c>
      <c r="G752" t="s">
        <v>2903</v>
      </c>
      <c r="H752"/>
      <c r="I752" t="s">
        <v>10461</v>
      </c>
      <c r="J752" t="s">
        <v>17850</v>
      </c>
      <c r="K752" t="s">
        <v>17826</v>
      </c>
      <c r="L752" t="s">
        <v>10461</v>
      </c>
      <c r="M752" t="s">
        <v>10461</v>
      </c>
      <c r="N752"/>
      <c r="O752" t="s">
        <v>17877</v>
      </c>
    </row>
    <row r="753" spans="2:15" x14ac:dyDescent="0.25">
      <c r="B753" t="s">
        <v>15094</v>
      </c>
      <c r="C753">
        <v>105257602</v>
      </c>
      <c r="D753" t="s">
        <v>309</v>
      </c>
      <c r="E753" t="s">
        <v>1522</v>
      </c>
      <c r="F753" t="s">
        <v>1523</v>
      </c>
      <c r="G753" t="s">
        <v>2904</v>
      </c>
      <c r="H753"/>
      <c r="I753" t="s">
        <v>10461</v>
      </c>
      <c r="J753" t="s">
        <v>10461</v>
      </c>
      <c r="K753" t="s">
        <v>18269</v>
      </c>
      <c r="L753" t="s">
        <v>17850</v>
      </c>
      <c r="M753" t="s">
        <v>10461</v>
      </c>
      <c r="N753"/>
      <c r="O753" t="s">
        <v>18131</v>
      </c>
    </row>
    <row r="754" spans="2:15" x14ac:dyDescent="0.25">
      <c r="B754" t="s">
        <v>15095</v>
      </c>
      <c r="C754">
        <v>105257602</v>
      </c>
      <c r="D754" t="s">
        <v>309</v>
      </c>
      <c r="E754" t="s">
        <v>1522</v>
      </c>
      <c r="F754" t="s">
        <v>1523</v>
      </c>
      <c r="G754" t="s">
        <v>2415</v>
      </c>
      <c r="H754"/>
      <c r="I754" t="s">
        <v>17846</v>
      </c>
      <c r="J754" t="s">
        <v>17823</v>
      </c>
      <c r="K754" t="s">
        <v>18063</v>
      </c>
      <c r="L754" t="s">
        <v>17866</v>
      </c>
      <c r="M754" t="s">
        <v>10461</v>
      </c>
      <c r="N754"/>
      <c r="O754" t="s">
        <v>18359</v>
      </c>
    </row>
    <row r="755" spans="2:15" x14ac:dyDescent="0.25">
      <c r="B755" t="s">
        <v>15084</v>
      </c>
      <c r="C755">
        <v>105257602</v>
      </c>
      <c r="D755" t="s">
        <v>309</v>
      </c>
      <c r="E755" t="s">
        <v>1516</v>
      </c>
      <c r="F755" t="s">
        <v>1517</v>
      </c>
      <c r="G755" t="s">
        <v>2903</v>
      </c>
      <c r="H755"/>
      <c r="I755" t="s">
        <v>10461</v>
      </c>
      <c r="J755" t="s">
        <v>10461</v>
      </c>
      <c r="K755" t="s">
        <v>17946</v>
      </c>
      <c r="L755" t="s">
        <v>17846</v>
      </c>
      <c r="M755" t="s">
        <v>17833</v>
      </c>
      <c r="N755"/>
      <c r="O755" t="s">
        <v>17911</v>
      </c>
    </row>
    <row r="756" spans="2:15" x14ac:dyDescent="0.25">
      <c r="B756" t="s">
        <v>15085</v>
      </c>
      <c r="C756">
        <v>105257602</v>
      </c>
      <c r="D756" t="s">
        <v>309</v>
      </c>
      <c r="E756" t="s">
        <v>1516</v>
      </c>
      <c r="F756" t="s">
        <v>1517</v>
      </c>
      <c r="G756" t="s">
        <v>2904</v>
      </c>
      <c r="H756"/>
      <c r="I756" t="s">
        <v>10461</v>
      </c>
      <c r="J756" t="s">
        <v>17833</v>
      </c>
      <c r="K756" t="s">
        <v>18015</v>
      </c>
      <c r="L756" t="s">
        <v>17853</v>
      </c>
      <c r="M756" t="s">
        <v>17837</v>
      </c>
      <c r="N756" t="s">
        <v>10461</v>
      </c>
      <c r="O756" t="s">
        <v>18096</v>
      </c>
    </row>
    <row r="757" spans="2:15" x14ac:dyDescent="0.25">
      <c r="B757" t="s">
        <v>15086</v>
      </c>
      <c r="C757">
        <v>105257602</v>
      </c>
      <c r="D757" t="s">
        <v>309</v>
      </c>
      <c r="E757" t="s">
        <v>1516</v>
      </c>
      <c r="F757" t="s">
        <v>1517</v>
      </c>
      <c r="G757" t="s">
        <v>2415</v>
      </c>
      <c r="H757"/>
      <c r="I757" t="s">
        <v>10461</v>
      </c>
      <c r="J757" t="s">
        <v>17834</v>
      </c>
      <c r="K757" t="s">
        <v>18235</v>
      </c>
      <c r="L757" t="s">
        <v>17899</v>
      </c>
      <c r="M757" t="s">
        <v>17860</v>
      </c>
      <c r="N757" t="s">
        <v>10461</v>
      </c>
      <c r="O757" t="s">
        <v>18171</v>
      </c>
    </row>
    <row r="758" spans="2:15" x14ac:dyDescent="0.25">
      <c r="B758" t="s">
        <v>15090</v>
      </c>
      <c r="C758">
        <v>105257602</v>
      </c>
      <c r="D758" t="s">
        <v>309</v>
      </c>
      <c r="E758" t="s">
        <v>1520</v>
      </c>
      <c r="F758" t="s">
        <v>1521</v>
      </c>
      <c r="G758" t="s">
        <v>2903</v>
      </c>
      <c r="H758"/>
      <c r="I758" t="s">
        <v>10461</v>
      </c>
      <c r="J758" t="s">
        <v>10461</v>
      </c>
      <c r="K758" t="s">
        <v>18259</v>
      </c>
      <c r="L758" t="s">
        <v>10461</v>
      </c>
      <c r="M758" t="s">
        <v>10461</v>
      </c>
      <c r="N758"/>
      <c r="O758" t="s">
        <v>17929</v>
      </c>
    </row>
    <row r="759" spans="2:15" x14ac:dyDescent="0.25">
      <c r="B759" t="s">
        <v>15091</v>
      </c>
      <c r="C759">
        <v>105257602</v>
      </c>
      <c r="D759" t="s">
        <v>309</v>
      </c>
      <c r="E759" t="s">
        <v>1520</v>
      </c>
      <c r="F759" t="s">
        <v>1521</v>
      </c>
      <c r="G759" t="s">
        <v>2904</v>
      </c>
      <c r="H759"/>
      <c r="I759" t="s">
        <v>10461</v>
      </c>
      <c r="J759" t="s">
        <v>10461</v>
      </c>
      <c r="K759" t="s">
        <v>18015</v>
      </c>
      <c r="L759" t="s">
        <v>17833</v>
      </c>
      <c r="M759" t="s">
        <v>17833</v>
      </c>
      <c r="N759"/>
      <c r="O759" t="s">
        <v>18227</v>
      </c>
    </row>
    <row r="760" spans="2:15" x14ac:dyDescent="0.25">
      <c r="B760" t="s">
        <v>15092</v>
      </c>
      <c r="C760">
        <v>105257602</v>
      </c>
      <c r="D760" t="s">
        <v>309</v>
      </c>
      <c r="E760" t="s">
        <v>1520</v>
      </c>
      <c r="F760" t="s">
        <v>1521</v>
      </c>
      <c r="G760" t="s">
        <v>2415</v>
      </c>
      <c r="H760"/>
      <c r="I760" t="s">
        <v>10461</v>
      </c>
      <c r="J760" t="s">
        <v>10461</v>
      </c>
      <c r="K760" t="s">
        <v>17918</v>
      </c>
      <c r="L760" t="s">
        <v>17834</v>
      </c>
      <c r="M760" t="s">
        <v>17869</v>
      </c>
      <c r="N760"/>
      <c r="O760" t="s">
        <v>18298</v>
      </c>
    </row>
    <row r="761" spans="2:15" x14ac:dyDescent="0.25">
      <c r="B761" t="s">
        <v>15087</v>
      </c>
      <c r="C761">
        <v>105257602</v>
      </c>
      <c r="D761" t="s">
        <v>309</v>
      </c>
      <c r="E761" t="s">
        <v>1518</v>
      </c>
      <c r="F761" t="s">
        <v>1519</v>
      </c>
      <c r="G761" t="s">
        <v>2903</v>
      </c>
      <c r="H761" t="s">
        <v>10461</v>
      </c>
      <c r="I761" t="s">
        <v>17827</v>
      </c>
      <c r="J761" t="s">
        <v>18018</v>
      </c>
      <c r="K761" t="s">
        <v>18270</v>
      </c>
      <c r="L761" t="s">
        <v>17875</v>
      </c>
      <c r="M761" t="s">
        <v>17842</v>
      </c>
      <c r="N761"/>
      <c r="O761" t="s">
        <v>18807</v>
      </c>
    </row>
    <row r="762" spans="2:15" x14ac:dyDescent="0.25">
      <c r="B762" t="s">
        <v>15088</v>
      </c>
      <c r="C762">
        <v>105257602</v>
      </c>
      <c r="D762" t="s">
        <v>309</v>
      </c>
      <c r="E762" t="s">
        <v>1518</v>
      </c>
      <c r="F762" t="s">
        <v>1519</v>
      </c>
      <c r="G762" t="s">
        <v>2904</v>
      </c>
      <c r="H762" t="s">
        <v>10461</v>
      </c>
      <c r="I762" t="s">
        <v>17999</v>
      </c>
      <c r="J762" t="s">
        <v>17889</v>
      </c>
      <c r="K762" t="s">
        <v>18271</v>
      </c>
      <c r="L762" t="s">
        <v>17996</v>
      </c>
      <c r="M762" t="s">
        <v>17842</v>
      </c>
      <c r="N762"/>
      <c r="O762" t="s">
        <v>18808</v>
      </c>
    </row>
    <row r="763" spans="2:15" x14ac:dyDescent="0.25">
      <c r="B763" t="s">
        <v>15089</v>
      </c>
      <c r="C763">
        <v>105257602</v>
      </c>
      <c r="D763" t="s">
        <v>309</v>
      </c>
      <c r="E763" t="s">
        <v>1518</v>
      </c>
      <c r="F763" t="s">
        <v>1519</v>
      </c>
      <c r="G763" t="s">
        <v>2415</v>
      </c>
      <c r="H763" t="s">
        <v>10461</v>
      </c>
      <c r="I763" t="s">
        <v>18170</v>
      </c>
      <c r="J763" t="s">
        <v>17822</v>
      </c>
      <c r="K763" t="s">
        <v>846</v>
      </c>
      <c r="L763" t="s">
        <v>18269</v>
      </c>
      <c r="M763" t="s">
        <v>18266</v>
      </c>
      <c r="N763"/>
      <c r="O763" t="s">
        <v>18806</v>
      </c>
    </row>
    <row r="764" spans="2:15" x14ac:dyDescent="0.25">
      <c r="B764" t="s">
        <v>15280</v>
      </c>
      <c r="C764">
        <v>105258303</v>
      </c>
      <c r="D764" t="s">
        <v>343</v>
      </c>
      <c r="E764" t="s">
        <v>1630</v>
      </c>
      <c r="F764" t="s">
        <v>1631</v>
      </c>
      <c r="G764" t="s">
        <v>2903</v>
      </c>
      <c r="H764"/>
      <c r="I764" t="s">
        <v>10461</v>
      </c>
      <c r="J764" t="s">
        <v>10461</v>
      </c>
      <c r="K764" t="s">
        <v>18097</v>
      </c>
      <c r="L764" t="s">
        <v>10461</v>
      </c>
      <c r="M764"/>
      <c r="N764"/>
      <c r="O764" t="s">
        <v>17930</v>
      </c>
    </row>
    <row r="765" spans="2:15" x14ac:dyDescent="0.25">
      <c r="B765" t="s">
        <v>15281</v>
      </c>
      <c r="C765">
        <v>105258303</v>
      </c>
      <c r="D765" t="s">
        <v>343</v>
      </c>
      <c r="E765" t="s">
        <v>1630</v>
      </c>
      <c r="F765" t="s">
        <v>1631</v>
      </c>
      <c r="G765" t="s">
        <v>2904</v>
      </c>
      <c r="H765" t="s">
        <v>10461</v>
      </c>
      <c r="I765" t="s">
        <v>10461</v>
      </c>
      <c r="J765" t="s">
        <v>17833</v>
      </c>
      <c r="K765" t="s">
        <v>18272</v>
      </c>
      <c r="L765" t="s">
        <v>10461</v>
      </c>
      <c r="M765" t="s">
        <v>10461</v>
      </c>
      <c r="N765"/>
      <c r="O765" t="s">
        <v>18280</v>
      </c>
    </row>
    <row r="766" spans="2:15" x14ac:dyDescent="0.25">
      <c r="B766" t="s">
        <v>15282</v>
      </c>
      <c r="C766">
        <v>105258303</v>
      </c>
      <c r="D766" t="s">
        <v>343</v>
      </c>
      <c r="E766" t="s">
        <v>1630</v>
      </c>
      <c r="F766" t="s">
        <v>1631</v>
      </c>
      <c r="G766" t="s">
        <v>2415</v>
      </c>
      <c r="H766" t="s">
        <v>10461</v>
      </c>
      <c r="I766" t="s">
        <v>10461</v>
      </c>
      <c r="J766" t="s">
        <v>17853</v>
      </c>
      <c r="K766" t="s">
        <v>18273</v>
      </c>
      <c r="L766" t="s">
        <v>17869</v>
      </c>
      <c r="M766" t="s">
        <v>10461</v>
      </c>
      <c r="N766"/>
      <c r="O766" t="s">
        <v>18410</v>
      </c>
    </row>
    <row r="767" spans="2:15" x14ac:dyDescent="0.25">
      <c r="B767" t="s">
        <v>15283</v>
      </c>
      <c r="C767">
        <v>105258303</v>
      </c>
      <c r="D767" t="s">
        <v>343</v>
      </c>
      <c r="E767" t="s">
        <v>1632</v>
      </c>
      <c r="F767" t="s">
        <v>1633</v>
      </c>
      <c r="G767" t="s">
        <v>2903</v>
      </c>
      <c r="H767"/>
      <c r="I767"/>
      <c r="J767" t="s">
        <v>10461</v>
      </c>
      <c r="K767" t="s">
        <v>17938</v>
      </c>
      <c r="L767" t="s">
        <v>10461</v>
      </c>
      <c r="M767"/>
      <c r="N767"/>
      <c r="O767" t="s">
        <v>17852</v>
      </c>
    </row>
    <row r="768" spans="2:15" x14ac:dyDescent="0.25">
      <c r="B768" t="s">
        <v>15284</v>
      </c>
      <c r="C768">
        <v>105258303</v>
      </c>
      <c r="D768" t="s">
        <v>343</v>
      </c>
      <c r="E768" t="s">
        <v>1632</v>
      </c>
      <c r="F768" t="s">
        <v>1633</v>
      </c>
      <c r="G768" t="s">
        <v>2904</v>
      </c>
      <c r="H768"/>
      <c r="I768" t="s">
        <v>10461</v>
      </c>
      <c r="J768" t="s">
        <v>10461</v>
      </c>
      <c r="K768" t="s">
        <v>17897</v>
      </c>
      <c r="L768" t="s">
        <v>10461</v>
      </c>
      <c r="M768"/>
      <c r="N768" t="s">
        <v>10461</v>
      </c>
      <c r="O768" t="s">
        <v>17929</v>
      </c>
    </row>
    <row r="769" spans="2:15" x14ac:dyDescent="0.25">
      <c r="B769" t="s">
        <v>15285</v>
      </c>
      <c r="C769">
        <v>105258303</v>
      </c>
      <c r="D769" t="s">
        <v>343</v>
      </c>
      <c r="E769" t="s">
        <v>1632</v>
      </c>
      <c r="F769" t="s">
        <v>1633</v>
      </c>
      <c r="G769" t="s">
        <v>2415</v>
      </c>
      <c r="H769"/>
      <c r="I769" t="s">
        <v>10461</v>
      </c>
      <c r="J769" t="s">
        <v>17833</v>
      </c>
      <c r="K769" t="s">
        <v>18025</v>
      </c>
      <c r="L769" t="s">
        <v>17850</v>
      </c>
      <c r="M769"/>
      <c r="N769" t="s">
        <v>10461</v>
      </c>
      <c r="O769" t="s">
        <v>18209</v>
      </c>
    </row>
    <row r="770" spans="2:15" x14ac:dyDescent="0.25">
      <c r="B770" t="s">
        <v>15374</v>
      </c>
      <c r="C770">
        <v>105258503</v>
      </c>
      <c r="D770" t="s">
        <v>17239</v>
      </c>
      <c r="E770" t="s">
        <v>1685</v>
      </c>
      <c r="F770" t="s">
        <v>1686</v>
      </c>
      <c r="G770" t="s">
        <v>2903</v>
      </c>
      <c r="H770"/>
      <c r="I770"/>
      <c r="J770" t="s">
        <v>10461</v>
      </c>
      <c r="K770" t="s">
        <v>17938</v>
      </c>
      <c r="L770" t="s">
        <v>10461</v>
      </c>
      <c r="M770"/>
      <c r="N770"/>
      <c r="O770" t="s">
        <v>17847</v>
      </c>
    </row>
    <row r="771" spans="2:15" x14ac:dyDescent="0.25">
      <c r="B771" t="s">
        <v>15375</v>
      </c>
      <c r="C771">
        <v>105258503</v>
      </c>
      <c r="D771" t="s">
        <v>17239</v>
      </c>
      <c r="E771" t="s">
        <v>1685</v>
      </c>
      <c r="F771" t="s">
        <v>1686</v>
      </c>
      <c r="G771" t="s">
        <v>2904</v>
      </c>
      <c r="H771"/>
      <c r="I771"/>
      <c r="J771" t="s">
        <v>10461</v>
      </c>
      <c r="K771" t="s">
        <v>17938</v>
      </c>
      <c r="L771" t="s">
        <v>10461</v>
      </c>
      <c r="M771"/>
      <c r="N771"/>
      <c r="O771" t="s">
        <v>18027</v>
      </c>
    </row>
    <row r="772" spans="2:15" x14ac:dyDescent="0.25">
      <c r="B772" t="s">
        <v>15376</v>
      </c>
      <c r="C772">
        <v>105258503</v>
      </c>
      <c r="D772" t="s">
        <v>17239</v>
      </c>
      <c r="E772" t="s">
        <v>1685</v>
      </c>
      <c r="F772" t="s">
        <v>1686</v>
      </c>
      <c r="G772" t="s">
        <v>2415</v>
      </c>
      <c r="H772"/>
      <c r="I772"/>
      <c r="J772" t="s">
        <v>10461</v>
      </c>
      <c r="K772" t="s">
        <v>17910</v>
      </c>
      <c r="L772" t="s">
        <v>10461</v>
      </c>
      <c r="M772"/>
      <c r="N772"/>
      <c r="O772" t="s">
        <v>18457</v>
      </c>
    </row>
    <row r="773" spans="2:15" x14ac:dyDescent="0.25">
      <c r="B773" t="s">
        <v>15377</v>
      </c>
      <c r="C773">
        <v>105258503</v>
      </c>
      <c r="D773" t="s">
        <v>17239</v>
      </c>
      <c r="E773" t="s">
        <v>1687</v>
      </c>
      <c r="F773" t="s">
        <v>1688</v>
      </c>
      <c r="G773" t="s">
        <v>2903</v>
      </c>
      <c r="H773" t="s">
        <v>10461</v>
      </c>
      <c r="I773" t="s">
        <v>10461</v>
      </c>
      <c r="J773" t="s">
        <v>10461</v>
      </c>
      <c r="K773" t="s">
        <v>17923</v>
      </c>
      <c r="L773" t="s">
        <v>10461</v>
      </c>
      <c r="M773" t="s">
        <v>10461</v>
      </c>
      <c r="N773"/>
      <c r="O773" t="s">
        <v>18124</v>
      </c>
    </row>
    <row r="774" spans="2:15" x14ac:dyDescent="0.25">
      <c r="B774" t="s">
        <v>15378</v>
      </c>
      <c r="C774">
        <v>105258503</v>
      </c>
      <c r="D774" t="s">
        <v>17239</v>
      </c>
      <c r="E774" t="s">
        <v>1687</v>
      </c>
      <c r="F774" t="s">
        <v>1688</v>
      </c>
      <c r="G774" t="s">
        <v>2904</v>
      </c>
      <c r="H774"/>
      <c r="I774"/>
      <c r="J774"/>
      <c r="K774" t="s">
        <v>18154</v>
      </c>
      <c r="L774" t="s">
        <v>10461</v>
      </c>
      <c r="M774"/>
      <c r="N774"/>
      <c r="O774" t="s">
        <v>17986</v>
      </c>
    </row>
    <row r="775" spans="2:15" x14ac:dyDescent="0.25">
      <c r="B775" t="s">
        <v>15379</v>
      </c>
      <c r="C775">
        <v>105258503</v>
      </c>
      <c r="D775" t="s">
        <v>17239</v>
      </c>
      <c r="E775" t="s">
        <v>1687</v>
      </c>
      <c r="F775" t="s">
        <v>1688</v>
      </c>
      <c r="G775" t="s">
        <v>2415</v>
      </c>
      <c r="H775" t="s">
        <v>10461</v>
      </c>
      <c r="I775" t="s">
        <v>10461</v>
      </c>
      <c r="J775" t="s">
        <v>10461</v>
      </c>
      <c r="K775" t="s">
        <v>18274</v>
      </c>
      <c r="L775" t="s">
        <v>10461</v>
      </c>
      <c r="M775" t="s">
        <v>10461</v>
      </c>
      <c r="N775"/>
      <c r="O775" t="s">
        <v>18421</v>
      </c>
    </row>
    <row r="776" spans="2:15" x14ac:dyDescent="0.25">
      <c r="B776" t="s">
        <v>16817</v>
      </c>
      <c r="C776">
        <v>105259103</v>
      </c>
      <c r="D776" t="s">
        <v>521</v>
      </c>
      <c r="E776" t="s">
        <v>2186</v>
      </c>
      <c r="F776" t="s">
        <v>2187</v>
      </c>
      <c r="G776" t="s">
        <v>2903</v>
      </c>
      <c r="H776"/>
      <c r="I776" t="s">
        <v>10461</v>
      </c>
      <c r="J776" t="s">
        <v>10461</v>
      </c>
      <c r="K776" t="s">
        <v>17902</v>
      </c>
      <c r="L776" t="s">
        <v>10461</v>
      </c>
      <c r="M776"/>
      <c r="N776"/>
      <c r="O776" t="s">
        <v>18117</v>
      </c>
    </row>
    <row r="777" spans="2:15" x14ac:dyDescent="0.25">
      <c r="B777" t="s">
        <v>16818</v>
      </c>
      <c r="C777">
        <v>105259103</v>
      </c>
      <c r="D777" t="s">
        <v>521</v>
      </c>
      <c r="E777" t="s">
        <v>2186</v>
      </c>
      <c r="F777" t="s">
        <v>2187</v>
      </c>
      <c r="G777" t="s">
        <v>2904</v>
      </c>
      <c r="H777"/>
      <c r="I777" t="s">
        <v>10461</v>
      </c>
      <c r="J777" t="s">
        <v>10461</v>
      </c>
      <c r="K777" t="s">
        <v>17856</v>
      </c>
      <c r="L777"/>
      <c r="M777"/>
      <c r="N777"/>
      <c r="O777" t="s">
        <v>18131</v>
      </c>
    </row>
    <row r="778" spans="2:15" x14ac:dyDescent="0.25">
      <c r="B778" t="s">
        <v>16819</v>
      </c>
      <c r="C778">
        <v>105259103</v>
      </c>
      <c r="D778" t="s">
        <v>521</v>
      </c>
      <c r="E778" t="s">
        <v>2186</v>
      </c>
      <c r="F778" t="s">
        <v>2187</v>
      </c>
      <c r="G778" t="s">
        <v>2415</v>
      </c>
      <c r="H778"/>
      <c r="I778" t="s">
        <v>10461</v>
      </c>
      <c r="J778" t="s">
        <v>10461</v>
      </c>
      <c r="K778" t="s">
        <v>18253</v>
      </c>
      <c r="L778" t="s">
        <v>10461</v>
      </c>
      <c r="M778"/>
      <c r="N778"/>
      <c r="O778" t="s">
        <v>18242</v>
      </c>
    </row>
    <row r="779" spans="2:15" x14ac:dyDescent="0.25">
      <c r="B779" t="s">
        <v>16820</v>
      </c>
      <c r="C779">
        <v>105259103</v>
      </c>
      <c r="D779" t="s">
        <v>521</v>
      </c>
      <c r="E779" t="s">
        <v>2188</v>
      </c>
      <c r="F779" t="s">
        <v>2189</v>
      </c>
      <c r="G779" t="s">
        <v>2903</v>
      </c>
      <c r="H779"/>
      <c r="I779" t="s">
        <v>10461</v>
      </c>
      <c r="J779"/>
      <c r="K779" t="s">
        <v>18022</v>
      </c>
      <c r="L779" t="s">
        <v>10461</v>
      </c>
      <c r="M779"/>
      <c r="N779"/>
      <c r="O779" t="s">
        <v>17900</v>
      </c>
    </row>
    <row r="780" spans="2:15" x14ac:dyDescent="0.25">
      <c r="B780" t="s">
        <v>16821</v>
      </c>
      <c r="C780">
        <v>105259103</v>
      </c>
      <c r="D780" t="s">
        <v>521</v>
      </c>
      <c r="E780" t="s">
        <v>2188</v>
      </c>
      <c r="F780" t="s">
        <v>2189</v>
      </c>
      <c r="G780" t="s">
        <v>2904</v>
      </c>
      <c r="H780"/>
      <c r="I780"/>
      <c r="J780" t="s">
        <v>10461</v>
      </c>
      <c r="K780" t="s">
        <v>18102</v>
      </c>
      <c r="L780" t="s">
        <v>10461</v>
      </c>
      <c r="M780"/>
      <c r="N780"/>
      <c r="O780" t="s">
        <v>18179</v>
      </c>
    </row>
    <row r="781" spans="2:15" x14ac:dyDescent="0.25">
      <c r="B781" t="s">
        <v>16822</v>
      </c>
      <c r="C781">
        <v>105259103</v>
      </c>
      <c r="D781" t="s">
        <v>521</v>
      </c>
      <c r="E781" t="s">
        <v>2188</v>
      </c>
      <c r="F781" t="s">
        <v>2189</v>
      </c>
      <c r="G781" t="s">
        <v>2415</v>
      </c>
      <c r="H781"/>
      <c r="I781" t="s">
        <v>10461</v>
      </c>
      <c r="J781" t="s">
        <v>10461</v>
      </c>
      <c r="K781" t="s">
        <v>17901</v>
      </c>
      <c r="L781" t="s">
        <v>10461</v>
      </c>
      <c r="M781"/>
      <c r="N781"/>
      <c r="O781" t="s">
        <v>18074</v>
      </c>
    </row>
    <row r="782" spans="2:15" x14ac:dyDescent="0.25">
      <c r="B782" t="s">
        <v>16967</v>
      </c>
      <c r="C782">
        <v>105259703</v>
      </c>
      <c r="D782" t="s">
        <v>542</v>
      </c>
      <c r="E782" t="s">
        <v>2269</v>
      </c>
      <c r="F782" t="s">
        <v>2270</v>
      </c>
      <c r="G782" t="s">
        <v>2903</v>
      </c>
      <c r="H782" t="s">
        <v>10461</v>
      </c>
      <c r="I782" t="s">
        <v>10461</v>
      </c>
      <c r="J782" t="s">
        <v>10461</v>
      </c>
      <c r="K782" t="s">
        <v>17878</v>
      </c>
      <c r="L782" t="s">
        <v>10461</v>
      </c>
      <c r="M782"/>
      <c r="N782"/>
      <c r="O782" t="s">
        <v>18190</v>
      </c>
    </row>
    <row r="783" spans="2:15" x14ac:dyDescent="0.25">
      <c r="B783" t="s">
        <v>16968</v>
      </c>
      <c r="C783">
        <v>105259703</v>
      </c>
      <c r="D783" t="s">
        <v>542</v>
      </c>
      <c r="E783" t="s">
        <v>2269</v>
      </c>
      <c r="F783" t="s">
        <v>2270</v>
      </c>
      <c r="G783" t="s">
        <v>2904</v>
      </c>
      <c r="H783"/>
      <c r="I783" t="s">
        <v>10461</v>
      </c>
      <c r="J783" t="s">
        <v>10461</v>
      </c>
      <c r="K783" t="s">
        <v>18040</v>
      </c>
      <c r="L783" t="s">
        <v>10461</v>
      </c>
      <c r="M783"/>
      <c r="N783"/>
      <c r="O783" t="s">
        <v>17953</v>
      </c>
    </row>
    <row r="784" spans="2:15" x14ac:dyDescent="0.25">
      <c r="B784" t="s">
        <v>16969</v>
      </c>
      <c r="C784">
        <v>105259703</v>
      </c>
      <c r="D784" t="s">
        <v>542</v>
      </c>
      <c r="E784" t="s">
        <v>2269</v>
      </c>
      <c r="F784" t="s">
        <v>2270</v>
      </c>
      <c r="G784" t="s">
        <v>2415</v>
      </c>
      <c r="H784" t="s">
        <v>10461</v>
      </c>
      <c r="I784" t="s">
        <v>10461</v>
      </c>
      <c r="J784" t="s">
        <v>10461</v>
      </c>
      <c r="K784" t="s">
        <v>18275</v>
      </c>
      <c r="L784" t="s">
        <v>17850</v>
      </c>
      <c r="M784"/>
      <c r="N784"/>
      <c r="O784" t="s">
        <v>18357</v>
      </c>
    </row>
    <row r="785" spans="2:15" x14ac:dyDescent="0.25">
      <c r="B785" t="s">
        <v>16970</v>
      </c>
      <c r="C785">
        <v>105259703</v>
      </c>
      <c r="D785" t="s">
        <v>542</v>
      </c>
      <c r="E785" t="s">
        <v>2271</v>
      </c>
      <c r="F785" t="s">
        <v>2272</v>
      </c>
      <c r="G785" t="s">
        <v>2903</v>
      </c>
      <c r="H785"/>
      <c r="I785"/>
      <c r="J785" t="s">
        <v>10461</v>
      </c>
      <c r="K785" t="s">
        <v>17917</v>
      </c>
      <c r="L785" t="s">
        <v>10461</v>
      </c>
      <c r="M785"/>
      <c r="N785"/>
      <c r="O785" t="s">
        <v>17852</v>
      </c>
    </row>
    <row r="786" spans="2:15" x14ac:dyDescent="0.25">
      <c r="B786" t="s">
        <v>16971</v>
      </c>
      <c r="C786">
        <v>105259703</v>
      </c>
      <c r="D786" t="s">
        <v>542</v>
      </c>
      <c r="E786" t="s">
        <v>2271</v>
      </c>
      <c r="F786" t="s">
        <v>2272</v>
      </c>
      <c r="G786" t="s">
        <v>2904</v>
      </c>
      <c r="H786"/>
      <c r="I786"/>
      <c r="J786" t="s">
        <v>10461</v>
      </c>
      <c r="K786" t="s">
        <v>17851</v>
      </c>
      <c r="L786" t="s">
        <v>10461</v>
      </c>
      <c r="M786"/>
      <c r="N786"/>
      <c r="O786" t="s">
        <v>17848</v>
      </c>
    </row>
    <row r="787" spans="2:15" x14ac:dyDescent="0.25">
      <c r="B787" t="s">
        <v>16972</v>
      </c>
      <c r="C787">
        <v>105259703</v>
      </c>
      <c r="D787" t="s">
        <v>542</v>
      </c>
      <c r="E787" t="s">
        <v>2271</v>
      </c>
      <c r="F787" t="s">
        <v>2272</v>
      </c>
      <c r="G787" t="s">
        <v>2415</v>
      </c>
      <c r="H787"/>
      <c r="I787"/>
      <c r="J787" t="s">
        <v>10461</v>
      </c>
      <c r="K787" t="s">
        <v>18228</v>
      </c>
      <c r="L787" t="s">
        <v>10461</v>
      </c>
      <c r="M787"/>
      <c r="N787"/>
      <c r="O787" t="s">
        <v>18473</v>
      </c>
    </row>
    <row r="788" spans="2:15" x14ac:dyDescent="0.25">
      <c r="B788" t="s">
        <v>16745</v>
      </c>
      <c r="C788">
        <v>105620001</v>
      </c>
      <c r="D788" t="s">
        <v>506</v>
      </c>
      <c r="E788" t="s">
        <v>506</v>
      </c>
      <c r="F788" t="s">
        <v>2142</v>
      </c>
      <c r="G788" t="s">
        <v>2903</v>
      </c>
      <c r="H788"/>
      <c r="I788"/>
      <c r="J788"/>
      <c r="K788" t="s">
        <v>17988</v>
      </c>
      <c r="L788"/>
      <c r="M788" t="s">
        <v>10461</v>
      </c>
      <c r="N788" t="s">
        <v>10461</v>
      </c>
      <c r="O788" t="s">
        <v>17905</v>
      </c>
    </row>
    <row r="789" spans="2:15" x14ac:dyDescent="0.25">
      <c r="B789" t="s">
        <v>16746</v>
      </c>
      <c r="C789">
        <v>105620001</v>
      </c>
      <c r="D789" t="s">
        <v>506</v>
      </c>
      <c r="E789" t="s">
        <v>506</v>
      </c>
      <c r="F789" t="s">
        <v>2142</v>
      </c>
      <c r="G789" t="s">
        <v>2904</v>
      </c>
      <c r="H789"/>
      <c r="I789"/>
      <c r="J789" t="s">
        <v>10461</v>
      </c>
      <c r="K789" t="s">
        <v>18019</v>
      </c>
      <c r="L789" t="s">
        <v>10461</v>
      </c>
      <c r="M789" t="s">
        <v>10461</v>
      </c>
      <c r="N789" t="s">
        <v>10461</v>
      </c>
      <c r="O789" t="s">
        <v>18036</v>
      </c>
    </row>
    <row r="790" spans="2:15" x14ac:dyDescent="0.25">
      <c r="B790" t="s">
        <v>16747</v>
      </c>
      <c r="C790">
        <v>105620001</v>
      </c>
      <c r="D790" t="s">
        <v>506</v>
      </c>
      <c r="E790" t="s">
        <v>506</v>
      </c>
      <c r="F790" t="s">
        <v>2142</v>
      </c>
      <c r="G790" t="s">
        <v>2415</v>
      </c>
      <c r="H790"/>
      <c r="I790"/>
      <c r="J790" t="s">
        <v>10461</v>
      </c>
      <c r="K790" t="s">
        <v>18082</v>
      </c>
      <c r="L790" t="s">
        <v>10461</v>
      </c>
      <c r="M790" t="s">
        <v>10461</v>
      </c>
      <c r="N790" t="s">
        <v>10461</v>
      </c>
      <c r="O790" t="s">
        <v>17902</v>
      </c>
    </row>
    <row r="791" spans="2:15" x14ac:dyDescent="0.25">
      <c r="B791" t="s">
        <v>16949</v>
      </c>
      <c r="C791">
        <v>105628302</v>
      </c>
      <c r="D791" t="s">
        <v>538</v>
      </c>
      <c r="E791" t="s">
        <v>17259</v>
      </c>
      <c r="F791" t="s">
        <v>2260</v>
      </c>
      <c r="G791" t="s">
        <v>2903</v>
      </c>
      <c r="H791"/>
      <c r="I791"/>
      <c r="J791" t="s">
        <v>10461</v>
      </c>
      <c r="K791" t="s">
        <v>18080</v>
      </c>
      <c r="L791"/>
      <c r="M791"/>
      <c r="N791"/>
      <c r="O791" t="s">
        <v>17974</v>
      </c>
    </row>
    <row r="792" spans="2:15" x14ac:dyDescent="0.25">
      <c r="B792" t="s">
        <v>16950</v>
      </c>
      <c r="C792">
        <v>105628302</v>
      </c>
      <c r="D792" t="s">
        <v>538</v>
      </c>
      <c r="E792" t="s">
        <v>17259</v>
      </c>
      <c r="F792" t="s">
        <v>2260</v>
      </c>
      <c r="G792" t="s">
        <v>2904</v>
      </c>
      <c r="H792"/>
      <c r="I792"/>
      <c r="J792" t="s">
        <v>10461</v>
      </c>
      <c r="K792" t="s">
        <v>17877</v>
      </c>
      <c r="L792" t="s">
        <v>10461</v>
      </c>
      <c r="M792"/>
      <c r="N792"/>
      <c r="O792" t="s">
        <v>18227</v>
      </c>
    </row>
    <row r="793" spans="2:15" x14ac:dyDescent="0.25">
      <c r="B793" t="s">
        <v>16951</v>
      </c>
      <c r="C793">
        <v>105628302</v>
      </c>
      <c r="D793" t="s">
        <v>538</v>
      </c>
      <c r="E793" t="s">
        <v>17259</v>
      </c>
      <c r="F793" t="s">
        <v>2260</v>
      </c>
      <c r="G793" t="s">
        <v>2415</v>
      </c>
      <c r="H793"/>
      <c r="I793"/>
      <c r="J793" t="s">
        <v>10461</v>
      </c>
      <c r="K793" t="s">
        <v>17975</v>
      </c>
      <c r="L793" t="s">
        <v>10461</v>
      </c>
      <c r="M793"/>
      <c r="N793"/>
      <c r="O793" t="s">
        <v>18267</v>
      </c>
    </row>
    <row r="794" spans="2:15" x14ac:dyDescent="0.25">
      <c r="B794" t="s">
        <v>16940</v>
      </c>
      <c r="C794">
        <v>105628302</v>
      </c>
      <c r="D794" t="s">
        <v>538</v>
      </c>
      <c r="E794" t="s">
        <v>2254</v>
      </c>
      <c r="F794" t="s">
        <v>2255</v>
      </c>
      <c r="G794" t="s">
        <v>2903</v>
      </c>
      <c r="H794"/>
      <c r="I794" t="s">
        <v>10461</v>
      </c>
      <c r="J794" t="s">
        <v>10461</v>
      </c>
      <c r="K794" t="s">
        <v>18096</v>
      </c>
      <c r="L794" t="s">
        <v>10461</v>
      </c>
      <c r="M794" t="s">
        <v>10461</v>
      </c>
      <c r="N794"/>
      <c r="O794" t="s">
        <v>18245</v>
      </c>
    </row>
    <row r="795" spans="2:15" x14ac:dyDescent="0.25">
      <c r="B795" t="s">
        <v>16941</v>
      </c>
      <c r="C795">
        <v>105628302</v>
      </c>
      <c r="D795" t="s">
        <v>538</v>
      </c>
      <c r="E795" t="s">
        <v>2254</v>
      </c>
      <c r="F795" t="s">
        <v>2255</v>
      </c>
      <c r="G795" t="s">
        <v>2904</v>
      </c>
      <c r="H795"/>
      <c r="I795" t="s">
        <v>10461</v>
      </c>
      <c r="J795" t="s">
        <v>10461</v>
      </c>
      <c r="K795" t="s">
        <v>17878</v>
      </c>
      <c r="L795" t="s">
        <v>10461</v>
      </c>
      <c r="M795" t="s">
        <v>10461</v>
      </c>
      <c r="N795"/>
      <c r="O795" t="s">
        <v>18228</v>
      </c>
    </row>
    <row r="796" spans="2:15" x14ac:dyDescent="0.25">
      <c r="B796" t="s">
        <v>16942</v>
      </c>
      <c r="C796">
        <v>105628302</v>
      </c>
      <c r="D796" t="s">
        <v>538</v>
      </c>
      <c r="E796" t="s">
        <v>2254</v>
      </c>
      <c r="F796" t="s">
        <v>2255</v>
      </c>
      <c r="G796" t="s">
        <v>2415</v>
      </c>
      <c r="H796"/>
      <c r="I796" t="s">
        <v>10461</v>
      </c>
      <c r="J796" t="s">
        <v>10461</v>
      </c>
      <c r="K796" t="s">
        <v>17940</v>
      </c>
      <c r="L796" t="s">
        <v>10461</v>
      </c>
      <c r="M796" t="s">
        <v>10461</v>
      </c>
      <c r="N796"/>
      <c r="O796" t="s">
        <v>18447</v>
      </c>
    </row>
    <row r="797" spans="2:15" x14ac:dyDescent="0.25">
      <c r="B797" t="s">
        <v>16943</v>
      </c>
      <c r="C797">
        <v>105628302</v>
      </c>
      <c r="D797" t="s">
        <v>538</v>
      </c>
      <c r="E797" t="s">
        <v>2256</v>
      </c>
      <c r="F797" t="s">
        <v>2257</v>
      </c>
      <c r="G797" t="s">
        <v>2903</v>
      </c>
      <c r="H797"/>
      <c r="I797" t="s">
        <v>10461</v>
      </c>
      <c r="J797" t="s">
        <v>10461</v>
      </c>
      <c r="K797" t="s">
        <v>18266</v>
      </c>
      <c r="L797" t="s">
        <v>10461</v>
      </c>
      <c r="M797"/>
      <c r="N797"/>
      <c r="O797" t="s">
        <v>17917</v>
      </c>
    </row>
    <row r="798" spans="2:15" x14ac:dyDescent="0.25">
      <c r="B798" t="s">
        <v>16944</v>
      </c>
      <c r="C798">
        <v>105628302</v>
      </c>
      <c r="D798" t="s">
        <v>538</v>
      </c>
      <c r="E798" t="s">
        <v>2256</v>
      </c>
      <c r="F798" t="s">
        <v>2257</v>
      </c>
      <c r="G798" t="s">
        <v>2904</v>
      </c>
      <c r="H798"/>
      <c r="I798"/>
      <c r="J798"/>
      <c r="K798" t="s">
        <v>17980</v>
      </c>
      <c r="L798" t="s">
        <v>10461</v>
      </c>
      <c r="M798"/>
      <c r="N798" t="s">
        <v>10461</v>
      </c>
      <c r="O798" t="s">
        <v>17822</v>
      </c>
    </row>
    <row r="799" spans="2:15" x14ac:dyDescent="0.25">
      <c r="B799" t="s">
        <v>16945</v>
      </c>
      <c r="C799">
        <v>105628302</v>
      </c>
      <c r="D799" t="s">
        <v>538</v>
      </c>
      <c r="E799" t="s">
        <v>2256</v>
      </c>
      <c r="F799" t="s">
        <v>2257</v>
      </c>
      <c r="G799" t="s">
        <v>2415</v>
      </c>
      <c r="H799"/>
      <c r="I799" t="s">
        <v>10461</v>
      </c>
      <c r="J799" t="s">
        <v>10461</v>
      </c>
      <c r="K799" t="s">
        <v>18130</v>
      </c>
      <c r="L799" t="s">
        <v>10461</v>
      </c>
      <c r="M799"/>
      <c r="N799" t="s">
        <v>10461</v>
      </c>
      <c r="O799" t="s">
        <v>18011</v>
      </c>
    </row>
    <row r="800" spans="2:15" x14ac:dyDescent="0.25">
      <c r="B800" t="s">
        <v>16937</v>
      </c>
      <c r="C800">
        <v>105628302</v>
      </c>
      <c r="D800" t="s">
        <v>538</v>
      </c>
      <c r="E800" t="s">
        <v>2252</v>
      </c>
      <c r="F800" t="s">
        <v>2253</v>
      </c>
      <c r="G800" t="s">
        <v>2903</v>
      </c>
      <c r="H800"/>
      <c r="I800"/>
      <c r="J800" t="s">
        <v>10461</v>
      </c>
      <c r="K800" t="s">
        <v>18074</v>
      </c>
      <c r="L800" t="s">
        <v>10461</v>
      </c>
      <c r="M800" t="s">
        <v>10461</v>
      </c>
      <c r="N800"/>
      <c r="O800" t="s">
        <v>17856</v>
      </c>
    </row>
    <row r="801" spans="2:15" x14ac:dyDescent="0.25">
      <c r="B801" t="s">
        <v>16938</v>
      </c>
      <c r="C801">
        <v>105628302</v>
      </c>
      <c r="D801" t="s">
        <v>538</v>
      </c>
      <c r="E801" t="s">
        <v>2252</v>
      </c>
      <c r="F801" t="s">
        <v>2253</v>
      </c>
      <c r="G801" t="s">
        <v>2904</v>
      </c>
      <c r="H801"/>
      <c r="I801" t="s">
        <v>10461</v>
      </c>
      <c r="J801" t="s">
        <v>10461</v>
      </c>
      <c r="K801" t="s">
        <v>17825</v>
      </c>
      <c r="L801" t="s">
        <v>10461</v>
      </c>
      <c r="M801"/>
      <c r="N801"/>
      <c r="O801" t="s">
        <v>17923</v>
      </c>
    </row>
    <row r="802" spans="2:15" x14ac:dyDescent="0.25">
      <c r="B802" t="s">
        <v>16939</v>
      </c>
      <c r="C802">
        <v>105628302</v>
      </c>
      <c r="D802" t="s">
        <v>538</v>
      </c>
      <c r="E802" t="s">
        <v>2252</v>
      </c>
      <c r="F802" t="s">
        <v>2253</v>
      </c>
      <c r="G802" t="s">
        <v>2415</v>
      </c>
      <c r="H802"/>
      <c r="I802" t="s">
        <v>10461</v>
      </c>
      <c r="J802" t="s">
        <v>10461</v>
      </c>
      <c r="K802" t="s">
        <v>17864</v>
      </c>
      <c r="L802" t="s">
        <v>17844</v>
      </c>
      <c r="M802" t="s">
        <v>10461</v>
      </c>
      <c r="N802"/>
      <c r="O802" t="s">
        <v>18278</v>
      </c>
    </row>
    <row r="803" spans="2:15" x14ac:dyDescent="0.25">
      <c r="B803" t="s">
        <v>16946</v>
      </c>
      <c r="C803">
        <v>105628302</v>
      </c>
      <c r="D803" t="s">
        <v>538</v>
      </c>
      <c r="E803" t="s">
        <v>2258</v>
      </c>
      <c r="F803" t="s">
        <v>2259</v>
      </c>
      <c r="G803" t="s">
        <v>2903</v>
      </c>
      <c r="H803" t="s">
        <v>10461</v>
      </c>
      <c r="I803" t="s">
        <v>10461</v>
      </c>
      <c r="J803" t="s">
        <v>10461</v>
      </c>
      <c r="K803" t="s">
        <v>17907</v>
      </c>
      <c r="L803" t="s">
        <v>17846</v>
      </c>
      <c r="M803" t="s">
        <v>10461</v>
      </c>
      <c r="N803"/>
      <c r="O803" t="s">
        <v>18549</v>
      </c>
    </row>
    <row r="804" spans="2:15" x14ac:dyDescent="0.25">
      <c r="B804" t="s">
        <v>16947</v>
      </c>
      <c r="C804">
        <v>105628302</v>
      </c>
      <c r="D804" t="s">
        <v>538</v>
      </c>
      <c r="E804" t="s">
        <v>2258</v>
      </c>
      <c r="F804" t="s">
        <v>2259</v>
      </c>
      <c r="G804" t="s">
        <v>2904</v>
      </c>
      <c r="H804" t="s">
        <v>10461</v>
      </c>
      <c r="I804" t="s">
        <v>10461</v>
      </c>
      <c r="J804" t="s">
        <v>10461</v>
      </c>
      <c r="K804" t="s">
        <v>18218</v>
      </c>
      <c r="L804" t="s">
        <v>10461</v>
      </c>
      <c r="M804" t="s">
        <v>10461</v>
      </c>
      <c r="N804"/>
      <c r="O804" t="s">
        <v>18546</v>
      </c>
    </row>
    <row r="805" spans="2:15" x14ac:dyDescent="0.25">
      <c r="B805" t="s">
        <v>16948</v>
      </c>
      <c r="C805">
        <v>105628302</v>
      </c>
      <c r="D805" t="s">
        <v>538</v>
      </c>
      <c r="E805" t="s">
        <v>2258</v>
      </c>
      <c r="F805" t="s">
        <v>2259</v>
      </c>
      <c r="G805" t="s">
        <v>2415</v>
      </c>
      <c r="H805" t="s">
        <v>10461</v>
      </c>
      <c r="I805" t="s">
        <v>10461</v>
      </c>
      <c r="J805" t="s">
        <v>17850</v>
      </c>
      <c r="K805" t="s">
        <v>18276</v>
      </c>
      <c r="L805" t="s">
        <v>17859</v>
      </c>
      <c r="M805" t="s">
        <v>10461</v>
      </c>
      <c r="N805"/>
      <c r="O805" t="s">
        <v>18450</v>
      </c>
    </row>
    <row r="806" spans="2:15" x14ac:dyDescent="0.25">
      <c r="B806" t="s">
        <v>13395</v>
      </c>
      <c r="C806">
        <v>106160303</v>
      </c>
      <c r="D806" t="s">
        <v>25</v>
      </c>
      <c r="E806" t="s">
        <v>607</v>
      </c>
      <c r="F806" t="s">
        <v>608</v>
      </c>
      <c r="G806" t="s">
        <v>2903</v>
      </c>
      <c r="H806"/>
      <c r="I806"/>
      <c r="J806"/>
      <c r="K806" t="s">
        <v>17929</v>
      </c>
      <c r="L806" t="s">
        <v>10461</v>
      </c>
      <c r="M806"/>
      <c r="N806"/>
      <c r="O806" t="s">
        <v>17990</v>
      </c>
    </row>
    <row r="807" spans="2:15" x14ac:dyDescent="0.25">
      <c r="B807" t="s">
        <v>13396</v>
      </c>
      <c r="C807">
        <v>106160303</v>
      </c>
      <c r="D807" t="s">
        <v>25</v>
      </c>
      <c r="E807" t="s">
        <v>607</v>
      </c>
      <c r="F807" t="s">
        <v>608</v>
      </c>
      <c r="G807" t="s">
        <v>2904</v>
      </c>
      <c r="H807"/>
      <c r="I807" t="s">
        <v>10461</v>
      </c>
      <c r="J807" t="s">
        <v>10461</v>
      </c>
      <c r="K807" t="s">
        <v>17872</v>
      </c>
      <c r="L807" t="s">
        <v>10461</v>
      </c>
      <c r="M807"/>
      <c r="N807"/>
      <c r="O807" t="s">
        <v>17856</v>
      </c>
    </row>
    <row r="808" spans="2:15" x14ac:dyDescent="0.25">
      <c r="B808" t="s">
        <v>13397</v>
      </c>
      <c r="C808">
        <v>106160303</v>
      </c>
      <c r="D808" t="s">
        <v>25</v>
      </c>
      <c r="E808" t="s">
        <v>607</v>
      </c>
      <c r="F808" t="s">
        <v>608</v>
      </c>
      <c r="G808" t="s">
        <v>2415</v>
      </c>
      <c r="H808"/>
      <c r="I808" t="s">
        <v>10461</v>
      </c>
      <c r="J808" t="s">
        <v>10461</v>
      </c>
      <c r="K808" t="s">
        <v>18071</v>
      </c>
      <c r="L808" t="s">
        <v>10461</v>
      </c>
      <c r="M808"/>
      <c r="N808"/>
      <c r="O808" t="s">
        <v>18024</v>
      </c>
    </row>
    <row r="809" spans="2:15" x14ac:dyDescent="0.25">
      <c r="B809" t="s">
        <v>13927</v>
      </c>
      <c r="C809">
        <v>106161203</v>
      </c>
      <c r="D809" t="s">
        <v>112</v>
      </c>
      <c r="E809" t="s">
        <v>905</v>
      </c>
      <c r="F809" t="s">
        <v>906</v>
      </c>
      <c r="G809" t="s">
        <v>2903</v>
      </c>
      <c r="H809"/>
      <c r="I809" t="s">
        <v>10461</v>
      </c>
      <c r="J809" t="s">
        <v>10461</v>
      </c>
      <c r="K809" t="s">
        <v>18225</v>
      </c>
      <c r="L809" t="s">
        <v>10461</v>
      </c>
      <c r="M809" t="s">
        <v>10461</v>
      </c>
      <c r="N809"/>
      <c r="O809" t="s">
        <v>17910</v>
      </c>
    </row>
    <row r="810" spans="2:15" x14ac:dyDescent="0.25">
      <c r="B810" t="s">
        <v>13928</v>
      </c>
      <c r="C810">
        <v>106161203</v>
      </c>
      <c r="D810" t="s">
        <v>112</v>
      </c>
      <c r="E810" t="s">
        <v>905</v>
      </c>
      <c r="F810" t="s">
        <v>906</v>
      </c>
      <c r="G810" t="s">
        <v>2904</v>
      </c>
      <c r="H810"/>
      <c r="I810" t="s">
        <v>10461</v>
      </c>
      <c r="J810" t="s">
        <v>10461</v>
      </c>
      <c r="K810" t="s">
        <v>18151</v>
      </c>
      <c r="L810" t="s">
        <v>10461</v>
      </c>
      <c r="M810" t="s">
        <v>10461</v>
      </c>
      <c r="N810"/>
      <c r="O810" t="s">
        <v>18163</v>
      </c>
    </row>
    <row r="811" spans="2:15" x14ac:dyDescent="0.25">
      <c r="B811" t="s">
        <v>13929</v>
      </c>
      <c r="C811">
        <v>106161203</v>
      </c>
      <c r="D811" t="s">
        <v>112</v>
      </c>
      <c r="E811" t="s">
        <v>905</v>
      </c>
      <c r="F811" t="s">
        <v>906</v>
      </c>
      <c r="G811" t="s">
        <v>2415</v>
      </c>
      <c r="H811"/>
      <c r="I811" t="s">
        <v>17855</v>
      </c>
      <c r="J811" t="s">
        <v>10461</v>
      </c>
      <c r="K811" t="s">
        <v>18277</v>
      </c>
      <c r="L811" t="s">
        <v>17855</v>
      </c>
      <c r="M811" t="s">
        <v>17850</v>
      </c>
      <c r="N811"/>
      <c r="O811" t="s">
        <v>18372</v>
      </c>
    </row>
    <row r="812" spans="2:15" x14ac:dyDescent="0.25">
      <c r="B812" t="s">
        <v>13930</v>
      </c>
      <c r="C812">
        <v>106161703</v>
      </c>
      <c r="D812" t="s">
        <v>113</v>
      </c>
      <c r="E812" t="s">
        <v>907</v>
      </c>
      <c r="F812" t="s">
        <v>908</v>
      </c>
      <c r="G812" t="s">
        <v>2903</v>
      </c>
      <c r="H812"/>
      <c r="I812" t="s">
        <v>10461</v>
      </c>
      <c r="J812" t="s">
        <v>10461</v>
      </c>
      <c r="K812" t="s">
        <v>17987</v>
      </c>
      <c r="L812" t="s">
        <v>10461</v>
      </c>
      <c r="M812"/>
      <c r="N812"/>
      <c r="O812" t="s">
        <v>17858</v>
      </c>
    </row>
    <row r="813" spans="2:15" x14ac:dyDescent="0.25">
      <c r="B813" t="s">
        <v>13931</v>
      </c>
      <c r="C813">
        <v>106161703</v>
      </c>
      <c r="D813" t="s">
        <v>113</v>
      </c>
      <c r="E813" t="s">
        <v>907</v>
      </c>
      <c r="F813" t="s">
        <v>908</v>
      </c>
      <c r="G813" t="s">
        <v>2904</v>
      </c>
      <c r="H813"/>
      <c r="I813" t="s">
        <v>10461</v>
      </c>
      <c r="J813" t="s">
        <v>10461</v>
      </c>
      <c r="K813" t="s">
        <v>17915</v>
      </c>
      <c r="L813" t="s">
        <v>10461</v>
      </c>
      <c r="M813"/>
      <c r="N813"/>
      <c r="O813" t="s">
        <v>17825</v>
      </c>
    </row>
    <row r="814" spans="2:15" x14ac:dyDescent="0.25">
      <c r="B814" t="s">
        <v>13932</v>
      </c>
      <c r="C814">
        <v>106161703</v>
      </c>
      <c r="D814" t="s">
        <v>113</v>
      </c>
      <c r="E814" t="s">
        <v>907</v>
      </c>
      <c r="F814" t="s">
        <v>908</v>
      </c>
      <c r="G814" t="s">
        <v>2415</v>
      </c>
      <c r="H814"/>
      <c r="I814" t="s">
        <v>10461</v>
      </c>
      <c r="J814" t="s">
        <v>10461</v>
      </c>
      <c r="K814" t="s">
        <v>18278</v>
      </c>
      <c r="L814" t="s">
        <v>10461</v>
      </c>
      <c r="M814"/>
      <c r="N814"/>
      <c r="O814" t="s">
        <v>18665</v>
      </c>
    </row>
    <row r="815" spans="2:15" x14ac:dyDescent="0.25">
      <c r="B815" t="s">
        <v>14745</v>
      </c>
      <c r="C815">
        <v>106166503</v>
      </c>
      <c r="D815" t="s">
        <v>17237</v>
      </c>
      <c r="E815" t="s">
        <v>1348</v>
      </c>
      <c r="F815" t="s">
        <v>1349</v>
      </c>
      <c r="G815" t="s">
        <v>2903</v>
      </c>
      <c r="H815"/>
      <c r="I815"/>
      <c r="J815" t="s">
        <v>10461</v>
      </c>
      <c r="K815" t="s">
        <v>17849</v>
      </c>
      <c r="L815" t="s">
        <v>10461</v>
      </c>
      <c r="M815"/>
      <c r="N815"/>
      <c r="O815" t="s">
        <v>17997</v>
      </c>
    </row>
    <row r="816" spans="2:15" x14ac:dyDescent="0.25">
      <c r="B816" t="s">
        <v>14746</v>
      </c>
      <c r="C816">
        <v>106166503</v>
      </c>
      <c r="D816" t="s">
        <v>17237</v>
      </c>
      <c r="E816" t="s">
        <v>1348</v>
      </c>
      <c r="F816" t="s">
        <v>1349</v>
      </c>
      <c r="G816" t="s">
        <v>2904</v>
      </c>
      <c r="H816"/>
      <c r="I816"/>
      <c r="J816" t="s">
        <v>10461</v>
      </c>
      <c r="K816" t="s">
        <v>18250</v>
      </c>
      <c r="L816" t="s">
        <v>10461</v>
      </c>
      <c r="M816" t="s">
        <v>10461</v>
      </c>
      <c r="N816"/>
      <c r="O816" t="s">
        <v>18339</v>
      </c>
    </row>
    <row r="817" spans="2:15" x14ac:dyDescent="0.25">
      <c r="B817" t="s">
        <v>14747</v>
      </c>
      <c r="C817">
        <v>106166503</v>
      </c>
      <c r="D817" t="s">
        <v>17237</v>
      </c>
      <c r="E817" t="s">
        <v>1348</v>
      </c>
      <c r="F817" t="s">
        <v>1349</v>
      </c>
      <c r="G817" t="s">
        <v>2415</v>
      </c>
      <c r="H817"/>
      <c r="I817"/>
      <c r="J817" t="s">
        <v>10461</v>
      </c>
      <c r="K817" t="s">
        <v>18279</v>
      </c>
      <c r="L817" t="s">
        <v>17833</v>
      </c>
      <c r="M817" t="s">
        <v>10461</v>
      </c>
      <c r="N817"/>
      <c r="O817" t="s">
        <v>18336</v>
      </c>
    </row>
    <row r="818" spans="2:15" x14ac:dyDescent="0.25">
      <c r="B818" t="s">
        <v>15277</v>
      </c>
      <c r="C818">
        <v>106167504</v>
      </c>
      <c r="D818" t="s">
        <v>342</v>
      </c>
      <c r="E818" t="s">
        <v>1628</v>
      </c>
      <c r="F818" t="s">
        <v>1629</v>
      </c>
      <c r="G818" t="s">
        <v>2903</v>
      </c>
      <c r="H818"/>
      <c r="I818"/>
      <c r="J818"/>
      <c r="K818" t="s">
        <v>18225</v>
      </c>
      <c r="L818" t="s">
        <v>10461</v>
      </c>
      <c r="M818"/>
      <c r="N818"/>
      <c r="O818" t="s">
        <v>18227</v>
      </c>
    </row>
    <row r="819" spans="2:15" x14ac:dyDescent="0.25">
      <c r="B819" t="s">
        <v>15278</v>
      </c>
      <c r="C819">
        <v>106167504</v>
      </c>
      <c r="D819" t="s">
        <v>342</v>
      </c>
      <c r="E819" t="s">
        <v>1628</v>
      </c>
      <c r="F819" t="s">
        <v>1629</v>
      </c>
      <c r="G819" t="s">
        <v>2904</v>
      </c>
      <c r="H819"/>
      <c r="I819"/>
      <c r="J819" t="s">
        <v>10461</v>
      </c>
      <c r="K819" t="s">
        <v>18216</v>
      </c>
      <c r="L819"/>
      <c r="M819"/>
      <c r="N819"/>
      <c r="O819" t="s">
        <v>18138</v>
      </c>
    </row>
    <row r="820" spans="2:15" x14ac:dyDescent="0.25">
      <c r="B820" t="s">
        <v>15279</v>
      </c>
      <c r="C820">
        <v>106167504</v>
      </c>
      <c r="D820" t="s">
        <v>342</v>
      </c>
      <c r="E820" t="s">
        <v>1628</v>
      </c>
      <c r="F820" t="s">
        <v>1629</v>
      </c>
      <c r="G820" t="s">
        <v>2415</v>
      </c>
      <c r="H820"/>
      <c r="I820"/>
      <c r="J820" t="s">
        <v>10461</v>
      </c>
      <c r="K820" t="s">
        <v>18280</v>
      </c>
      <c r="L820" t="s">
        <v>10461</v>
      </c>
      <c r="M820"/>
      <c r="N820"/>
      <c r="O820" t="s">
        <v>17874</v>
      </c>
    </row>
    <row r="821" spans="2:15" x14ac:dyDescent="0.25">
      <c r="B821" t="s">
        <v>16324</v>
      </c>
      <c r="C821">
        <v>106168003</v>
      </c>
      <c r="D821" t="s">
        <v>427</v>
      </c>
      <c r="E821" t="s">
        <v>1900</v>
      </c>
      <c r="F821" t="s">
        <v>1901</v>
      </c>
      <c r="G821" t="s">
        <v>2903</v>
      </c>
      <c r="H821"/>
      <c r="I821" t="s">
        <v>10461</v>
      </c>
      <c r="J821" t="s">
        <v>10461</v>
      </c>
      <c r="K821" t="s">
        <v>18006</v>
      </c>
      <c r="L821" t="s">
        <v>10461</v>
      </c>
      <c r="M821" t="s">
        <v>10461</v>
      </c>
      <c r="N821"/>
      <c r="O821" t="s">
        <v>18150</v>
      </c>
    </row>
    <row r="822" spans="2:15" x14ac:dyDescent="0.25">
      <c r="B822" t="s">
        <v>16325</v>
      </c>
      <c r="C822">
        <v>106168003</v>
      </c>
      <c r="D822" t="s">
        <v>427</v>
      </c>
      <c r="E822" t="s">
        <v>1900</v>
      </c>
      <c r="F822" t="s">
        <v>1901</v>
      </c>
      <c r="G822" t="s">
        <v>2904</v>
      </c>
      <c r="H822"/>
      <c r="I822" t="s">
        <v>10461</v>
      </c>
      <c r="J822" t="s">
        <v>10461</v>
      </c>
      <c r="K822" t="s">
        <v>18281</v>
      </c>
      <c r="L822" t="s">
        <v>10461</v>
      </c>
      <c r="M822"/>
      <c r="N822"/>
      <c r="O822" t="s">
        <v>18056</v>
      </c>
    </row>
    <row r="823" spans="2:15" x14ac:dyDescent="0.25">
      <c r="B823" t="s">
        <v>16326</v>
      </c>
      <c r="C823">
        <v>106168003</v>
      </c>
      <c r="D823" t="s">
        <v>427</v>
      </c>
      <c r="E823" t="s">
        <v>1900</v>
      </c>
      <c r="F823" t="s">
        <v>1901</v>
      </c>
      <c r="G823" t="s">
        <v>2415</v>
      </c>
      <c r="H823"/>
      <c r="I823" t="s">
        <v>10461</v>
      </c>
      <c r="J823" t="s">
        <v>10461</v>
      </c>
      <c r="K823" t="s">
        <v>17976</v>
      </c>
      <c r="L823" t="s">
        <v>10461</v>
      </c>
      <c r="M823" t="s">
        <v>10461</v>
      </c>
      <c r="N823"/>
      <c r="O823" t="s">
        <v>17977</v>
      </c>
    </row>
    <row r="824" spans="2:15" x14ac:dyDescent="0.25">
      <c r="B824" t="s">
        <v>16823</v>
      </c>
      <c r="C824">
        <v>106169003</v>
      </c>
      <c r="D824" t="s">
        <v>522</v>
      </c>
      <c r="E824" t="s">
        <v>2190</v>
      </c>
      <c r="F824" t="s">
        <v>2191</v>
      </c>
      <c r="G824" t="s">
        <v>2903</v>
      </c>
      <c r="H824"/>
      <c r="I824"/>
      <c r="J824" t="s">
        <v>10461</v>
      </c>
      <c r="K824" t="s">
        <v>18015</v>
      </c>
      <c r="L824"/>
      <c r="M824"/>
      <c r="N824"/>
      <c r="O824" t="s">
        <v>17932</v>
      </c>
    </row>
    <row r="825" spans="2:15" x14ac:dyDescent="0.25">
      <c r="B825" t="s">
        <v>16824</v>
      </c>
      <c r="C825">
        <v>106169003</v>
      </c>
      <c r="D825" t="s">
        <v>522</v>
      </c>
      <c r="E825" t="s">
        <v>2190</v>
      </c>
      <c r="F825" t="s">
        <v>2191</v>
      </c>
      <c r="G825" t="s">
        <v>2904</v>
      </c>
      <c r="H825"/>
      <c r="I825"/>
      <c r="J825"/>
      <c r="K825" t="s">
        <v>17902</v>
      </c>
      <c r="L825" t="s">
        <v>10461</v>
      </c>
      <c r="M825"/>
      <c r="N825"/>
      <c r="O825" t="s">
        <v>18149</v>
      </c>
    </row>
    <row r="826" spans="2:15" x14ac:dyDescent="0.25">
      <c r="B826" t="s">
        <v>16825</v>
      </c>
      <c r="C826">
        <v>106169003</v>
      </c>
      <c r="D826" t="s">
        <v>522</v>
      </c>
      <c r="E826" t="s">
        <v>2190</v>
      </c>
      <c r="F826" t="s">
        <v>2191</v>
      </c>
      <c r="G826" t="s">
        <v>2415</v>
      </c>
      <c r="H826"/>
      <c r="I826"/>
      <c r="J826" t="s">
        <v>10461</v>
      </c>
      <c r="K826" t="s">
        <v>18088</v>
      </c>
      <c r="L826" t="s">
        <v>10461</v>
      </c>
      <c r="M826"/>
      <c r="N826"/>
      <c r="O826" t="s">
        <v>18044</v>
      </c>
    </row>
    <row r="827" spans="2:15" x14ac:dyDescent="0.25">
      <c r="B827" t="s">
        <v>14157</v>
      </c>
      <c r="C827">
        <v>106172003</v>
      </c>
      <c r="D827" t="s">
        <v>17499</v>
      </c>
      <c r="E827" t="s">
        <v>17500</v>
      </c>
      <c r="F827" t="s">
        <v>1028</v>
      </c>
      <c r="G827" t="s">
        <v>2903</v>
      </c>
      <c r="H827"/>
      <c r="I827" t="s">
        <v>10461</v>
      </c>
      <c r="J827" t="s">
        <v>10461</v>
      </c>
      <c r="K827" t="s">
        <v>18177</v>
      </c>
      <c r="L827" t="s">
        <v>10461</v>
      </c>
      <c r="M827" t="s">
        <v>10461</v>
      </c>
      <c r="N827"/>
      <c r="O827" t="s">
        <v>18070</v>
      </c>
    </row>
    <row r="828" spans="2:15" x14ac:dyDescent="0.25">
      <c r="B828" t="s">
        <v>14158</v>
      </c>
      <c r="C828">
        <v>106172003</v>
      </c>
      <c r="D828" t="s">
        <v>17499</v>
      </c>
      <c r="E828" t="s">
        <v>17500</v>
      </c>
      <c r="F828" t="s">
        <v>1028</v>
      </c>
      <c r="G828" t="s">
        <v>2904</v>
      </c>
      <c r="H828"/>
      <c r="I828" t="s">
        <v>10461</v>
      </c>
      <c r="J828" t="s">
        <v>10461</v>
      </c>
      <c r="K828" t="s">
        <v>18260</v>
      </c>
      <c r="L828" t="s">
        <v>17833</v>
      </c>
      <c r="M828" t="s">
        <v>10461</v>
      </c>
      <c r="N828"/>
      <c r="O828" t="s">
        <v>18360</v>
      </c>
    </row>
    <row r="829" spans="2:15" x14ac:dyDescent="0.25">
      <c r="B829" t="s">
        <v>14159</v>
      </c>
      <c r="C829">
        <v>106172003</v>
      </c>
      <c r="D829" t="s">
        <v>17499</v>
      </c>
      <c r="E829" t="s">
        <v>17500</v>
      </c>
      <c r="F829" t="s">
        <v>1028</v>
      </c>
      <c r="G829" t="s">
        <v>2415</v>
      </c>
      <c r="H829"/>
      <c r="I829" t="s">
        <v>10461</v>
      </c>
      <c r="J829" t="s">
        <v>17833</v>
      </c>
      <c r="K829" t="s">
        <v>18282</v>
      </c>
      <c r="L829" t="s">
        <v>17837</v>
      </c>
      <c r="M829" t="s">
        <v>10461</v>
      </c>
      <c r="N829"/>
      <c r="O829" t="s">
        <v>18091</v>
      </c>
    </row>
    <row r="830" spans="2:15" x14ac:dyDescent="0.25">
      <c r="B830" t="s">
        <v>14160</v>
      </c>
      <c r="C830">
        <v>106172003</v>
      </c>
      <c r="D830" t="s">
        <v>17499</v>
      </c>
      <c r="E830" t="s">
        <v>17501</v>
      </c>
      <c r="F830" t="s">
        <v>1029</v>
      </c>
      <c r="G830" t="s">
        <v>2903</v>
      </c>
      <c r="H830"/>
      <c r="I830" t="s">
        <v>10461</v>
      </c>
      <c r="J830" t="s">
        <v>10461</v>
      </c>
      <c r="K830" t="s">
        <v>18283</v>
      </c>
      <c r="L830" t="s">
        <v>17844</v>
      </c>
      <c r="M830" t="s">
        <v>10461</v>
      </c>
      <c r="N830"/>
      <c r="O830" t="s">
        <v>18810</v>
      </c>
    </row>
    <row r="831" spans="2:15" x14ac:dyDescent="0.25">
      <c r="B831" t="s">
        <v>14161</v>
      </c>
      <c r="C831">
        <v>106172003</v>
      </c>
      <c r="D831" t="s">
        <v>17499</v>
      </c>
      <c r="E831" t="s">
        <v>17501</v>
      </c>
      <c r="F831" t="s">
        <v>1029</v>
      </c>
      <c r="G831" t="s">
        <v>2904</v>
      </c>
      <c r="H831" t="s">
        <v>10461</v>
      </c>
      <c r="I831" t="s">
        <v>10461</v>
      </c>
      <c r="J831" t="s">
        <v>17844</v>
      </c>
      <c r="K831" t="s">
        <v>18284</v>
      </c>
      <c r="L831" t="s">
        <v>17844</v>
      </c>
      <c r="M831" t="s">
        <v>10461</v>
      </c>
      <c r="N831"/>
      <c r="O831" t="s">
        <v>18112</v>
      </c>
    </row>
    <row r="832" spans="2:15" x14ac:dyDescent="0.25">
      <c r="B832" t="s">
        <v>14162</v>
      </c>
      <c r="C832">
        <v>106172003</v>
      </c>
      <c r="D832" t="s">
        <v>17499</v>
      </c>
      <c r="E832" t="s">
        <v>17501</v>
      </c>
      <c r="F832" t="s">
        <v>1029</v>
      </c>
      <c r="G832" t="s">
        <v>2415</v>
      </c>
      <c r="H832" t="s">
        <v>10461</v>
      </c>
      <c r="I832" t="s">
        <v>10461</v>
      </c>
      <c r="J832" t="s">
        <v>17859</v>
      </c>
      <c r="K832" t="s">
        <v>18258</v>
      </c>
      <c r="L832" t="s">
        <v>17827</v>
      </c>
      <c r="M832" t="s">
        <v>17833</v>
      </c>
      <c r="N832"/>
      <c r="O832" t="s">
        <v>18809</v>
      </c>
    </row>
    <row r="833" spans="2:15" x14ac:dyDescent="0.25">
      <c r="B833" t="s">
        <v>14331</v>
      </c>
      <c r="C833">
        <v>106272003</v>
      </c>
      <c r="D833" t="s">
        <v>182</v>
      </c>
      <c r="E833" t="s">
        <v>1122</v>
      </c>
      <c r="F833" t="s">
        <v>1123</v>
      </c>
      <c r="G833" t="s">
        <v>2903</v>
      </c>
      <c r="H833"/>
      <c r="I833"/>
      <c r="J833"/>
      <c r="K833" t="s">
        <v>17839</v>
      </c>
      <c r="L833" t="s">
        <v>10461</v>
      </c>
      <c r="M833"/>
      <c r="N833"/>
      <c r="O833" t="s">
        <v>17860</v>
      </c>
    </row>
    <row r="834" spans="2:15" x14ac:dyDescent="0.25">
      <c r="B834" t="s">
        <v>14332</v>
      </c>
      <c r="C834">
        <v>106272003</v>
      </c>
      <c r="D834" t="s">
        <v>182</v>
      </c>
      <c r="E834" t="s">
        <v>1122</v>
      </c>
      <c r="F834" t="s">
        <v>1123</v>
      </c>
      <c r="G834" t="s">
        <v>2904</v>
      </c>
      <c r="H834"/>
      <c r="I834"/>
      <c r="J834" t="s">
        <v>10461</v>
      </c>
      <c r="K834" t="s">
        <v>17840</v>
      </c>
      <c r="L834"/>
      <c r="M834"/>
      <c r="N834"/>
      <c r="O834" t="s">
        <v>17871</v>
      </c>
    </row>
    <row r="835" spans="2:15" x14ac:dyDescent="0.25">
      <c r="B835" t="s">
        <v>14333</v>
      </c>
      <c r="C835">
        <v>106272003</v>
      </c>
      <c r="D835" t="s">
        <v>182</v>
      </c>
      <c r="E835" t="s">
        <v>1122</v>
      </c>
      <c r="F835" t="s">
        <v>1123</v>
      </c>
      <c r="G835" t="s">
        <v>2415</v>
      </c>
      <c r="H835"/>
      <c r="I835"/>
      <c r="J835" t="s">
        <v>10461</v>
      </c>
      <c r="K835" t="s">
        <v>17931</v>
      </c>
      <c r="L835" t="s">
        <v>10461</v>
      </c>
      <c r="M835"/>
      <c r="N835"/>
      <c r="O835" t="s">
        <v>18076</v>
      </c>
    </row>
    <row r="836" spans="2:15" x14ac:dyDescent="0.25">
      <c r="B836" t="s">
        <v>14334</v>
      </c>
      <c r="C836">
        <v>106272003</v>
      </c>
      <c r="D836" t="s">
        <v>182</v>
      </c>
      <c r="E836" t="s">
        <v>1124</v>
      </c>
      <c r="F836" t="s">
        <v>1125</v>
      </c>
      <c r="G836" t="s">
        <v>2903</v>
      </c>
      <c r="H836"/>
      <c r="I836"/>
      <c r="J836" t="s">
        <v>10461</v>
      </c>
      <c r="K836" t="s">
        <v>17862</v>
      </c>
      <c r="L836" t="s">
        <v>10461</v>
      </c>
      <c r="M836"/>
      <c r="N836"/>
      <c r="O836" t="s">
        <v>17993</v>
      </c>
    </row>
    <row r="837" spans="2:15" x14ac:dyDescent="0.25">
      <c r="B837" t="s">
        <v>14335</v>
      </c>
      <c r="C837">
        <v>106272003</v>
      </c>
      <c r="D837" t="s">
        <v>182</v>
      </c>
      <c r="E837" t="s">
        <v>1124</v>
      </c>
      <c r="F837" t="s">
        <v>1125</v>
      </c>
      <c r="G837" t="s">
        <v>2904</v>
      </c>
      <c r="H837"/>
      <c r="I837"/>
      <c r="J837" t="s">
        <v>10461</v>
      </c>
      <c r="K837" t="s">
        <v>17993</v>
      </c>
      <c r="L837" t="s">
        <v>10461</v>
      </c>
      <c r="M837"/>
      <c r="N837"/>
      <c r="O837" t="s">
        <v>17931</v>
      </c>
    </row>
    <row r="838" spans="2:15" x14ac:dyDescent="0.25">
      <c r="B838" t="s">
        <v>14336</v>
      </c>
      <c r="C838">
        <v>106272003</v>
      </c>
      <c r="D838" t="s">
        <v>182</v>
      </c>
      <c r="E838" t="s">
        <v>1124</v>
      </c>
      <c r="F838" t="s">
        <v>1125</v>
      </c>
      <c r="G838" t="s">
        <v>2415</v>
      </c>
      <c r="H838"/>
      <c r="I838"/>
      <c r="J838" t="s">
        <v>10461</v>
      </c>
      <c r="K838" t="s">
        <v>17826</v>
      </c>
      <c r="L838" t="s">
        <v>10461</v>
      </c>
      <c r="M838"/>
      <c r="N838"/>
      <c r="O838" t="s">
        <v>18032</v>
      </c>
    </row>
    <row r="839" spans="2:15" x14ac:dyDescent="0.25">
      <c r="B839" t="s">
        <v>13674</v>
      </c>
      <c r="C839">
        <v>106330703</v>
      </c>
      <c r="D839" t="s">
        <v>72</v>
      </c>
      <c r="E839" t="s">
        <v>764</v>
      </c>
      <c r="F839" t="s">
        <v>765</v>
      </c>
      <c r="G839" t="s">
        <v>2903</v>
      </c>
      <c r="H839"/>
      <c r="I839" t="s">
        <v>10461</v>
      </c>
      <c r="J839" t="s">
        <v>10461</v>
      </c>
      <c r="K839" t="s">
        <v>18162</v>
      </c>
      <c r="L839" t="s">
        <v>10461</v>
      </c>
      <c r="M839"/>
      <c r="N839"/>
      <c r="O839" t="s">
        <v>18124</v>
      </c>
    </row>
    <row r="840" spans="2:15" x14ac:dyDescent="0.25">
      <c r="B840" t="s">
        <v>13675</v>
      </c>
      <c r="C840">
        <v>106330703</v>
      </c>
      <c r="D840" t="s">
        <v>72</v>
      </c>
      <c r="E840" t="s">
        <v>764</v>
      </c>
      <c r="F840" t="s">
        <v>765</v>
      </c>
      <c r="G840" t="s">
        <v>2904</v>
      </c>
      <c r="H840"/>
      <c r="I840"/>
      <c r="J840" t="s">
        <v>10461</v>
      </c>
      <c r="K840" t="s">
        <v>18285</v>
      </c>
      <c r="L840"/>
      <c r="M840" t="s">
        <v>10461</v>
      </c>
      <c r="N840"/>
      <c r="O840" t="s">
        <v>18124</v>
      </c>
    </row>
    <row r="841" spans="2:15" x14ac:dyDescent="0.25">
      <c r="B841" t="s">
        <v>13676</v>
      </c>
      <c r="C841">
        <v>106330703</v>
      </c>
      <c r="D841" t="s">
        <v>72</v>
      </c>
      <c r="E841" t="s">
        <v>764</v>
      </c>
      <c r="F841" t="s">
        <v>765</v>
      </c>
      <c r="G841" t="s">
        <v>2415</v>
      </c>
      <c r="H841"/>
      <c r="I841" t="s">
        <v>10461</v>
      </c>
      <c r="J841" t="s">
        <v>10461</v>
      </c>
      <c r="K841" t="s">
        <v>18286</v>
      </c>
      <c r="L841" t="s">
        <v>10461</v>
      </c>
      <c r="M841" t="s">
        <v>10461</v>
      </c>
      <c r="N841"/>
      <c r="O841" t="s">
        <v>18289</v>
      </c>
    </row>
    <row r="842" spans="2:15" x14ac:dyDescent="0.25">
      <c r="B842" t="s">
        <v>13677</v>
      </c>
      <c r="C842">
        <v>106330803</v>
      </c>
      <c r="D842" t="s">
        <v>73</v>
      </c>
      <c r="E842" t="s">
        <v>766</v>
      </c>
      <c r="F842" t="s">
        <v>767</v>
      </c>
      <c r="G842" t="s">
        <v>2903</v>
      </c>
      <c r="H842"/>
      <c r="I842" t="s">
        <v>10461</v>
      </c>
      <c r="J842" t="s">
        <v>10461</v>
      </c>
      <c r="K842" t="s">
        <v>18044</v>
      </c>
      <c r="L842" t="s">
        <v>10461</v>
      </c>
      <c r="M842" t="s">
        <v>10461</v>
      </c>
      <c r="N842"/>
      <c r="O842" t="s">
        <v>18071</v>
      </c>
    </row>
    <row r="843" spans="2:15" x14ac:dyDescent="0.25">
      <c r="B843" t="s">
        <v>13678</v>
      </c>
      <c r="C843">
        <v>106330803</v>
      </c>
      <c r="D843" t="s">
        <v>73</v>
      </c>
      <c r="E843" t="s">
        <v>766</v>
      </c>
      <c r="F843" t="s">
        <v>767</v>
      </c>
      <c r="G843" t="s">
        <v>2904</v>
      </c>
      <c r="H843"/>
      <c r="I843" t="s">
        <v>10461</v>
      </c>
      <c r="J843" t="s">
        <v>10461</v>
      </c>
      <c r="K843" t="s">
        <v>18287</v>
      </c>
      <c r="L843" t="s">
        <v>10461</v>
      </c>
      <c r="M843" t="s">
        <v>10461</v>
      </c>
      <c r="N843"/>
      <c r="O843" t="s">
        <v>18244</v>
      </c>
    </row>
    <row r="844" spans="2:15" x14ac:dyDescent="0.25">
      <c r="B844" t="s">
        <v>13679</v>
      </c>
      <c r="C844">
        <v>106330803</v>
      </c>
      <c r="D844" t="s">
        <v>73</v>
      </c>
      <c r="E844" t="s">
        <v>766</v>
      </c>
      <c r="F844" t="s">
        <v>767</v>
      </c>
      <c r="G844" t="s">
        <v>2415</v>
      </c>
      <c r="H844"/>
      <c r="I844" t="s">
        <v>10461</v>
      </c>
      <c r="J844" t="s">
        <v>10461</v>
      </c>
      <c r="K844" t="s">
        <v>18110</v>
      </c>
      <c r="L844" t="s">
        <v>10461</v>
      </c>
      <c r="M844" t="s">
        <v>10461</v>
      </c>
      <c r="N844"/>
      <c r="O844" t="s">
        <v>18772</v>
      </c>
    </row>
    <row r="845" spans="2:15" x14ac:dyDescent="0.25">
      <c r="B845" t="s">
        <v>14691</v>
      </c>
      <c r="C845">
        <v>106333407</v>
      </c>
      <c r="D845" t="s">
        <v>243</v>
      </c>
      <c r="E845" t="s">
        <v>243</v>
      </c>
      <c r="F845" t="s">
        <v>2879</v>
      </c>
      <c r="G845" t="s">
        <v>2903</v>
      </c>
      <c r="H845"/>
      <c r="I845" t="s">
        <v>10461</v>
      </c>
      <c r="J845" t="s">
        <v>10461</v>
      </c>
      <c r="K845" t="s">
        <v>17858</v>
      </c>
      <c r="L845" t="s">
        <v>10461</v>
      </c>
      <c r="M845" t="s">
        <v>10461</v>
      </c>
      <c r="N845"/>
      <c r="O845" t="s">
        <v>18130</v>
      </c>
    </row>
    <row r="846" spans="2:15" x14ac:dyDescent="0.25">
      <c r="B846" t="s">
        <v>14692</v>
      </c>
      <c r="C846">
        <v>106333407</v>
      </c>
      <c r="D846" t="s">
        <v>243</v>
      </c>
      <c r="E846" t="s">
        <v>243</v>
      </c>
      <c r="F846" t="s">
        <v>2879</v>
      </c>
      <c r="G846" t="s">
        <v>2904</v>
      </c>
      <c r="H846" t="s">
        <v>10461</v>
      </c>
      <c r="I846" t="s">
        <v>10461</v>
      </c>
      <c r="J846" t="s">
        <v>10461</v>
      </c>
      <c r="K846" t="s">
        <v>18171</v>
      </c>
      <c r="L846" t="s">
        <v>10461</v>
      </c>
      <c r="M846"/>
      <c r="N846"/>
      <c r="O846" t="s">
        <v>18119</v>
      </c>
    </row>
    <row r="847" spans="2:15" x14ac:dyDescent="0.25">
      <c r="B847" t="s">
        <v>14693</v>
      </c>
      <c r="C847">
        <v>106333407</v>
      </c>
      <c r="D847" t="s">
        <v>243</v>
      </c>
      <c r="E847" t="s">
        <v>243</v>
      </c>
      <c r="F847" t="s">
        <v>2879</v>
      </c>
      <c r="G847" t="s">
        <v>2415</v>
      </c>
      <c r="H847" t="s">
        <v>10461</v>
      </c>
      <c r="I847" t="s">
        <v>10461</v>
      </c>
      <c r="J847" t="s">
        <v>10461</v>
      </c>
      <c r="K847" t="s">
        <v>18288</v>
      </c>
      <c r="L847" t="s">
        <v>10461</v>
      </c>
      <c r="M847" t="s">
        <v>10461</v>
      </c>
      <c r="N847"/>
      <c r="O847" t="s">
        <v>18607</v>
      </c>
    </row>
    <row r="848" spans="2:15" x14ac:dyDescent="0.25">
      <c r="B848" t="s">
        <v>16281</v>
      </c>
      <c r="C848">
        <v>106338003</v>
      </c>
      <c r="D848" t="s">
        <v>420</v>
      </c>
      <c r="E848" t="s">
        <v>1872</v>
      </c>
      <c r="F848" t="s">
        <v>1873</v>
      </c>
      <c r="G848" t="s">
        <v>2903</v>
      </c>
      <c r="H848"/>
      <c r="I848" t="s">
        <v>10461</v>
      </c>
      <c r="J848" t="s">
        <v>10461</v>
      </c>
      <c r="K848" t="s">
        <v>18289</v>
      </c>
      <c r="L848" t="s">
        <v>10461</v>
      </c>
      <c r="M848" t="s">
        <v>10461</v>
      </c>
      <c r="N848"/>
      <c r="O848" t="s">
        <v>18423</v>
      </c>
    </row>
    <row r="849" spans="2:15" x14ac:dyDescent="0.25">
      <c r="B849" t="s">
        <v>16282</v>
      </c>
      <c r="C849">
        <v>106338003</v>
      </c>
      <c r="D849" t="s">
        <v>420</v>
      </c>
      <c r="E849" t="s">
        <v>1872</v>
      </c>
      <c r="F849" t="s">
        <v>1873</v>
      </c>
      <c r="G849" t="s">
        <v>2904</v>
      </c>
      <c r="H849"/>
      <c r="I849" t="s">
        <v>10461</v>
      </c>
      <c r="J849" t="s">
        <v>10461</v>
      </c>
      <c r="K849" t="s">
        <v>17879</v>
      </c>
      <c r="L849" t="s">
        <v>10461</v>
      </c>
      <c r="M849" t="s">
        <v>10461</v>
      </c>
      <c r="N849" t="s">
        <v>10461</v>
      </c>
      <c r="O849" t="s">
        <v>18275</v>
      </c>
    </row>
    <row r="850" spans="2:15" x14ac:dyDescent="0.25">
      <c r="B850" t="s">
        <v>16283</v>
      </c>
      <c r="C850">
        <v>106338003</v>
      </c>
      <c r="D850" t="s">
        <v>420</v>
      </c>
      <c r="E850" t="s">
        <v>1872</v>
      </c>
      <c r="F850" t="s">
        <v>1873</v>
      </c>
      <c r="G850" t="s">
        <v>2415</v>
      </c>
      <c r="H850"/>
      <c r="I850" t="s">
        <v>10461</v>
      </c>
      <c r="J850" t="s">
        <v>17855</v>
      </c>
      <c r="K850" t="s">
        <v>18290</v>
      </c>
      <c r="L850" t="s">
        <v>17869</v>
      </c>
      <c r="M850" t="s">
        <v>10461</v>
      </c>
      <c r="N850" t="s">
        <v>10461</v>
      </c>
      <c r="O850" t="s">
        <v>18811</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18020</v>
      </c>
      <c r="L853" t="s">
        <v>10461</v>
      </c>
      <c r="M853" t="s">
        <v>10461</v>
      </c>
      <c r="N853"/>
      <c r="O853" t="s">
        <v>18345</v>
      </c>
    </row>
    <row r="854" spans="2:15" x14ac:dyDescent="0.25">
      <c r="B854" t="s">
        <v>14045</v>
      </c>
      <c r="C854">
        <v>106611303</v>
      </c>
      <c r="D854" t="s">
        <v>136</v>
      </c>
      <c r="E854" t="s">
        <v>963</v>
      </c>
      <c r="F854" t="s">
        <v>964</v>
      </c>
      <c r="G854" t="s">
        <v>2904</v>
      </c>
      <c r="H854" t="s">
        <v>10461</v>
      </c>
      <c r="I854" t="s">
        <v>10461</v>
      </c>
      <c r="J854" t="s">
        <v>10461</v>
      </c>
      <c r="K854" t="s">
        <v>18211</v>
      </c>
      <c r="L854" t="s">
        <v>10461</v>
      </c>
      <c r="M854"/>
      <c r="N854"/>
      <c r="O854" t="s">
        <v>18217</v>
      </c>
    </row>
    <row r="855" spans="2:15" x14ac:dyDescent="0.25">
      <c r="B855" t="s">
        <v>14046</v>
      </c>
      <c r="C855">
        <v>106611303</v>
      </c>
      <c r="D855" t="s">
        <v>136</v>
      </c>
      <c r="E855" t="s">
        <v>963</v>
      </c>
      <c r="F855" t="s">
        <v>964</v>
      </c>
      <c r="G855" t="s">
        <v>2415</v>
      </c>
      <c r="H855" t="s">
        <v>10461</v>
      </c>
      <c r="I855" t="s">
        <v>10461</v>
      </c>
      <c r="J855" t="s">
        <v>10461</v>
      </c>
      <c r="K855" t="s">
        <v>18212</v>
      </c>
      <c r="L855" t="s">
        <v>17855</v>
      </c>
      <c r="M855" t="s">
        <v>10461</v>
      </c>
      <c r="N855"/>
      <c r="O855" t="s">
        <v>18324</v>
      </c>
    </row>
    <row r="856" spans="2:15" x14ac:dyDescent="0.25">
      <c r="B856" t="s">
        <v>14356</v>
      </c>
      <c r="C856">
        <v>106612203</v>
      </c>
      <c r="D856" t="s">
        <v>188</v>
      </c>
      <c r="E856" t="s">
        <v>13198</v>
      </c>
      <c r="F856" t="s">
        <v>1138</v>
      </c>
      <c r="G856" t="s">
        <v>2903</v>
      </c>
      <c r="H856"/>
      <c r="I856" t="s">
        <v>17846</v>
      </c>
      <c r="J856" t="s">
        <v>10461</v>
      </c>
      <c r="K856" t="s">
        <v>18291</v>
      </c>
      <c r="L856" t="s">
        <v>17857</v>
      </c>
      <c r="M856" t="s">
        <v>10461</v>
      </c>
      <c r="N856" t="s">
        <v>10461</v>
      </c>
      <c r="O856" t="s">
        <v>18650</v>
      </c>
    </row>
    <row r="857" spans="2:15" x14ac:dyDescent="0.25">
      <c r="B857" t="s">
        <v>14357</v>
      </c>
      <c r="C857">
        <v>106612203</v>
      </c>
      <c r="D857" t="s">
        <v>188</v>
      </c>
      <c r="E857" t="s">
        <v>13198</v>
      </c>
      <c r="F857" t="s">
        <v>1138</v>
      </c>
      <c r="G857" t="s">
        <v>2904</v>
      </c>
      <c r="H857"/>
      <c r="I857" t="s">
        <v>10461</v>
      </c>
      <c r="J857" t="s">
        <v>17844</v>
      </c>
      <c r="K857" t="s">
        <v>18292</v>
      </c>
      <c r="L857" t="s">
        <v>17869</v>
      </c>
      <c r="M857" t="s">
        <v>10461</v>
      </c>
      <c r="N857" t="s">
        <v>10461</v>
      </c>
      <c r="O857" t="s">
        <v>17925</v>
      </c>
    </row>
    <row r="858" spans="2:15" x14ac:dyDescent="0.25">
      <c r="B858" t="s">
        <v>14358</v>
      </c>
      <c r="C858">
        <v>106612203</v>
      </c>
      <c r="D858" t="s">
        <v>188</v>
      </c>
      <c r="E858" t="s">
        <v>13198</v>
      </c>
      <c r="F858" t="s">
        <v>1138</v>
      </c>
      <c r="G858" t="s">
        <v>2415</v>
      </c>
      <c r="H858"/>
      <c r="I858" t="s">
        <v>17869</v>
      </c>
      <c r="J858" t="s">
        <v>17823</v>
      </c>
      <c r="K858" t="s">
        <v>18293</v>
      </c>
      <c r="L858" t="s">
        <v>17831</v>
      </c>
      <c r="M858" t="s">
        <v>10461</v>
      </c>
      <c r="N858" t="s">
        <v>10461</v>
      </c>
      <c r="O858" t="s">
        <v>18424</v>
      </c>
    </row>
    <row r="859" spans="2:15" x14ac:dyDescent="0.25">
      <c r="B859" t="s">
        <v>15401</v>
      </c>
      <c r="C859">
        <v>106616203</v>
      </c>
      <c r="D859" t="s">
        <v>365</v>
      </c>
      <c r="E859" t="s">
        <v>1702</v>
      </c>
      <c r="F859" t="s">
        <v>1703</v>
      </c>
      <c r="G859" t="s">
        <v>2903</v>
      </c>
      <c r="H859" t="s">
        <v>10461</v>
      </c>
      <c r="I859" t="s">
        <v>17850</v>
      </c>
      <c r="J859" t="s">
        <v>10461</v>
      </c>
      <c r="K859" t="s">
        <v>18248</v>
      </c>
      <c r="L859" t="s">
        <v>10461</v>
      </c>
      <c r="M859"/>
      <c r="N859" t="s">
        <v>10461</v>
      </c>
      <c r="O859" t="s">
        <v>17916</v>
      </c>
    </row>
    <row r="860" spans="2:15" x14ac:dyDescent="0.25">
      <c r="B860" t="s">
        <v>15402</v>
      </c>
      <c r="C860">
        <v>106616203</v>
      </c>
      <c r="D860" t="s">
        <v>365</v>
      </c>
      <c r="E860" t="s">
        <v>1702</v>
      </c>
      <c r="F860" t="s">
        <v>1703</v>
      </c>
      <c r="G860" t="s">
        <v>2904</v>
      </c>
      <c r="H860" t="s">
        <v>10461</v>
      </c>
      <c r="I860" t="s">
        <v>10461</v>
      </c>
      <c r="J860" t="s">
        <v>10461</v>
      </c>
      <c r="K860" t="s">
        <v>18034</v>
      </c>
      <c r="L860" t="s">
        <v>10461</v>
      </c>
      <c r="M860" t="s">
        <v>10461</v>
      </c>
      <c r="N860"/>
      <c r="O860" t="s">
        <v>18545</v>
      </c>
    </row>
    <row r="861" spans="2:15" x14ac:dyDescent="0.25">
      <c r="B861" t="s">
        <v>15403</v>
      </c>
      <c r="C861">
        <v>106616203</v>
      </c>
      <c r="D861" t="s">
        <v>365</v>
      </c>
      <c r="E861" t="s">
        <v>1702</v>
      </c>
      <c r="F861" t="s">
        <v>1703</v>
      </c>
      <c r="G861" t="s">
        <v>2415</v>
      </c>
      <c r="H861" t="s">
        <v>10461</v>
      </c>
      <c r="I861" t="s">
        <v>17834</v>
      </c>
      <c r="J861" t="s">
        <v>17855</v>
      </c>
      <c r="K861" t="s">
        <v>18294</v>
      </c>
      <c r="L861" t="s">
        <v>10461</v>
      </c>
      <c r="M861" t="s">
        <v>10461</v>
      </c>
      <c r="N861" t="s">
        <v>10461</v>
      </c>
      <c r="O861" t="s">
        <v>18046</v>
      </c>
    </row>
    <row r="862" spans="2:15" x14ac:dyDescent="0.25">
      <c r="B862" t="s">
        <v>15398</v>
      </c>
      <c r="C862">
        <v>106616203</v>
      </c>
      <c r="D862" t="s">
        <v>365</v>
      </c>
      <c r="E862" t="s">
        <v>1700</v>
      </c>
      <c r="F862" t="s">
        <v>1701</v>
      </c>
      <c r="G862" t="s">
        <v>2903</v>
      </c>
      <c r="H862"/>
      <c r="I862" t="s">
        <v>10461</v>
      </c>
      <c r="J862" t="s">
        <v>10461</v>
      </c>
      <c r="K862" t="s">
        <v>18074</v>
      </c>
      <c r="L862" t="s">
        <v>10461</v>
      </c>
      <c r="M862" t="s">
        <v>10461</v>
      </c>
      <c r="N862" t="s">
        <v>10461</v>
      </c>
      <c r="O862" t="s">
        <v>18080</v>
      </c>
    </row>
    <row r="863" spans="2:15" x14ac:dyDescent="0.25">
      <c r="B863" t="s">
        <v>15399</v>
      </c>
      <c r="C863">
        <v>106616203</v>
      </c>
      <c r="D863" t="s">
        <v>365</v>
      </c>
      <c r="E863" t="s">
        <v>1700</v>
      </c>
      <c r="F863" t="s">
        <v>1701</v>
      </c>
      <c r="G863" t="s">
        <v>2904</v>
      </c>
      <c r="H863" t="s">
        <v>10461</v>
      </c>
      <c r="I863" t="s">
        <v>10461</v>
      </c>
      <c r="J863" t="s">
        <v>10461</v>
      </c>
      <c r="K863" t="s">
        <v>18031</v>
      </c>
      <c r="L863" t="s">
        <v>10461</v>
      </c>
      <c r="M863"/>
      <c r="N863"/>
      <c r="O863" t="s">
        <v>18225</v>
      </c>
    </row>
    <row r="864" spans="2:15" x14ac:dyDescent="0.25">
      <c r="B864" t="s">
        <v>15400</v>
      </c>
      <c r="C864">
        <v>106616203</v>
      </c>
      <c r="D864" t="s">
        <v>365</v>
      </c>
      <c r="E864" t="s">
        <v>1700</v>
      </c>
      <c r="F864" t="s">
        <v>1701</v>
      </c>
      <c r="G864" t="s">
        <v>2415</v>
      </c>
      <c r="H864" t="s">
        <v>10461</v>
      </c>
      <c r="I864" t="s">
        <v>10461</v>
      </c>
      <c r="J864" t="s">
        <v>10461</v>
      </c>
      <c r="K864" t="s">
        <v>17998</v>
      </c>
      <c r="L864" t="s">
        <v>10461</v>
      </c>
      <c r="M864" t="s">
        <v>10461</v>
      </c>
      <c r="N864" t="s">
        <v>10461</v>
      </c>
      <c r="O864" t="s">
        <v>18242</v>
      </c>
    </row>
    <row r="865" spans="2:15" x14ac:dyDescent="0.25">
      <c r="B865" t="s">
        <v>16751</v>
      </c>
      <c r="C865">
        <v>106617203</v>
      </c>
      <c r="D865" t="s">
        <v>507</v>
      </c>
      <c r="E865" t="s">
        <v>2145</v>
      </c>
      <c r="F865" t="s">
        <v>2146</v>
      </c>
      <c r="G865" t="s">
        <v>2903</v>
      </c>
      <c r="H865" t="s">
        <v>10461</v>
      </c>
      <c r="I865" t="s">
        <v>10461</v>
      </c>
      <c r="J865" t="s">
        <v>17850</v>
      </c>
      <c r="K865" t="s">
        <v>17903</v>
      </c>
      <c r="L865" t="s">
        <v>10461</v>
      </c>
      <c r="M865" t="s">
        <v>10461</v>
      </c>
      <c r="N865"/>
      <c r="O865" t="s">
        <v>17874</v>
      </c>
    </row>
    <row r="866" spans="2:15" x14ac:dyDescent="0.25">
      <c r="B866" t="s">
        <v>16752</v>
      </c>
      <c r="C866">
        <v>106617203</v>
      </c>
      <c r="D866" t="s">
        <v>507</v>
      </c>
      <c r="E866" t="s">
        <v>2145</v>
      </c>
      <c r="F866" t="s">
        <v>2146</v>
      </c>
      <c r="G866" t="s">
        <v>2904</v>
      </c>
      <c r="H866"/>
      <c r="I866" t="s">
        <v>10461</v>
      </c>
      <c r="J866" t="s">
        <v>10461</v>
      </c>
      <c r="K866" t="s">
        <v>17863</v>
      </c>
      <c r="L866" t="s">
        <v>17850</v>
      </c>
      <c r="M866" t="s">
        <v>10461</v>
      </c>
      <c r="N866"/>
      <c r="O866" t="s">
        <v>18141</v>
      </c>
    </row>
    <row r="867" spans="2:15" x14ac:dyDescent="0.25">
      <c r="B867" t="s">
        <v>16753</v>
      </c>
      <c r="C867">
        <v>106617203</v>
      </c>
      <c r="D867" t="s">
        <v>507</v>
      </c>
      <c r="E867" t="s">
        <v>2145</v>
      </c>
      <c r="F867" t="s">
        <v>2146</v>
      </c>
      <c r="G867" t="s">
        <v>2415</v>
      </c>
      <c r="H867" t="s">
        <v>10461</v>
      </c>
      <c r="I867" t="s">
        <v>10461</v>
      </c>
      <c r="J867" t="s">
        <v>17866</v>
      </c>
      <c r="K867" t="s">
        <v>17894</v>
      </c>
      <c r="L867" t="s">
        <v>17836</v>
      </c>
      <c r="M867" t="s">
        <v>10461</v>
      </c>
      <c r="N867"/>
      <c r="O867" t="s">
        <v>18727</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18031</v>
      </c>
      <c r="L871" t="s">
        <v>10461</v>
      </c>
      <c r="M871" t="s">
        <v>10461</v>
      </c>
      <c r="N871"/>
      <c r="O871" t="s">
        <v>18074</v>
      </c>
    </row>
    <row r="872" spans="2:15" x14ac:dyDescent="0.25">
      <c r="B872" t="s">
        <v>16749</v>
      </c>
      <c r="C872">
        <v>106617203</v>
      </c>
      <c r="D872" t="s">
        <v>507</v>
      </c>
      <c r="E872" t="s">
        <v>2143</v>
      </c>
      <c r="F872" t="s">
        <v>2144</v>
      </c>
      <c r="G872" t="s">
        <v>2904</v>
      </c>
      <c r="H872"/>
      <c r="I872"/>
      <c r="J872" t="s">
        <v>10461</v>
      </c>
      <c r="K872" t="s">
        <v>18149</v>
      </c>
      <c r="L872" t="s">
        <v>10461</v>
      </c>
      <c r="M872"/>
      <c r="N872"/>
      <c r="O872" t="s">
        <v>17872</v>
      </c>
    </row>
    <row r="873" spans="2:15" x14ac:dyDescent="0.25">
      <c r="B873" t="s">
        <v>16750</v>
      </c>
      <c r="C873">
        <v>106617203</v>
      </c>
      <c r="D873" t="s">
        <v>507</v>
      </c>
      <c r="E873" t="s">
        <v>2143</v>
      </c>
      <c r="F873" t="s">
        <v>2144</v>
      </c>
      <c r="G873" t="s">
        <v>2415</v>
      </c>
      <c r="H873"/>
      <c r="I873" t="s">
        <v>10461</v>
      </c>
      <c r="J873" t="s">
        <v>10461</v>
      </c>
      <c r="K873" t="s">
        <v>17893</v>
      </c>
      <c r="L873" t="s">
        <v>10461</v>
      </c>
      <c r="M873" t="s">
        <v>10461</v>
      </c>
      <c r="N873"/>
      <c r="O873" t="s">
        <v>18360</v>
      </c>
    </row>
    <row r="874" spans="2:15" x14ac:dyDescent="0.25">
      <c r="B874" t="s">
        <v>16913</v>
      </c>
      <c r="C874">
        <v>106618603</v>
      </c>
      <c r="D874" t="s">
        <v>534</v>
      </c>
      <c r="E874" t="s">
        <v>2238</v>
      </c>
      <c r="F874" t="s">
        <v>2239</v>
      </c>
      <c r="G874" t="s">
        <v>2903</v>
      </c>
      <c r="H874"/>
      <c r="I874" t="s">
        <v>10461</v>
      </c>
      <c r="J874" t="s">
        <v>10461</v>
      </c>
      <c r="K874" t="s">
        <v>18103</v>
      </c>
      <c r="L874" t="s">
        <v>10461</v>
      </c>
      <c r="M874"/>
      <c r="N874" t="s">
        <v>10461</v>
      </c>
      <c r="O874" t="s">
        <v>18285</v>
      </c>
    </row>
    <row r="875" spans="2:15" x14ac:dyDescent="0.25">
      <c r="B875" t="s">
        <v>16914</v>
      </c>
      <c r="C875">
        <v>106618603</v>
      </c>
      <c r="D875" t="s">
        <v>534</v>
      </c>
      <c r="E875" t="s">
        <v>2238</v>
      </c>
      <c r="F875" t="s">
        <v>2239</v>
      </c>
      <c r="G875" t="s">
        <v>2904</v>
      </c>
      <c r="H875"/>
      <c r="I875" t="s">
        <v>10461</v>
      </c>
      <c r="J875" t="s">
        <v>10461</v>
      </c>
      <c r="K875" t="s">
        <v>17911</v>
      </c>
      <c r="L875" t="s">
        <v>10461</v>
      </c>
      <c r="M875"/>
      <c r="N875" t="s">
        <v>10461</v>
      </c>
      <c r="O875" t="s">
        <v>17849</v>
      </c>
    </row>
    <row r="876" spans="2:15" x14ac:dyDescent="0.25">
      <c r="B876" t="s">
        <v>16915</v>
      </c>
      <c r="C876">
        <v>106618603</v>
      </c>
      <c r="D876" t="s">
        <v>534</v>
      </c>
      <c r="E876" t="s">
        <v>2238</v>
      </c>
      <c r="F876" t="s">
        <v>2239</v>
      </c>
      <c r="G876" t="s">
        <v>2415</v>
      </c>
      <c r="H876"/>
      <c r="I876" t="s">
        <v>10461</v>
      </c>
      <c r="J876" t="s">
        <v>10461</v>
      </c>
      <c r="K876" t="s">
        <v>18295</v>
      </c>
      <c r="L876" t="s">
        <v>17833</v>
      </c>
      <c r="M876"/>
      <c r="N876" t="s">
        <v>10461</v>
      </c>
      <c r="O876" t="s">
        <v>18274</v>
      </c>
    </row>
    <row r="877" spans="2:15" x14ac:dyDescent="0.25">
      <c r="B877" t="s">
        <v>13511</v>
      </c>
      <c r="C877">
        <v>107650603</v>
      </c>
      <c r="D877" t="s">
        <v>46</v>
      </c>
      <c r="E877" t="s">
        <v>672</v>
      </c>
      <c r="F877" t="s">
        <v>673</v>
      </c>
      <c r="G877" t="s">
        <v>2903</v>
      </c>
      <c r="H877"/>
      <c r="I877" t="s">
        <v>10461</v>
      </c>
      <c r="J877" t="s">
        <v>17846</v>
      </c>
      <c r="K877" t="s">
        <v>17907</v>
      </c>
      <c r="L877" t="s">
        <v>17855</v>
      </c>
      <c r="M877" t="s">
        <v>10461</v>
      </c>
      <c r="N877"/>
      <c r="O877" t="s">
        <v>17879</v>
      </c>
    </row>
    <row r="878" spans="2:15" x14ac:dyDescent="0.25">
      <c r="B878" t="s">
        <v>13512</v>
      </c>
      <c r="C878">
        <v>107650603</v>
      </c>
      <c r="D878" t="s">
        <v>46</v>
      </c>
      <c r="E878" t="s">
        <v>672</v>
      </c>
      <c r="F878" t="s">
        <v>673</v>
      </c>
      <c r="G878" t="s">
        <v>2904</v>
      </c>
      <c r="H878"/>
      <c r="I878" t="s">
        <v>10461</v>
      </c>
      <c r="J878" t="s">
        <v>17853</v>
      </c>
      <c r="K878" t="s">
        <v>17861</v>
      </c>
      <c r="L878" t="s">
        <v>17837</v>
      </c>
      <c r="M878" t="s">
        <v>10461</v>
      </c>
      <c r="N878"/>
      <c r="O878" t="s">
        <v>18476</v>
      </c>
    </row>
    <row r="879" spans="2:15" x14ac:dyDescent="0.25">
      <c r="B879" t="s">
        <v>13513</v>
      </c>
      <c r="C879">
        <v>107650603</v>
      </c>
      <c r="D879" t="s">
        <v>46</v>
      </c>
      <c r="E879" t="s">
        <v>672</v>
      </c>
      <c r="F879" t="s">
        <v>673</v>
      </c>
      <c r="G879" t="s">
        <v>2415</v>
      </c>
      <c r="H879"/>
      <c r="I879" t="s">
        <v>17836</v>
      </c>
      <c r="J879" t="s">
        <v>17899</v>
      </c>
      <c r="K879" t="s">
        <v>18296</v>
      </c>
      <c r="L879" t="s">
        <v>17857</v>
      </c>
      <c r="M879" t="s">
        <v>17869</v>
      </c>
      <c r="N879"/>
      <c r="O879" t="s">
        <v>18782</v>
      </c>
    </row>
    <row r="880" spans="2:15" x14ac:dyDescent="0.25">
      <c r="B880" t="s">
        <v>13514</v>
      </c>
      <c r="C880">
        <v>107650603</v>
      </c>
      <c r="D880" t="s">
        <v>46</v>
      </c>
      <c r="E880" t="s">
        <v>10280</v>
      </c>
      <c r="F880" t="s">
        <v>10279</v>
      </c>
      <c r="G880" t="s">
        <v>2903</v>
      </c>
      <c r="H880"/>
      <c r="I880" t="s">
        <v>10461</v>
      </c>
      <c r="J880" t="s">
        <v>10461</v>
      </c>
      <c r="K880" t="s">
        <v>17974</v>
      </c>
      <c r="L880" t="s">
        <v>17846</v>
      </c>
      <c r="M880" t="s">
        <v>10461</v>
      </c>
      <c r="N880"/>
      <c r="O880" t="s">
        <v>17878</v>
      </c>
    </row>
    <row r="881" spans="2:15" x14ac:dyDescent="0.25">
      <c r="B881" t="s">
        <v>13515</v>
      </c>
      <c r="C881">
        <v>107650603</v>
      </c>
      <c r="D881" t="s">
        <v>46</v>
      </c>
      <c r="E881" t="s">
        <v>10280</v>
      </c>
      <c r="F881" t="s">
        <v>10279</v>
      </c>
      <c r="G881" t="s">
        <v>2904</v>
      </c>
      <c r="H881"/>
      <c r="I881" t="s">
        <v>10461</v>
      </c>
      <c r="J881" t="s">
        <v>10461</v>
      </c>
      <c r="K881" t="s">
        <v>18225</v>
      </c>
      <c r="L881" t="s">
        <v>10461</v>
      </c>
      <c r="M881" t="s">
        <v>10461</v>
      </c>
      <c r="N881"/>
      <c r="O881" t="s">
        <v>18310</v>
      </c>
    </row>
    <row r="882" spans="2:15" x14ac:dyDescent="0.25">
      <c r="B882" t="s">
        <v>13516</v>
      </c>
      <c r="C882">
        <v>107650603</v>
      </c>
      <c r="D882" t="s">
        <v>46</v>
      </c>
      <c r="E882" t="s">
        <v>10280</v>
      </c>
      <c r="F882" t="s">
        <v>10279</v>
      </c>
      <c r="G882" t="s">
        <v>2415</v>
      </c>
      <c r="H882"/>
      <c r="I882" t="s">
        <v>17833</v>
      </c>
      <c r="J882" t="s">
        <v>10461</v>
      </c>
      <c r="K882" t="s">
        <v>17916</v>
      </c>
      <c r="L882" t="s">
        <v>17869</v>
      </c>
      <c r="M882" t="s">
        <v>10461</v>
      </c>
      <c r="N882"/>
      <c r="O882" t="s">
        <v>18449</v>
      </c>
    </row>
    <row r="883" spans="2:15" x14ac:dyDescent="0.25">
      <c r="B883" t="s">
        <v>13695</v>
      </c>
      <c r="C883">
        <v>107650703</v>
      </c>
      <c r="D883" t="s">
        <v>77</v>
      </c>
      <c r="E883" t="s">
        <v>776</v>
      </c>
      <c r="F883" t="s">
        <v>777</v>
      </c>
      <c r="G883" t="s">
        <v>2903</v>
      </c>
      <c r="H883"/>
      <c r="I883" t="s">
        <v>10461</v>
      </c>
      <c r="J883" t="s">
        <v>10461</v>
      </c>
      <c r="K883" t="s">
        <v>18004</v>
      </c>
      <c r="L883" t="s">
        <v>10461</v>
      </c>
      <c r="M883"/>
      <c r="N883"/>
      <c r="O883" t="s">
        <v>17990</v>
      </c>
    </row>
    <row r="884" spans="2:15" x14ac:dyDescent="0.25">
      <c r="B884" t="s">
        <v>13696</v>
      </c>
      <c r="C884">
        <v>107650703</v>
      </c>
      <c r="D884" t="s">
        <v>77</v>
      </c>
      <c r="E884" t="s">
        <v>776</v>
      </c>
      <c r="F884" t="s">
        <v>777</v>
      </c>
      <c r="G884" t="s">
        <v>2904</v>
      </c>
      <c r="H884" t="s">
        <v>10461</v>
      </c>
      <c r="I884" t="s">
        <v>10461</v>
      </c>
      <c r="J884" t="s">
        <v>10461</v>
      </c>
      <c r="K884" t="s">
        <v>17973</v>
      </c>
      <c r="L884" t="s">
        <v>10461</v>
      </c>
      <c r="M884"/>
      <c r="N884"/>
      <c r="O884" t="s">
        <v>18080</v>
      </c>
    </row>
    <row r="885" spans="2:15" x14ac:dyDescent="0.25">
      <c r="B885" t="s">
        <v>13697</v>
      </c>
      <c r="C885">
        <v>107650703</v>
      </c>
      <c r="D885" t="s">
        <v>77</v>
      </c>
      <c r="E885" t="s">
        <v>776</v>
      </c>
      <c r="F885" t="s">
        <v>777</v>
      </c>
      <c r="G885" t="s">
        <v>2415</v>
      </c>
      <c r="H885" t="s">
        <v>10461</v>
      </c>
      <c r="I885" t="s">
        <v>10461</v>
      </c>
      <c r="J885" t="s">
        <v>10461</v>
      </c>
      <c r="K885" t="s">
        <v>18030</v>
      </c>
      <c r="L885" t="s">
        <v>10461</v>
      </c>
      <c r="M885"/>
      <c r="N885"/>
      <c r="O885" t="s">
        <v>17998</v>
      </c>
    </row>
    <row r="886" spans="2:15" x14ac:dyDescent="0.25">
      <c r="B886" t="s">
        <v>13692</v>
      </c>
      <c r="C886">
        <v>107650703</v>
      </c>
      <c r="D886" t="s">
        <v>77</v>
      </c>
      <c r="E886" t="s">
        <v>774</v>
      </c>
      <c r="F886" t="s">
        <v>775</v>
      </c>
      <c r="G886" t="s">
        <v>2903</v>
      </c>
      <c r="H886"/>
      <c r="I886" t="s">
        <v>10461</v>
      </c>
      <c r="J886" t="s">
        <v>10461</v>
      </c>
      <c r="K886" t="s">
        <v>18088</v>
      </c>
      <c r="L886" t="s">
        <v>17853</v>
      </c>
      <c r="M886"/>
      <c r="N886"/>
      <c r="O886" t="s">
        <v>18109</v>
      </c>
    </row>
    <row r="887" spans="2:15" x14ac:dyDescent="0.25">
      <c r="B887" t="s">
        <v>13693</v>
      </c>
      <c r="C887">
        <v>107650703</v>
      </c>
      <c r="D887" t="s">
        <v>77</v>
      </c>
      <c r="E887" t="s">
        <v>774</v>
      </c>
      <c r="F887" t="s">
        <v>775</v>
      </c>
      <c r="G887" t="s">
        <v>2904</v>
      </c>
      <c r="H887"/>
      <c r="I887" t="s">
        <v>10461</v>
      </c>
      <c r="J887" t="s">
        <v>10461</v>
      </c>
      <c r="K887" t="s">
        <v>18176</v>
      </c>
      <c r="L887" t="s">
        <v>10461</v>
      </c>
      <c r="M887" t="s">
        <v>10461</v>
      </c>
      <c r="N887"/>
      <c r="O887" t="s">
        <v>18360</v>
      </c>
    </row>
    <row r="888" spans="2:15" x14ac:dyDescent="0.25">
      <c r="B888" t="s">
        <v>13694</v>
      </c>
      <c r="C888">
        <v>107650703</v>
      </c>
      <c r="D888" t="s">
        <v>77</v>
      </c>
      <c r="E888" t="s">
        <v>774</v>
      </c>
      <c r="F888" t="s">
        <v>775</v>
      </c>
      <c r="G888" t="s">
        <v>2415</v>
      </c>
      <c r="H888"/>
      <c r="I888" t="s">
        <v>17833</v>
      </c>
      <c r="J888" t="s">
        <v>10461</v>
      </c>
      <c r="K888" t="s">
        <v>18297</v>
      </c>
      <c r="L888" t="s">
        <v>17839</v>
      </c>
      <c r="M888" t="s">
        <v>10461</v>
      </c>
      <c r="N888"/>
      <c r="O888" t="s">
        <v>18683</v>
      </c>
    </row>
    <row r="889" spans="2:15" x14ac:dyDescent="0.25">
      <c r="B889" t="s">
        <v>14115</v>
      </c>
      <c r="C889">
        <v>107651603</v>
      </c>
      <c r="D889" t="s">
        <v>148</v>
      </c>
      <c r="E889" t="s">
        <v>1005</v>
      </c>
      <c r="F889" t="s">
        <v>1006</v>
      </c>
      <c r="G889" t="s">
        <v>2903</v>
      </c>
      <c r="H889"/>
      <c r="I889" t="s">
        <v>10461</v>
      </c>
      <c r="J889"/>
      <c r="K889" t="s">
        <v>17991</v>
      </c>
      <c r="L889" t="s">
        <v>10461</v>
      </c>
      <c r="M889"/>
      <c r="N889"/>
      <c r="O889" t="s">
        <v>18197</v>
      </c>
    </row>
    <row r="890" spans="2:15" x14ac:dyDescent="0.25">
      <c r="B890" t="s">
        <v>14116</v>
      </c>
      <c r="C890">
        <v>107651603</v>
      </c>
      <c r="D890" t="s">
        <v>148</v>
      </c>
      <c r="E890" t="s">
        <v>1005</v>
      </c>
      <c r="F890" t="s">
        <v>1006</v>
      </c>
      <c r="G890" t="s">
        <v>2904</v>
      </c>
      <c r="H890"/>
      <c r="I890" t="s">
        <v>10461</v>
      </c>
      <c r="J890" t="s">
        <v>10461</v>
      </c>
      <c r="K890" t="s">
        <v>18043</v>
      </c>
      <c r="L890" t="s">
        <v>10461</v>
      </c>
      <c r="M890"/>
      <c r="N890"/>
      <c r="O890" t="s">
        <v>17974</v>
      </c>
    </row>
    <row r="891" spans="2:15" x14ac:dyDescent="0.25">
      <c r="B891" t="s">
        <v>14117</v>
      </c>
      <c r="C891">
        <v>107651603</v>
      </c>
      <c r="D891" t="s">
        <v>148</v>
      </c>
      <c r="E891" t="s">
        <v>1005</v>
      </c>
      <c r="F891" t="s">
        <v>1006</v>
      </c>
      <c r="G891" t="s">
        <v>2415</v>
      </c>
      <c r="H891"/>
      <c r="I891" t="s">
        <v>10461</v>
      </c>
      <c r="J891" t="s">
        <v>10461</v>
      </c>
      <c r="K891" t="s">
        <v>18198</v>
      </c>
      <c r="L891" t="s">
        <v>17834</v>
      </c>
      <c r="M891"/>
      <c r="N891"/>
      <c r="O891" t="s">
        <v>17998</v>
      </c>
    </row>
    <row r="892" spans="2:15" x14ac:dyDescent="0.25">
      <c r="B892" t="s">
        <v>14118</v>
      </c>
      <c r="C892">
        <v>107651603</v>
      </c>
      <c r="D892" t="s">
        <v>148</v>
      </c>
      <c r="E892" t="s">
        <v>1007</v>
      </c>
      <c r="F892" t="s">
        <v>1008</v>
      </c>
      <c r="G892" t="s">
        <v>2903</v>
      </c>
      <c r="H892"/>
      <c r="I892" t="s">
        <v>10461</v>
      </c>
      <c r="J892" t="s">
        <v>10461</v>
      </c>
      <c r="K892" t="s">
        <v>18298</v>
      </c>
      <c r="L892" t="s">
        <v>10461</v>
      </c>
      <c r="M892" t="s">
        <v>10461</v>
      </c>
      <c r="N892"/>
      <c r="O892" t="s">
        <v>17965</v>
      </c>
    </row>
    <row r="893" spans="2:15" x14ac:dyDescent="0.25">
      <c r="B893" t="s">
        <v>14119</v>
      </c>
      <c r="C893">
        <v>107651603</v>
      </c>
      <c r="D893" t="s">
        <v>148</v>
      </c>
      <c r="E893" t="s">
        <v>1007</v>
      </c>
      <c r="F893" t="s">
        <v>1008</v>
      </c>
      <c r="G893" t="s">
        <v>2904</v>
      </c>
      <c r="H893"/>
      <c r="I893" t="s">
        <v>10461</v>
      </c>
      <c r="J893" t="s">
        <v>10461</v>
      </c>
      <c r="K893" t="s">
        <v>18109</v>
      </c>
      <c r="L893" t="s">
        <v>10461</v>
      </c>
      <c r="M893" t="s">
        <v>10461</v>
      </c>
      <c r="N893"/>
      <c r="O893" t="s">
        <v>18387</v>
      </c>
    </row>
    <row r="894" spans="2:15" x14ac:dyDescent="0.25">
      <c r="B894" t="s">
        <v>14120</v>
      </c>
      <c r="C894">
        <v>107651603</v>
      </c>
      <c r="D894" t="s">
        <v>148</v>
      </c>
      <c r="E894" t="s">
        <v>1007</v>
      </c>
      <c r="F894" t="s">
        <v>1008</v>
      </c>
      <c r="G894" t="s">
        <v>2415</v>
      </c>
      <c r="H894"/>
      <c r="I894" t="s">
        <v>10461</v>
      </c>
      <c r="J894" t="s">
        <v>10461</v>
      </c>
      <c r="K894" t="s">
        <v>18299</v>
      </c>
      <c r="L894" t="s">
        <v>17869</v>
      </c>
      <c r="M894" t="s">
        <v>10461</v>
      </c>
      <c r="N894"/>
      <c r="O894" t="s">
        <v>18571</v>
      </c>
    </row>
    <row r="895" spans="2:15" x14ac:dyDescent="0.25">
      <c r="B895" t="s">
        <v>14362</v>
      </c>
      <c r="C895">
        <v>107652603</v>
      </c>
      <c r="D895" t="s">
        <v>189</v>
      </c>
      <c r="E895" t="s">
        <v>1141</v>
      </c>
      <c r="F895" t="s">
        <v>1142</v>
      </c>
      <c r="G895" t="s">
        <v>2903</v>
      </c>
      <c r="H895" t="s">
        <v>10461</v>
      </c>
      <c r="I895" t="s">
        <v>10461</v>
      </c>
      <c r="J895" t="s">
        <v>17846</v>
      </c>
      <c r="K895" t="s">
        <v>18300</v>
      </c>
      <c r="L895" t="s">
        <v>17836</v>
      </c>
      <c r="M895" t="s">
        <v>17951</v>
      </c>
      <c r="N895"/>
      <c r="O895" t="s">
        <v>18193</v>
      </c>
    </row>
    <row r="896" spans="2:15" x14ac:dyDescent="0.25">
      <c r="B896" t="s">
        <v>14363</v>
      </c>
      <c r="C896">
        <v>107652603</v>
      </c>
      <c r="D896" t="s">
        <v>189</v>
      </c>
      <c r="E896" t="s">
        <v>1141</v>
      </c>
      <c r="F896" t="s">
        <v>1142</v>
      </c>
      <c r="G896" t="s">
        <v>2904</v>
      </c>
      <c r="H896" t="s">
        <v>10461</v>
      </c>
      <c r="I896" t="s">
        <v>17855</v>
      </c>
      <c r="J896" t="s">
        <v>17881</v>
      </c>
      <c r="K896" t="s">
        <v>18301</v>
      </c>
      <c r="L896" t="s">
        <v>17834</v>
      </c>
      <c r="M896" t="s">
        <v>17889</v>
      </c>
      <c r="N896" t="s">
        <v>10461</v>
      </c>
      <c r="O896" t="s">
        <v>18812</v>
      </c>
    </row>
    <row r="897" spans="2:15" x14ac:dyDescent="0.25">
      <c r="B897" t="s">
        <v>14364</v>
      </c>
      <c r="C897">
        <v>107652603</v>
      </c>
      <c r="D897" t="s">
        <v>189</v>
      </c>
      <c r="E897" t="s">
        <v>1141</v>
      </c>
      <c r="F897" t="s">
        <v>1142</v>
      </c>
      <c r="G897" t="s">
        <v>2415</v>
      </c>
      <c r="H897" t="s">
        <v>10461</v>
      </c>
      <c r="I897" t="s">
        <v>17839</v>
      </c>
      <c r="J897" t="s">
        <v>17871</v>
      </c>
      <c r="K897" t="s">
        <v>18302</v>
      </c>
      <c r="L897" t="s">
        <v>18021</v>
      </c>
      <c r="M897" t="s">
        <v>17876</v>
      </c>
      <c r="N897" t="s">
        <v>10461</v>
      </c>
      <c r="O897" t="s">
        <v>18634</v>
      </c>
    </row>
    <row r="898" spans="2:15" x14ac:dyDescent="0.25">
      <c r="B898" t="s">
        <v>14359</v>
      </c>
      <c r="C898">
        <v>107652603</v>
      </c>
      <c r="D898" t="s">
        <v>189</v>
      </c>
      <c r="E898" t="s">
        <v>1139</v>
      </c>
      <c r="F898" t="s">
        <v>1140</v>
      </c>
      <c r="G898" t="s">
        <v>2903</v>
      </c>
      <c r="H898"/>
      <c r="I898" t="s">
        <v>10461</v>
      </c>
      <c r="J898" t="s">
        <v>10461</v>
      </c>
      <c r="K898" t="s">
        <v>17886</v>
      </c>
      <c r="L898" t="s">
        <v>17844</v>
      </c>
      <c r="M898" t="s">
        <v>17823</v>
      </c>
      <c r="N898"/>
      <c r="O898" t="s">
        <v>18044</v>
      </c>
    </row>
    <row r="899" spans="2:15" x14ac:dyDescent="0.25">
      <c r="B899" t="s">
        <v>14360</v>
      </c>
      <c r="C899">
        <v>107652603</v>
      </c>
      <c r="D899" t="s">
        <v>189</v>
      </c>
      <c r="E899" t="s">
        <v>1139</v>
      </c>
      <c r="F899" t="s">
        <v>1140</v>
      </c>
      <c r="G899" t="s">
        <v>2904</v>
      </c>
      <c r="H899"/>
      <c r="I899" t="s">
        <v>10461</v>
      </c>
      <c r="J899" t="s">
        <v>10461</v>
      </c>
      <c r="K899" t="s">
        <v>18012</v>
      </c>
      <c r="L899" t="s">
        <v>17846</v>
      </c>
      <c r="M899" t="s">
        <v>17881</v>
      </c>
      <c r="N899" t="s">
        <v>10461</v>
      </c>
      <c r="O899" t="s">
        <v>18260</v>
      </c>
    </row>
    <row r="900" spans="2:15" x14ac:dyDescent="0.25">
      <c r="B900" t="s">
        <v>14361</v>
      </c>
      <c r="C900">
        <v>107652603</v>
      </c>
      <c r="D900" t="s">
        <v>189</v>
      </c>
      <c r="E900" t="s">
        <v>1139</v>
      </c>
      <c r="F900" t="s">
        <v>1140</v>
      </c>
      <c r="G900" t="s">
        <v>2415</v>
      </c>
      <c r="H900"/>
      <c r="I900" t="s">
        <v>10461</v>
      </c>
      <c r="J900" t="s">
        <v>17855</v>
      </c>
      <c r="K900" t="s">
        <v>17838</v>
      </c>
      <c r="L900" t="s">
        <v>17860</v>
      </c>
      <c r="M900" t="s">
        <v>17842</v>
      </c>
      <c r="N900" t="s">
        <v>10461</v>
      </c>
      <c r="O900" t="s">
        <v>18796</v>
      </c>
    </row>
    <row r="901" spans="2:15" x14ac:dyDescent="0.25">
      <c r="B901" t="s">
        <v>14154</v>
      </c>
      <c r="C901">
        <v>107653040</v>
      </c>
      <c r="D901" t="s">
        <v>13282</v>
      </c>
      <c r="E901" t="s">
        <v>13282</v>
      </c>
      <c r="F901" t="s">
        <v>1027</v>
      </c>
      <c r="G901" t="s">
        <v>2903</v>
      </c>
      <c r="H901"/>
      <c r="I901" t="s">
        <v>10461</v>
      </c>
      <c r="J901" t="s">
        <v>10461</v>
      </c>
      <c r="K901" t="s">
        <v>17883</v>
      </c>
      <c r="L901" t="s">
        <v>10461</v>
      </c>
      <c r="M901"/>
      <c r="N901"/>
      <c r="O901" t="s">
        <v>17828</v>
      </c>
    </row>
    <row r="902" spans="2:15" x14ac:dyDescent="0.25">
      <c r="B902" t="s">
        <v>14155</v>
      </c>
      <c r="C902">
        <v>107653040</v>
      </c>
      <c r="D902" t="s">
        <v>13282</v>
      </c>
      <c r="E902" t="s">
        <v>13282</v>
      </c>
      <c r="F902" t="s">
        <v>1027</v>
      </c>
      <c r="G902" t="s">
        <v>2904</v>
      </c>
      <c r="H902"/>
      <c r="I902" t="s">
        <v>17823</v>
      </c>
      <c r="J902" t="s">
        <v>10461</v>
      </c>
      <c r="K902" t="s">
        <v>17900</v>
      </c>
      <c r="L902" t="s">
        <v>17833</v>
      </c>
      <c r="M902"/>
      <c r="N902"/>
      <c r="O902" t="s">
        <v>18259</v>
      </c>
    </row>
    <row r="903" spans="2:15" x14ac:dyDescent="0.25">
      <c r="B903" t="s">
        <v>14156</v>
      </c>
      <c r="C903">
        <v>107653040</v>
      </c>
      <c r="D903" t="s">
        <v>13282</v>
      </c>
      <c r="E903" t="s">
        <v>13282</v>
      </c>
      <c r="F903" t="s">
        <v>1027</v>
      </c>
      <c r="G903" t="s">
        <v>2415</v>
      </c>
      <c r="H903"/>
      <c r="I903" t="s">
        <v>17995</v>
      </c>
      <c r="J903" t="s">
        <v>10461</v>
      </c>
      <c r="K903" t="s">
        <v>17826</v>
      </c>
      <c r="L903" t="s">
        <v>17846</v>
      </c>
      <c r="M903"/>
      <c r="N903"/>
      <c r="O903" t="s">
        <v>18151</v>
      </c>
    </row>
    <row r="904" spans="2:15" x14ac:dyDescent="0.25">
      <c r="B904" t="s">
        <v>14453</v>
      </c>
      <c r="C904">
        <v>107653102</v>
      </c>
      <c r="D904" t="s">
        <v>208</v>
      </c>
      <c r="E904" t="s">
        <v>1189</v>
      </c>
      <c r="F904" t="s">
        <v>1190</v>
      </c>
      <c r="G904" t="s">
        <v>2903</v>
      </c>
      <c r="H904"/>
      <c r="I904" t="s">
        <v>10461</v>
      </c>
      <c r="J904" t="s">
        <v>17853</v>
      </c>
      <c r="K904" t="s">
        <v>18303</v>
      </c>
      <c r="L904" t="s">
        <v>17866</v>
      </c>
      <c r="M904" t="s">
        <v>17850</v>
      </c>
      <c r="N904"/>
      <c r="O904" t="s">
        <v>18583</v>
      </c>
    </row>
    <row r="905" spans="2:15" x14ac:dyDescent="0.25">
      <c r="B905" t="s">
        <v>14454</v>
      </c>
      <c r="C905">
        <v>107653102</v>
      </c>
      <c r="D905" t="s">
        <v>208</v>
      </c>
      <c r="E905" t="s">
        <v>1189</v>
      </c>
      <c r="F905" t="s">
        <v>1190</v>
      </c>
      <c r="G905" t="s">
        <v>2904</v>
      </c>
      <c r="H905" t="s">
        <v>10461</v>
      </c>
      <c r="I905" t="s">
        <v>10461</v>
      </c>
      <c r="J905" t="s">
        <v>10461</v>
      </c>
      <c r="K905" t="s">
        <v>18304</v>
      </c>
      <c r="L905" t="s">
        <v>17823</v>
      </c>
      <c r="M905" t="s">
        <v>10461</v>
      </c>
      <c r="N905"/>
      <c r="O905" t="s">
        <v>18727</v>
      </c>
    </row>
    <row r="906" spans="2:15" x14ac:dyDescent="0.25">
      <c r="B906" t="s">
        <v>14455</v>
      </c>
      <c r="C906">
        <v>107653102</v>
      </c>
      <c r="D906" t="s">
        <v>208</v>
      </c>
      <c r="E906" t="s">
        <v>1189</v>
      </c>
      <c r="F906" t="s">
        <v>1190</v>
      </c>
      <c r="G906" t="s">
        <v>2415</v>
      </c>
      <c r="H906" t="s">
        <v>10461</v>
      </c>
      <c r="I906" t="s">
        <v>17833</v>
      </c>
      <c r="J906" t="s">
        <v>17860</v>
      </c>
      <c r="K906" t="s">
        <v>18305</v>
      </c>
      <c r="L906" t="s">
        <v>17895</v>
      </c>
      <c r="M906" t="s">
        <v>17834</v>
      </c>
      <c r="N906"/>
      <c r="O906" t="s">
        <v>18813</v>
      </c>
    </row>
    <row r="907" spans="2:15" x14ac:dyDescent="0.25">
      <c r="B907" t="s">
        <v>14450</v>
      </c>
      <c r="C907">
        <v>107653102</v>
      </c>
      <c r="D907" t="s">
        <v>208</v>
      </c>
      <c r="E907" t="s">
        <v>1187</v>
      </c>
      <c r="F907" t="s">
        <v>1188</v>
      </c>
      <c r="G907" t="s">
        <v>2903</v>
      </c>
      <c r="H907"/>
      <c r="I907" t="s">
        <v>10461</v>
      </c>
      <c r="J907" t="s">
        <v>10461</v>
      </c>
      <c r="K907" t="s">
        <v>18190</v>
      </c>
      <c r="L907" t="s">
        <v>10461</v>
      </c>
      <c r="M907" t="s">
        <v>10461</v>
      </c>
      <c r="N907" t="s">
        <v>10461</v>
      </c>
      <c r="O907" t="s">
        <v>18400</v>
      </c>
    </row>
    <row r="908" spans="2:15" x14ac:dyDescent="0.25">
      <c r="B908" t="s">
        <v>14451</v>
      </c>
      <c r="C908">
        <v>107653102</v>
      </c>
      <c r="D908" t="s">
        <v>208</v>
      </c>
      <c r="E908" t="s">
        <v>1187</v>
      </c>
      <c r="F908" t="s">
        <v>1188</v>
      </c>
      <c r="G908" t="s">
        <v>2904</v>
      </c>
      <c r="H908" t="s">
        <v>10461</v>
      </c>
      <c r="I908" t="s">
        <v>10461</v>
      </c>
      <c r="J908" t="s">
        <v>10461</v>
      </c>
      <c r="K908" t="s">
        <v>18125</v>
      </c>
      <c r="L908" t="s">
        <v>10461</v>
      </c>
      <c r="M908" t="s">
        <v>10461</v>
      </c>
      <c r="N908"/>
      <c r="O908" t="s">
        <v>17998</v>
      </c>
    </row>
    <row r="909" spans="2:15" x14ac:dyDescent="0.25">
      <c r="B909" t="s">
        <v>14452</v>
      </c>
      <c r="C909">
        <v>107653102</v>
      </c>
      <c r="D909" t="s">
        <v>208</v>
      </c>
      <c r="E909" t="s">
        <v>1187</v>
      </c>
      <c r="F909" t="s">
        <v>1188</v>
      </c>
      <c r="G909" t="s">
        <v>2415</v>
      </c>
      <c r="H909" t="s">
        <v>10461</v>
      </c>
      <c r="I909" t="s">
        <v>10461</v>
      </c>
      <c r="J909" t="s">
        <v>10461</v>
      </c>
      <c r="K909" t="s">
        <v>18306</v>
      </c>
      <c r="L909" t="s">
        <v>17834</v>
      </c>
      <c r="M909" t="s">
        <v>10461</v>
      </c>
      <c r="N909" t="s">
        <v>10461</v>
      </c>
      <c r="O909" t="s">
        <v>18207</v>
      </c>
    </row>
    <row r="910" spans="2:15" x14ac:dyDescent="0.25">
      <c r="B910" t="s">
        <v>14474</v>
      </c>
      <c r="C910">
        <v>107653203</v>
      </c>
      <c r="D910" t="s">
        <v>212</v>
      </c>
      <c r="E910" t="s">
        <v>1201</v>
      </c>
      <c r="F910" t="s">
        <v>1202</v>
      </c>
      <c r="G910" t="s">
        <v>2903</v>
      </c>
      <c r="H910"/>
      <c r="I910" t="s">
        <v>17850</v>
      </c>
      <c r="J910" t="s">
        <v>17869</v>
      </c>
      <c r="K910" t="s">
        <v>18151</v>
      </c>
      <c r="L910" t="s">
        <v>17827</v>
      </c>
      <c r="M910"/>
      <c r="N910"/>
      <c r="O910" t="s">
        <v>18012</v>
      </c>
    </row>
    <row r="911" spans="2:15" x14ac:dyDescent="0.25">
      <c r="B911" t="s">
        <v>14475</v>
      </c>
      <c r="C911">
        <v>107653203</v>
      </c>
      <c r="D911" t="s">
        <v>212</v>
      </c>
      <c r="E911" t="s">
        <v>1201</v>
      </c>
      <c r="F911" t="s">
        <v>1202</v>
      </c>
      <c r="G911" t="s">
        <v>2904</v>
      </c>
      <c r="H911"/>
      <c r="I911" t="s">
        <v>10461</v>
      </c>
      <c r="J911" t="s">
        <v>10461</v>
      </c>
      <c r="K911" t="s">
        <v>17856</v>
      </c>
      <c r="L911" t="s">
        <v>17866</v>
      </c>
      <c r="M911"/>
      <c r="N911"/>
      <c r="O911" t="s">
        <v>17849</v>
      </c>
    </row>
    <row r="912" spans="2:15" x14ac:dyDescent="0.25">
      <c r="B912" t="s">
        <v>14476</v>
      </c>
      <c r="C912">
        <v>107653203</v>
      </c>
      <c r="D912" t="s">
        <v>212</v>
      </c>
      <c r="E912" t="s">
        <v>1201</v>
      </c>
      <c r="F912" t="s">
        <v>1202</v>
      </c>
      <c r="G912" t="s">
        <v>2415</v>
      </c>
      <c r="H912"/>
      <c r="I912" t="s">
        <v>17866</v>
      </c>
      <c r="J912" t="s">
        <v>17827</v>
      </c>
      <c r="K912" t="s">
        <v>18224</v>
      </c>
      <c r="L912" t="s">
        <v>17824</v>
      </c>
      <c r="M912"/>
      <c r="N912"/>
      <c r="O912" t="s">
        <v>18421</v>
      </c>
    </row>
    <row r="913" spans="2:15" x14ac:dyDescent="0.25">
      <c r="B913" t="s">
        <v>14471</v>
      </c>
      <c r="C913">
        <v>107653203</v>
      </c>
      <c r="D913" t="s">
        <v>212</v>
      </c>
      <c r="E913" t="s">
        <v>1199</v>
      </c>
      <c r="F913" t="s">
        <v>1200</v>
      </c>
      <c r="G913" t="s">
        <v>2903</v>
      </c>
      <c r="H913"/>
      <c r="I913" t="s">
        <v>17857</v>
      </c>
      <c r="J913" t="s">
        <v>17855</v>
      </c>
      <c r="K913" t="s">
        <v>18052</v>
      </c>
      <c r="L913" t="s">
        <v>17995</v>
      </c>
      <c r="M913" t="s">
        <v>10461</v>
      </c>
      <c r="N913" t="s">
        <v>10461</v>
      </c>
      <c r="O913" t="s">
        <v>18234</v>
      </c>
    </row>
    <row r="914" spans="2:15" x14ac:dyDescent="0.25">
      <c r="B914" t="s">
        <v>14472</v>
      </c>
      <c r="C914">
        <v>107653203</v>
      </c>
      <c r="D914" t="s">
        <v>212</v>
      </c>
      <c r="E914" t="s">
        <v>1199</v>
      </c>
      <c r="F914" t="s">
        <v>1200</v>
      </c>
      <c r="G914" t="s">
        <v>2904</v>
      </c>
      <c r="H914" t="s">
        <v>10461</v>
      </c>
      <c r="I914" t="s">
        <v>17860</v>
      </c>
      <c r="J914" t="s">
        <v>17844</v>
      </c>
      <c r="K914" t="s">
        <v>18214</v>
      </c>
      <c r="L914" t="s">
        <v>17866</v>
      </c>
      <c r="M914" t="s">
        <v>10461</v>
      </c>
      <c r="N914" t="s">
        <v>10461</v>
      </c>
      <c r="O914" t="s">
        <v>17971</v>
      </c>
    </row>
    <row r="915" spans="2:15" x14ac:dyDescent="0.25">
      <c r="B915" t="s">
        <v>14473</v>
      </c>
      <c r="C915">
        <v>107653203</v>
      </c>
      <c r="D915" t="s">
        <v>212</v>
      </c>
      <c r="E915" t="s">
        <v>1199</v>
      </c>
      <c r="F915" t="s">
        <v>1200</v>
      </c>
      <c r="G915" t="s">
        <v>2415</v>
      </c>
      <c r="H915" t="s">
        <v>10461</v>
      </c>
      <c r="I915" t="s">
        <v>17993</v>
      </c>
      <c r="J915" t="s">
        <v>17890</v>
      </c>
      <c r="K915" t="s">
        <v>18307</v>
      </c>
      <c r="L915" t="s">
        <v>17889</v>
      </c>
      <c r="M915" t="s">
        <v>10461</v>
      </c>
      <c r="N915" t="s">
        <v>10461</v>
      </c>
      <c r="O915" t="s">
        <v>18582</v>
      </c>
    </row>
    <row r="916" spans="2:15" x14ac:dyDescent="0.25">
      <c r="B916" t="s">
        <v>14598</v>
      </c>
      <c r="C916">
        <v>107653802</v>
      </c>
      <c r="D916" t="s">
        <v>227</v>
      </c>
      <c r="E916" t="s">
        <v>1266</v>
      </c>
      <c r="F916" t="s">
        <v>1267</v>
      </c>
      <c r="G916" t="s">
        <v>2903</v>
      </c>
      <c r="H916" t="s">
        <v>10461</v>
      </c>
      <c r="I916" t="s">
        <v>10461</v>
      </c>
      <c r="J916" t="s">
        <v>17853</v>
      </c>
      <c r="K916" t="s">
        <v>18294</v>
      </c>
      <c r="L916" t="s">
        <v>17846</v>
      </c>
      <c r="M916" t="s">
        <v>10461</v>
      </c>
      <c r="N916" t="s">
        <v>10461</v>
      </c>
      <c r="O916" t="s">
        <v>18516</v>
      </c>
    </row>
    <row r="917" spans="2:15" x14ac:dyDescent="0.25">
      <c r="B917" t="s">
        <v>14599</v>
      </c>
      <c r="C917">
        <v>107653802</v>
      </c>
      <c r="D917" t="s">
        <v>227</v>
      </c>
      <c r="E917" t="s">
        <v>1266</v>
      </c>
      <c r="F917" t="s">
        <v>1267</v>
      </c>
      <c r="G917" t="s">
        <v>2904</v>
      </c>
      <c r="H917"/>
      <c r="I917" t="s">
        <v>10461</v>
      </c>
      <c r="J917" t="s">
        <v>10461</v>
      </c>
      <c r="K917" t="s">
        <v>18308</v>
      </c>
      <c r="L917" t="s">
        <v>17859</v>
      </c>
      <c r="M917" t="s">
        <v>10461</v>
      </c>
      <c r="N917" t="s">
        <v>10461</v>
      </c>
      <c r="O917" t="s">
        <v>18379</v>
      </c>
    </row>
    <row r="918" spans="2:15" x14ac:dyDescent="0.25">
      <c r="B918" t="s">
        <v>14600</v>
      </c>
      <c r="C918">
        <v>107653802</v>
      </c>
      <c r="D918" t="s">
        <v>227</v>
      </c>
      <c r="E918" t="s">
        <v>1266</v>
      </c>
      <c r="F918" t="s">
        <v>1267</v>
      </c>
      <c r="G918" t="s">
        <v>2415</v>
      </c>
      <c r="H918" t="s">
        <v>10461</v>
      </c>
      <c r="I918" t="s">
        <v>10461</v>
      </c>
      <c r="J918" t="s">
        <v>17995</v>
      </c>
      <c r="K918" t="s">
        <v>18309</v>
      </c>
      <c r="L918" t="s">
        <v>17942</v>
      </c>
      <c r="M918" t="s">
        <v>17853</v>
      </c>
      <c r="N918" t="s">
        <v>10461</v>
      </c>
      <c r="O918" t="s">
        <v>18814</v>
      </c>
    </row>
    <row r="919" spans="2:15" x14ac:dyDescent="0.25">
      <c r="B919" t="s">
        <v>14601</v>
      </c>
      <c r="C919">
        <v>107653802</v>
      </c>
      <c r="D919" t="s">
        <v>227</v>
      </c>
      <c r="E919" t="s">
        <v>1268</v>
      </c>
      <c r="F919" t="s">
        <v>1269</v>
      </c>
      <c r="G919" t="s">
        <v>2903</v>
      </c>
      <c r="H919" t="s">
        <v>10461</v>
      </c>
      <c r="I919" t="s">
        <v>10461</v>
      </c>
      <c r="J919" t="s">
        <v>10461</v>
      </c>
      <c r="K919" t="s">
        <v>18028</v>
      </c>
      <c r="L919" t="s">
        <v>10461</v>
      </c>
      <c r="M919" t="s">
        <v>10461</v>
      </c>
      <c r="N919"/>
      <c r="O919" t="s">
        <v>17952</v>
      </c>
    </row>
    <row r="920" spans="2:15" x14ac:dyDescent="0.25">
      <c r="B920" t="s">
        <v>14602</v>
      </c>
      <c r="C920">
        <v>107653802</v>
      </c>
      <c r="D920" t="s">
        <v>227</v>
      </c>
      <c r="E920" t="s">
        <v>1268</v>
      </c>
      <c r="F920" t="s">
        <v>1269</v>
      </c>
      <c r="G920" t="s">
        <v>2904</v>
      </c>
      <c r="H920"/>
      <c r="I920" t="s">
        <v>10461</v>
      </c>
      <c r="J920" t="s">
        <v>10461</v>
      </c>
      <c r="K920" t="s">
        <v>17923</v>
      </c>
      <c r="L920" t="s">
        <v>10461</v>
      </c>
      <c r="M920" t="s">
        <v>10461</v>
      </c>
      <c r="N920"/>
      <c r="O920" t="s">
        <v>18154</v>
      </c>
    </row>
    <row r="921" spans="2:15" x14ac:dyDescent="0.25">
      <c r="B921" t="s">
        <v>14603</v>
      </c>
      <c r="C921">
        <v>107653802</v>
      </c>
      <c r="D921" t="s">
        <v>227</v>
      </c>
      <c r="E921" t="s">
        <v>1268</v>
      </c>
      <c r="F921" t="s">
        <v>1269</v>
      </c>
      <c r="G921" t="s">
        <v>2415</v>
      </c>
      <c r="H921" t="s">
        <v>10461</v>
      </c>
      <c r="I921" t="s">
        <v>10461</v>
      </c>
      <c r="J921" t="s">
        <v>10461</v>
      </c>
      <c r="K921" t="s">
        <v>18199</v>
      </c>
      <c r="L921" t="s">
        <v>17846</v>
      </c>
      <c r="M921" t="s">
        <v>10461</v>
      </c>
      <c r="N921"/>
      <c r="O921" t="s">
        <v>18314</v>
      </c>
    </row>
    <row r="922" spans="2:15" x14ac:dyDescent="0.25">
      <c r="B922" t="s">
        <v>14604</v>
      </c>
      <c r="C922">
        <v>107653802</v>
      </c>
      <c r="D922" t="s">
        <v>227</v>
      </c>
      <c r="E922" t="s">
        <v>1270</v>
      </c>
      <c r="F922" t="s">
        <v>1271</v>
      </c>
      <c r="G922" t="s">
        <v>2903</v>
      </c>
      <c r="H922"/>
      <c r="I922" t="s">
        <v>10461</v>
      </c>
      <c r="J922" t="s">
        <v>10461</v>
      </c>
      <c r="K922" t="s">
        <v>18174</v>
      </c>
      <c r="L922" t="s">
        <v>17833</v>
      </c>
      <c r="M922" t="s">
        <v>10461</v>
      </c>
      <c r="N922"/>
      <c r="O922" t="s">
        <v>18130</v>
      </c>
    </row>
    <row r="923" spans="2:15" x14ac:dyDescent="0.25">
      <c r="B923" t="s">
        <v>14605</v>
      </c>
      <c r="C923">
        <v>107653802</v>
      </c>
      <c r="D923" t="s">
        <v>227</v>
      </c>
      <c r="E923" t="s">
        <v>1270</v>
      </c>
      <c r="F923" t="s">
        <v>1271</v>
      </c>
      <c r="G923" t="s">
        <v>2904</v>
      </c>
      <c r="H923"/>
      <c r="I923" t="s">
        <v>10461</v>
      </c>
      <c r="J923" t="s">
        <v>10461</v>
      </c>
      <c r="K923" t="s">
        <v>18310</v>
      </c>
      <c r="L923" t="s">
        <v>10461</v>
      </c>
      <c r="M923" t="s">
        <v>10461</v>
      </c>
      <c r="N923"/>
      <c r="O923" t="s">
        <v>17825</v>
      </c>
    </row>
    <row r="924" spans="2:15" x14ac:dyDescent="0.25">
      <c r="B924" t="s">
        <v>14606</v>
      </c>
      <c r="C924">
        <v>107653802</v>
      </c>
      <c r="D924" t="s">
        <v>227</v>
      </c>
      <c r="E924" t="s">
        <v>1270</v>
      </c>
      <c r="F924" t="s">
        <v>1271</v>
      </c>
      <c r="G924" t="s">
        <v>2415</v>
      </c>
      <c r="H924"/>
      <c r="I924" t="s">
        <v>10461</v>
      </c>
      <c r="J924" t="s">
        <v>10461</v>
      </c>
      <c r="K924" t="s">
        <v>18132</v>
      </c>
      <c r="L924" t="s">
        <v>17834</v>
      </c>
      <c r="M924" t="s">
        <v>10461</v>
      </c>
      <c r="N924"/>
      <c r="O924" t="s">
        <v>18488</v>
      </c>
    </row>
    <row r="925" spans="2:15" x14ac:dyDescent="0.25">
      <c r="B925" t="s">
        <v>18311</v>
      </c>
      <c r="C925">
        <v>107653802</v>
      </c>
      <c r="D925" t="s">
        <v>227</v>
      </c>
      <c r="E925" t="s">
        <v>17742</v>
      </c>
      <c r="F925" t="s">
        <v>17741</v>
      </c>
      <c r="G925" t="s">
        <v>2903</v>
      </c>
      <c r="H925" t="s">
        <v>10461</v>
      </c>
      <c r="I925" t="s">
        <v>10461</v>
      </c>
      <c r="J925" t="s">
        <v>10461</v>
      </c>
      <c r="K925" t="s">
        <v>18098</v>
      </c>
      <c r="L925" t="s">
        <v>10461</v>
      </c>
      <c r="M925" t="s">
        <v>10461</v>
      </c>
      <c r="N925"/>
      <c r="O925" t="s">
        <v>18006</v>
      </c>
    </row>
    <row r="926" spans="2:15" x14ac:dyDescent="0.25">
      <c r="B926" t="s">
        <v>18312</v>
      </c>
      <c r="C926">
        <v>107653802</v>
      </c>
      <c r="D926" t="s">
        <v>227</v>
      </c>
      <c r="E926" t="s">
        <v>17742</v>
      </c>
      <c r="F926" t="s">
        <v>17741</v>
      </c>
      <c r="G926" t="s">
        <v>2904</v>
      </c>
      <c r="H926"/>
      <c r="I926" t="s">
        <v>10461</v>
      </c>
      <c r="J926" t="s">
        <v>10461</v>
      </c>
      <c r="K926" t="s">
        <v>18190</v>
      </c>
      <c r="L926" t="s">
        <v>17833</v>
      </c>
      <c r="M926" t="s">
        <v>10461</v>
      </c>
      <c r="N926"/>
      <c r="O926" t="s">
        <v>17886</v>
      </c>
    </row>
    <row r="927" spans="2:15" x14ac:dyDescent="0.25">
      <c r="B927" t="s">
        <v>18313</v>
      </c>
      <c r="C927">
        <v>107653802</v>
      </c>
      <c r="D927" t="s">
        <v>227</v>
      </c>
      <c r="E927" t="s">
        <v>17742</v>
      </c>
      <c r="F927" t="s">
        <v>17741</v>
      </c>
      <c r="G927" t="s">
        <v>2415</v>
      </c>
      <c r="H927" t="s">
        <v>10461</v>
      </c>
      <c r="I927" t="s">
        <v>10461</v>
      </c>
      <c r="J927" t="s">
        <v>10461</v>
      </c>
      <c r="K927" t="s">
        <v>18314</v>
      </c>
      <c r="L927" t="s">
        <v>17836</v>
      </c>
      <c r="M927" t="s">
        <v>10461</v>
      </c>
      <c r="N927"/>
      <c r="O927" t="s">
        <v>18423</v>
      </c>
    </row>
    <row r="928" spans="2:15" x14ac:dyDescent="0.25">
      <c r="B928" t="s">
        <v>14688</v>
      </c>
      <c r="C928">
        <v>107654103</v>
      </c>
      <c r="D928" t="s">
        <v>242</v>
      </c>
      <c r="E928" t="s">
        <v>13207</v>
      </c>
      <c r="F928" t="s">
        <v>13206</v>
      </c>
      <c r="G928" t="s">
        <v>2903</v>
      </c>
      <c r="H928" t="s">
        <v>10461</v>
      </c>
      <c r="I928" t="s">
        <v>17995</v>
      </c>
      <c r="J928" t="s">
        <v>10461</v>
      </c>
      <c r="K928" t="s">
        <v>18247</v>
      </c>
      <c r="L928" t="s">
        <v>17939</v>
      </c>
      <c r="M928"/>
      <c r="N928"/>
      <c r="O928" t="s">
        <v>18011</v>
      </c>
    </row>
    <row r="929" spans="2:15" x14ac:dyDescent="0.25">
      <c r="B929" t="s">
        <v>14689</v>
      </c>
      <c r="C929">
        <v>107654103</v>
      </c>
      <c r="D929" t="s">
        <v>242</v>
      </c>
      <c r="E929" t="s">
        <v>13207</v>
      </c>
      <c r="F929" t="s">
        <v>13206</v>
      </c>
      <c r="G929" t="s">
        <v>2904</v>
      </c>
      <c r="H929"/>
      <c r="I929" t="s">
        <v>17951</v>
      </c>
      <c r="J929" t="s">
        <v>10461</v>
      </c>
      <c r="K929" t="s">
        <v>18254</v>
      </c>
      <c r="L929" t="s">
        <v>17979</v>
      </c>
      <c r="M929"/>
      <c r="N929"/>
      <c r="O929" t="s">
        <v>18012</v>
      </c>
    </row>
    <row r="930" spans="2:15" x14ac:dyDescent="0.25">
      <c r="B930" t="s">
        <v>14690</v>
      </c>
      <c r="C930">
        <v>107654103</v>
      </c>
      <c r="D930" t="s">
        <v>242</v>
      </c>
      <c r="E930" t="s">
        <v>13207</v>
      </c>
      <c r="F930" t="s">
        <v>13206</v>
      </c>
      <c r="G930" t="s">
        <v>2415</v>
      </c>
      <c r="H930" t="s">
        <v>10461</v>
      </c>
      <c r="I930" t="s">
        <v>18019</v>
      </c>
      <c r="J930" t="s">
        <v>17846</v>
      </c>
      <c r="K930" t="s">
        <v>18315</v>
      </c>
      <c r="L930" t="s">
        <v>18013</v>
      </c>
      <c r="M930"/>
      <c r="N930"/>
      <c r="O930" t="s">
        <v>18014</v>
      </c>
    </row>
    <row r="931" spans="2:15" x14ac:dyDescent="0.25">
      <c r="B931" t="s">
        <v>14778</v>
      </c>
      <c r="C931">
        <v>107654403</v>
      </c>
      <c r="D931" t="s">
        <v>257</v>
      </c>
      <c r="E931" t="s">
        <v>1364</v>
      </c>
      <c r="F931" t="s">
        <v>1365</v>
      </c>
      <c r="G931" t="s">
        <v>2903</v>
      </c>
      <c r="H931"/>
      <c r="I931" t="s">
        <v>17939</v>
      </c>
      <c r="J931" t="s">
        <v>10461</v>
      </c>
      <c r="K931" t="s">
        <v>18316</v>
      </c>
      <c r="L931" t="s">
        <v>10461</v>
      </c>
      <c r="M931" t="s">
        <v>10461</v>
      </c>
      <c r="N931"/>
      <c r="O931" t="s">
        <v>18288</v>
      </c>
    </row>
    <row r="932" spans="2:15" x14ac:dyDescent="0.25">
      <c r="B932" t="s">
        <v>14779</v>
      </c>
      <c r="C932">
        <v>107654403</v>
      </c>
      <c r="D932" t="s">
        <v>257</v>
      </c>
      <c r="E932" t="s">
        <v>1364</v>
      </c>
      <c r="F932" t="s">
        <v>1365</v>
      </c>
      <c r="G932" t="s">
        <v>2904</v>
      </c>
      <c r="H932"/>
      <c r="I932" t="s">
        <v>17890</v>
      </c>
      <c r="J932" t="s">
        <v>10461</v>
      </c>
      <c r="K932" t="s">
        <v>17867</v>
      </c>
      <c r="L932" t="s">
        <v>10461</v>
      </c>
      <c r="M932" t="s">
        <v>10461</v>
      </c>
      <c r="N932"/>
      <c r="O932" t="s">
        <v>17961</v>
      </c>
    </row>
    <row r="933" spans="2:15" x14ac:dyDescent="0.25">
      <c r="B933" t="s">
        <v>14780</v>
      </c>
      <c r="C933">
        <v>107654403</v>
      </c>
      <c r="D933" t="s">
        <v>257</v>
      </c>
      <c r="E933" t="s">
        <v>1364</v>
      </c>
      <c r="F933" t="s">
        <v>1365</v>
      </c>
      <c r="G933" t="s">
        <v>2415</v>
      </c>
      <c r="H933"/>
      <c r="I933" t="s">
        <v>18036</v>
      </c>
      <c r="J933" t="s">
        <v>17834</v>
      </c>
      <c r="K933" t="s">
        <v>18317</v>
      </c>
      <c r="L933" t="s">
        <v>17833</v>
      </c>
      <c r="M933" t="s">
        <v>10461</v>
      </c>
      <c r="N933"/>
      <c r="O933" t="s">
        <v>18815</v>
      </c>
    </row>
    <row r="934" spans="2:15" x14ac:dyDescent="0.25">
      <c r="B934" t="s">
        <v>14781</v>
      </c>
      <c r="C934">
        <v>107654403</v>
      </c>
      <c r="D934" t="s">
        <v>257</v>
      </c>
      <c r="E934" t="s">
        <v>1366</v>
      </c>
      <c r="F934" t="s">
        <v>1367</v>
      </c>
      <c r="G934" t="s">
        <v>2903</v>
      </c>
      <c r="H934"/>
      <c r="I934" t="s">
        <v>17846</v>
      </c>
      <c r="J934" t="s">
        <v>10461</v>
      </c>
      <c r="K934" t="s">
        <v>18177</v>
      </c>
      <c r="L934" t="s">
        <v>10461</v>
      </c>
      <c r="M934"/>
      <c r="N934"/>
      <c r="O934" t="s">
        <v>18030</v>
      </c>
    </row>
    <row r="935" spans="2:15" x14ac:dyDescent="0.25">
      <c r="B935" t="s">
        <v>14782</v>
      </c>
      <c r="C935">
        <v>107654403</v>
      </c>
      <c r="D935" t="s">
        <v>257</v>
      </c>
      <c r="E935" t="s">
        <v>1366</v>
      </c>
      <c r="F935" t="s">
        <v>1367</v>
      </c>
      <c r="G935" t="s">
        <v>2904</v>
      </c>
      <c r="H935"/>
      <c r="I935" t="s">
        <v>17827</v>
      </c>
      <c r="J935" t="s">
        <v>10461</v>
      </c>
      <c r="K935" t="s">
        <v>17845</v>
      </c>
      <c r="L935" t="s">
        <v>10461</v>
      </c>
      <c r="M935"/>
      <c r="N935"/>
      <c r="O935" t="s">
        <v>17893</v>
      </c>
    </row>
    <row r="936" spans="2:15" x14ac:dyDescent="0.25">
      <c r="B936" t="s">
        <v>14783</v>
      </c>
      <c r="C936">
        <v>107654403</v>
      </c>
      <c r="D936" t="s">
        <v>257</v>
      </c>
      <c r="E936" t="s">
        <v>1366</v>
      </c>
      <c r="F936" t="s">
        <v>1367</v>
      </c>
      <c r="G936" t="s">
        <v>2415</v>
      </c>
      <c r="H936"/>
      <c r="I936" t="s">
        <v>18081</v>
      </c>
      <c r="J936" t="s">
        <v>10461</v>
      </c>
      <c r="K936" t="s">
        <v>18155</v>
      </c>
      <c r="L936" t="s">
        <v>10461</v>
      </c>
      <c r="M936"/>
      <c r="N936"/>
      <c r="O936" t="s">
        <v>18405</v>
      </c>
    </row>
    <row r="937" spans="2:15" x14ac:dyDescent="0.25">
      <c r="B937" t="s">
        <v>14885</v>
      </c>
      <c r="C937">
        <v>107654903</v>
      </c>
      <c r="D937" t="s">
        <v>275</v>
      </c>
      <c r="E937" t="s">
        <v>1416</v>
      </c>
      <c r="F937" t="s">
        <v>1417</v>
      </c>
      <c r="G937" t="s">
        <v>2903</v>
      </c>
      <c r="H937"/>
      <c r="I937" t="s">
        <v>10461</v>
      </c>
      <c r="J937" t="s">
        <v>10461</v>
      </c>
      <c r="K937" t="s">
        <v>17982</v>
      </c>
      <c r="L937" t="s">
        <v>10461</v>
      </c>
      <c r="M937"/>
      <c r="N937"/>
      <c r="O937" t="s">
        <v>17938</v>
      </c>
    </row>
    <row r="938" spans="2:15" x14ac:dyDescent="0.25">
      <c r="B938" t="s">
        <v>14886</v>
      </c>
      <c r="C938">
        <v>107654903</v>
      </c>
      <c r="D938" t="s">
        <v>275</v>
      </c>
      <c r="E938" t="s">
        <v>1416</v>
      </c>
      <c r="F938" t="s">
        <v>1417</v>
      </c>
      <c r="G938" t="s">
        <v>2904</v>
      </c>
      <c r="H938"/>
      <c r="I938" t="s">
        <v>10461</v>
      </c>
      <c r="J938"/>
      <c r="K938" t="s">
        <v>17851</v>
      </c>
      <c r="L938" t="s">
        <v>10461</v>
      </c>
      <c r="M938"/>
      <c r="N938" t="s">
        <v>10461</v>
      </c>
      <c r="O938" t="s">
        <v>17980</v>
      </c>
    </row>
    <row r="939" spans="2:15" x14ac:dyDescent="0.25">
      <c r="B939" t="s">
        <v>14887</v>
      </c>
      <c r="C939">
        <v>107654903</v>
      </c>
      <c r="D939" t="s">
        <v>275</v>
      </c>
      <c r="E939" t="s">
        <v>1416</v>
      </c>
      <c r="F939" t="s">
        <v>1417</v>
      </c>
      <c r="G939" t="s">
        <v>2415</v>
      </c>
      <c r="H939"/>
      <c r="I939" t="s">
        <v>10461</v>
      </c>
      <c r="J939" t="s">
        <v>10461</v>
      </c>
      <c r="K939" t="s">
        <v>17910</v>
      </c>
      <c r="L939" t="s">
        <v>10461</v>
      </c>
      <c r="M939"/>
      <c r="N939" t="s">
        <v>10461</v>
      </c>
      <c r="O939" t="s">
        <v>17911</v>
      </c>
    </row>
    <row r="940" spans="2:15" x14ac:dyDescent="0.25">
      <c r="B940" t="s">
        <v>14882</v>
      </c>
      <c r="C940">
        <v>107654903</v>
      </c>
      <c r="D940" t="s">
        <v>275</v>
      </c>
      <c r="E940" t="s">
        <v>1414</v>
      </c>
      <c r="F940" t="s">
        <v>1415</v>
      </c>
      <c r="G940" t="s">
        <v>2903</v>
      </c>
      <c r="H940" t="s">
        <v>10461</v>
      </c>
      <c r="I940" t="s">
        <v>10461</v>
      </c>
      <c r="J940"/>
      <c r="K940" t="s">
        <v>17926</v>
      </c>
      <c r="L940" t="s">
        <v>10461</v>
      </c>
      <c r="M940"/>
      <c r="N940"/>
      <c r="O940" t="s">
        <v>18041</v>
      </c>
    </row>
    <row r="941" spans="2:15" x14ac:dyDescent="0.25">
      <c r="B941" t="s">
        <v>14883</v>
      </c>
      <c r="C941">
        <v>107654903</v>
      </c>
      <c r="D941" t="s">
        <v>275</v>
      </c>
      <c r="E941" t="s">
        <v>1414</v>
      </c>
      <c r="F941" t="s">
        <v>1415</v>
      </c>
      <c r="G941" t="s">
        <v>2904</v>
      </c>
      <c r="H941" t="s">
        <v>10461</v>
      </c>
      <c r="I941" t="s">
        <v>10461</v>
      </c>
      <c r="J941" t="s">
        <v>10461</v>
      </c>
      <c r="K941" t="s">
        <v>17927</v>
      </c>
      <c r="L941" t="s">
        <v>10461</v>
      </c>
      <c r="M941" t="s">
        <v>10461</v>
      </c>
      <c r="N941"/>
      <c r="O941" t="s">
        <v>18063</v>
      </c>
    </row>
    <row r="942" spans="2:15" x14ac:dyDescent="0.25">
      <c r="B942" t="s">
        <v>14884</v>
      </c>
      <c r="C942">
        <v>107654903</v>
      </c>
      <c r="D942" t="s">
        <v>275</v>
      </c>
      <c r="E942" t="s">
        <v>1414</v>
      </c>
      <c r="F942" t="s">
        <v>1415</v>
      </c>
      <c r="G942" t="s">
        <v>2415</v>
      </c>
      <c r="H942" t="s">
        <v>10461</v>
      </c>
      <c r="I942" t="s">
        <v>10461</v>
      </c>
      <c r="J942" t="s">
        <v>10461</v>
      </c>
      <c r="K942" t="s">
        <v>17928</v>
      </c>
      <c r="L942" t="s">
        <v>17855</v>
      </c>
      <c r="M942" t="s">
        <v>10461</v>
      </c>
      <c r="N942"/>
      <c r="O942" t="s">
        <v>18187</v>
      </c>
    </row>
    <row r="943" spans="2:15" x14ac:dyDescent="0.25">
      <c r="B943" t="s">
        <v>15123</v>
      </c>
      <c r="C943">
        <v>107655803</v>
      </c>
      <c r="D943" t="s">
        <v>315</v>
      </c>
      <c r="E943" t="s">
        <v>1539</v>
      </c>
      <c r="F943" t="s">
        <v>1540</v>
      </c>
      <c r="G943" t="s">
        <v>2903</v>
      </c>
      <c r="H943"/>
      <c r="I943" t="s">
        <v>17942</v>
      </c>
      <c r="J943" t="s">
        <v>10461</v>
      </c>
      <c r="K943" t="s">
        <v>17939</v>
      </c>
      <c r="L943" t="s">
        <v>17846</v>
      </c>
      <c r="M943"/>
      <c r="N943"/>
      <c r="O943" t="s">
        <v>17938</v>
      </c>
    </row>
    <row r="944" spans="2:15" x14ac:dyDescent="0.25">
      <c r="B944" t="s">
        <v>15124</v>
      </c>
      <c r="C944">
        <v>107655803</v>
      </c>
      <c r="D944" t="s">
        <v>315</v>
      </c>
      <c r="E944" t="s">
        <v>1539</v>
      </c>
      <c r="F944" t="s">
        <v>1540</v>
      </c>
      <c r="G944" t="s">
        <v>2904</v>
      </c>
      <c r="H944"/>
      <c r="I944" t="s">
        <v>17871</v>
      </c>
      <c r="J944" t="s">
        <v>10461</v>
      </c>
      <c r="K944" t="s">
        <v>17840</v>
      </c>
      <c r="L944" t="s">
        <v>17837</v>
      </c>
      <c r="M944" t="s">
        <v>10461</v>
      </c>
      <c r="N944"/>
      <c r="O944" t="s">
        <v>18027</v>
      </c>
    </row>
    <row r="945" spans="2:15" x14ac:dyDescent="0.25">
      <c r="B945" t="s">
        <v>15125</v>
      </c>
      <c r="C945">
        <v>107655803</v>
      </c>
      <c r="D945" t="s">
        <v>315</v>
      </c>
      <c r="E945" t="s">
        <v>1539</v>
      </c>
      <c r="F945" t="s">
        <v>1540</v>
      </c>
      <c r="G945" t="s">
        <v>2415</v>
      </c>
      <c r="H945"/>
      <c r="I945" t="s">
        <v>17945</v>
      </c>
      <c r="J945" t="s">
        <v>10461</v>
      </c>
      <c r="K945" t="s">
        <v>17996</v>
      </c>
      <c r="L945" t="s">
        <v>17890</v>
      </c>
      <c r="M945" t="s">
        <v>10461</v>
      </c>
      <c r="N945"/>
      <c r="O945" t="s">
        <v>17878</v>
      </c>
    </row>
    <row r="946" spans="2:15" x14ac:dyDescent="0.25">
      <c r="B946" t="s">
        <v>15120</v>
      </c>
      <c r="C946">
        <v>107655803</v>
      </c>
      <c r="D946" t="s">
        <v>315</v>
      </c>
      <c r="E946" t="s">
        <v>1537</v>
      </c>
      <c r="F946" t="s">
        <v>1538</v>
      </c>
      <c r="G946" t="s">
        <v>2903</v>
      </c>
      <c r="H946"/>
      <c r="I946" t="s">
        <v>17855</v>
      </c>
      <c r="J946" t="s">
        <v>10461</v>
      </c>
      <c r="K946" t="s">
        <v>17823</v>
      </c>
      <c r="L946" t="s">
        <v>10461</v>
      </c>
      <c r="M946" t="s">
        <v>10461</v>
      </c>
      <c r="N946"/>
      <c r="O946" t="s">
        <v>17999</v>
      </c>
    </row>
    <row r="947" spans="2:15" x14ac:dyDescent="0.25">
      <c r="B947" t="s">
        <v>15121</v>
      </c>
      <c r="C947">
        <v>107655803</v>
      </c>
      <c r="D947" t="s">
        <v>315</v>
      </c>
      <c r="E947" t="s">
        <v>1537</v>
      </c>
      <c r="F947" t="s">
        <v>1538</v>
      </c>
      <c r="G947" t="s">
        <v>2904</v>
      </c>
      <c r="H947"/>
      <c r="I947" t="s">
        <v>17859</v>
      </c>
      <c r="J947"/>
      <c r="K947" t="s">
        <v>17881</v>
      </c>
      <c r="L947" t="s">
        <v>10461</v>
      </c>
      <c r="M947"/>
      <c r="N947"/>
      <c r="O947" t="s">
        <v>17896</v>
      </c>
    </row>
    <row r="948" spans="2:15" x14ac:dyDescent="0.25">
      <c r="B948" t="s">
        <v>15122</v>
      </c>
      <c r="C948">
        <v>107655803</v>
      </c>
      <c r="D948" t="s">
        <v>315</v>
      </c>
      <c r="E948" t="s">
        <v>1537</v>
      </c>
      <c r="F948" t="s">
        <v>1538</v>
      </c>
      <c r="G948" t="s">
        <v>2415</v>
      </c>
      <c r="H948"/>
      <c r="I948" t="s">
        <v>17898</v>
      </c>
      <c r="J948" t="s">
        <v>10461</v>
      </c>
      <c r="K948" t="s">
        <v>17842</v>
      </c>
      <c r="L948" t="s">
        <v>17850</v>
      </c>
      <c r="M948" t="s">
        <v>10461</v>
      </c>
      <c r="N948"/>
      <c r="O948" t="s">
        <v>17848</v>
      </c>
    </row>
    <row r="949" spans="2:15" x14ac:dyDescent="0.25">
      <c r="B949" t="s">
        <v>15165</v>
      </c>
      <c r="C949">
        <v>107655903</v>
      </c>
      <c r="D949" t="s">
        <v>325</v>
      </c>
      <c r="E949" t="s">
        <v>1563</v>
      </c>
      <c r="F949" t="s">
        <v>1564</v>
      </c>
      <c r="G949" t="s">
        <v>2903</v>
      </c>
      <c r="H949"/>
      <c r="I949" t="s">
        <v>10461</v>
      </c>
      <c r="J949" t="s">
        <v>10461</v>
      </c>
      <c r="K949" t="s">
        <v>18141</v>
      </c>
      <c r="L949" t="s">
        <v>10461</v>
      </c>
      <c r="M949"/>
      <c r="N949"/>
      <c r="O949" t="s">
        <v>18099</v>
      </c>
    </row>
    <row r="950" spans="2:15" x14ac:dyDescent="0.25">
      <c r="B950" t="s">
        <v>15166</v>
      </c>
      <c r="C950">
        <v>107655903</v>
      </c>
      <c r="D950" t="s">
        <v>325</v>
      </c>
      <c r="E950" t="s">
        <v>1563</v>
      </c>
      <c r="F950" t="s">
        <v>1564</v>
      </c>
      <c r="G950" t="s">
        <v>2904</v>
      </c>
      <c r="H950"/>
      <c r="I950" t="s">
        <v>10461</v>
      </c>
      <c r="J950" t="s">
        <v>10461</v>
      </c>
      <c r="K950" t="s">
        <v>18192</v>
      </c>
      <c r="L950" t="s">
        <v>10461</v>
      </c>
      <c r="M950"/>
      <c r="N950"/>
      <c r="O950" t="s">
        <v>18224</v>
      </c>
    </row>
    <row r="951" spans="2:15" x14ac:dyDescent="0.25">
      <c r="B951" t="s">
        <v>15167</v>
      </c>
      <c r="C951">
        <v>107655903</v>
      </c>
      <c r="D951" t="s">
        <v>325</v>
      </c>
      <c r="E951" t="s">
        <v>1563</v>
      </c>
      <c r="F951" t="s">
        <v>1564</v>
      </c>
      <c r="G951" t="s">
        <v>2415</v>
      </c>
      <c r="H951"/>
      <c r="I951" t="s">
        <v>10461</v>
      </c>
      <c r="J951" t="s">
        <v>10461</v>
      </c>
      <c r="K951" t="s">
        <v>17865</v>
      </c>
      <c r="L951" t="s">
        <v>17850</v>
      </c>
      <c r="M951"/>
      <c r="N951"/>
      <c r="O951" t="s">
        <v>18624</v>
      </c>
    </row>
    <row r="952" spans="2:15" x14ac:dyDescent="0.25">
      <c r="B952" t="s">
        <v>15168</v>
      </c>
      <c r="C952">
        <v>107655903</v>
      </c>
      <c r="D952" t="s">
        <v>325</v>
      </c>
      <c r="E952" t="s">
        <v>1565</v>
      </c>
      <c r="F952" t="s">
        <v>1566</v>
      </c>
      <c r="G952" t="s">
        <v>2903</v>
      </c>
      <c r="H952"/>
      <c r="I952" t="s">
        <v>10461</v>
      </c>
      <c r="J952" t="s">
        <v>10461</v>
      </c>
      <c r="K952" t="s">
        <v>17914</v>
      </c>
      <c r="L952" t="s">
        <v>10461</v>
      </c>
      <c r="M952"/>
      <c r="N952"/>
      <c r="O952" t="s">
        <v>18254</v>
      </c>
    </row>
    <row r="953" spans="2:15" x14ac:dyDescent="0.25">
      <c r="B953" t="s">
        <v>15169</v>
      </c>
      <c r="C953">
        <v>107655903</v>
      </c>
      <c r="D953" t="s">
        <v>325</v>
      </c>
      <c r="E953" t="s">
        <v>1565</v>
      </c>
      <c r="F953" t="s">
        <v>1566</v>
      </c>
      <c r="G953" t="s">
        <v>2904</v>
      </c>
      <c r="H953"/>
      <c r="I953" t="s">
        <v>10461</v>
      </c>
      <c r="J953"/>
      <c r="K953" t="s">
        <v>18117</v>
      </c>
      <c r="L953" t="s">
        <v>10461</v>
      </c>
      <c r="M953"/>
      <c r="N953"/>
      <c r="O953" t="s">
        <v>18216</v>
      </c>
    </row>
    <row r="954" spans="2:15" x14ac:dyDescent="0.25">
      <c r="B954" t="s">
        <v>15170</v>
      </c>
      <c r="C954">
        <v>107655903</v>
      </c>
      <c r="D954" t="s">
        <v>325</v>
      </c>
      <c r="E954" t="s">
        <v>1565</v>
      </c>
      <c r="F954" t="s">
        <v>1566</v>
      </c>
      <c r="G954" t="s">
        <v>2415</v>
      </c>
      <c r="H954"/>
      <c r="I954" t="s">
        <v>10461</v>
      </c>
      <c r="J954" t="s">
        <v>10461</v>
      </c>
      <c r="K954" t="s">
        <v>17903</v>
      </c>
      <c r="L954" t="s">
        <v>10461</v>
      </c>
      <c r="M954"/>
      <c r="N954"/>
      <c r="O954" t="s">
        <v>18141</v>
      </c>
    </row>
    <row r="955" spans="2:15" x14ac:dyDescent="0.25">
      <c r="B955" t="s">
        <v>15242</v>
      </c>
      <c r="C955">
        <v>107656303</v>
      </c>
      <c r="D955" t="s">
        <v>338</v>
      </c>
      <c r="E955" t="s">
        <v>10381</v>
      </c>
      <c r="F955" t="s">
        <v>10380</v>
      </c>
      <c r="G955" t="s">
        <v>2903</v>
      </c>
      <c r="H955" t="s">
        <v>10461</v>
      </c>
      <c r="I955" t="s">
        <v>18117</v>
      </c>
      <c r="J955" t="s">
        <v>17833</v>
      </c>
      <c r="K955" t="s">
        <v>18228</v>
      </c>
      <c r="L955" t="s">
        <v>18179</v>
      </c>
      <c r="M955"/>
      <c r="N955" t="s">
        <v>10461</v>
      </c>
      <c r="O955" t="s">
        <v>18118</v>
      </c>
    </row>
    <row r="956" spans="2:15" x14ac:dyDescent="0.25">
      <c r="B956" t="s">
        <v>15243</v>
      </c>
      <c r="C956">
        <v>107656303</v>
      </c>
      <c r="D956" t="s">
        <v>338</v>
      </c>
      <c r="E956" t="s">
        <v>10381</v>
      </c>
      <c r="F956" t="s">
        <v>10380</v>
      </c>
      <c r="G956" t="s">
        <v>2904</v>
      </c>
      <c r="H956"/>
      <c r="I956" t="s">
        <v>18096</v>
      </c>
      <c r="J956" t="s">
        <v>17837</v>
      </c>
      <c r="K956" t="s">
        <v>17849</v>
      </c>
      <c r="L956" t="s">
        <v>18016</v>
      </c>
      <c r="M956" t="s">
        <v>10461</v>
      </c>
      <c r="N956"/>
      <c r="O956" t="s">
        <v>18451</v>
      </c>
    </row>
    <row r="957" spans="2:15" x14ac:dyDescent="0.25">
      <c r="B957" t="s">
        <v>15244</v>
      </c>
      <c r="C957">
        <v>107656303</v>
      </c>
      <c r="D957" t="s">
        <v>338</v>
      </c>
      <c r="E957" t="s">
        <v>10381</v>
      </c>
      <c r="F957" t="s">
        <v>10380</v>
      </c>
      <c r="G957" t="s">
        <v>2415</v>
      </c>
      <c r="H957" t="s">
        <v>10461</v>
      </c>
      <c r="I957" t="s">
        <v>18224</v>
      </c>
      <c r="J957" t="s">
        <v>17860</v>
      </c>
      <c r="K957" t="s">
        <v>18318</v>
      </c>
      <c r="L957" t="s">
        <v>18151</v>
      </c>
      <c r="M957" t="s">
        <v>10461</v>
      </c>
      <c r="N957" t="s">
        <v>10461</v>
      </c>
      <c r="O957" t="s">
        <v>18776</v>
      </c>
    </row>
    <row r="958" spans="2:15" x14ac:dyDescent="0.25">
      <c r="B958" t="s">
        <v>15389</v>
      </c>
      <c r="C958">
        <v>107656502</v>
      </c>
      <c r="D958" t="s">
        <v>363</v>
      </c>
      <c r="E958" t="s">
        <v>1694</v>
      </c>
      <c r="F958" t="s">
        <v>1695</v>
      </c>
      <c r="G958" t="s">
        <v>2903</v>
      </c>
      <c r="H958"/>
      <c r="I958" t="s">
        <v>10461</v>
      </c>
      <c r="J958" t="s">
        <v>10461</v>
      </c>
      <c r="K958" t="s">
        <v>18229</v>
      </c>
      <c r="L958" t="s">
        <v>17846</v>
      </c>
      <c r="M958" t="s">
        <v>10461</v>
      </c>
      <c r="N958"/>
      <c r="O958" t="s">
        <v>18119</v>
      </c>
    </row>
    <row r="959" spans="2:15" x14ac:dyDescent="0.25">
      <c r="B959" t="s">
        <v>15390</v>
      </c>
      <c r="C959">
        <v>107656502</v>
      </c>
      <c r="D959" t="s">
        <v>363</v>
      </c>
      <c r="E959" t="s">
        <v>1694</v>
      </c>
      <c r="F959" t="s">
        <v>1695</v>
      </c>
      <c r="G959" t="s">
        <v>2904</v>
      </c>
      <c r="H959"/>
      <c r="I959" t="s">
        <v>10461</v>
      </c>
      <c r="J959" t="s">
        <v>17846</v>
      </c>
      <c r="K959" t="s">
        <v>18241</v>
      </c>
      <c r="L959" t="s">
        <v>17836</v>
      </c>
      <c r="M959" t="s">
        <v>10461</v>
      </c>
      <c r="N959"/>
      <c r="O959" t="s">
        <v>18335</v>
      </c>
    </row>
    <row r="960" spans="2:15" x14ac:dyDescent="0.25">
      <c r="B960" t="s">
        <v>15391</v>
      </c>
      <c r="C960">
        <v>107656502</v>
      </c>
      <c r="D960" t="s">
        <v>363</v>
      </c>
      <c r="E960" t="s">
        <v>1694</v>
      </c>
      <c r="F960" t="s">
        <v>1695</v>
      </c>
      <c r="G960" t="s">
        <v>2415</v>
      </c>
      <c r="H960"/>
      <c r="I960" t="s">
        <v>17833</v>
      </c>
      <c r="J960" t="s">
        <v>17866</v>
      </c>
      <c r="K960" t="s">
        <v>18319</v>
      </c>
      <c r="L960" t="s">
        <v>17951</v>
      </c>
      <c r="M960" t="s">
        <v>17850</v>
      </c>
      <c r="N960"/>
      <c r="O960" t="s">
        <v>18816</v>
      </c>
    </row>
    <row r="961" spans="2:15" x14ac:dyDescent="0.25">
      <c r="B961" t="s">
        <v>15392</v>
      </c>
      <c r="C961">
        <v>107656502</v>
      </c>
      <c r="D961" t="s">
        <v>363</v>
      </c>
      <c r="E961" t="s">
        <v>1696</v>
      </c>
      <c r="F961" t="s">
        <v>1697</v>
      </c>
      <c r="G961" t="s">
        <v>2903</v>
      </c>
      <c r="H961" t="s">
        <v>10461</v>
      </c>
      <c r="I961" t="s">
        <v>17833</v>
      </c>
      <c r="J961" t="s">
        <v>17853</v>
      </c>
      <c r="K961" t="s">
        <v>18320</v>
      </c>
      <c r="L961" t="s">
        <v>17899</v>
      </c>
      <c r="M961" t="s">
        <v>17855</v>
      </c>
      <c r="N961"/>
      <c r="O961" t="s">
        <v>18710</v>
      </c>
    </row>
    <row r="962" spans="2:15" x14ac:dyDescent="0.25">
      <c r="B962" t="s">
        <v>15393</v>
      </c>
      <c r="C962">
        <v>107656502</v>
      </c>
      <c r="D962" t="s">
        <v>363</v>
      </c>
      <c r="E962" t="s">
        <v>1696</v>
      </c>
      <c r="F962" t="s">
        <v>1697</v>
      </c>
      <c r="G962" t="s">
        <v>2904</v>
      </c>
      <c r="H962"/>
      <c r="I962" t="s">
        <v>17844</v>
      </c>
      <c r="J962" t="s">
        <v>17853</v>
      </c>
      <c r="K962" t="s">
        <v>18321</v>
      </c>
      <c r="L962" t="s">
        <v>17947</v>
      </c>
      <c r="M962" t="s">
        <v>17836</v>
      </c>
      <c r="N962"/>
      <c r="O962" t="s">
        <v>18818</v>
      </c>
    </row>
    <row r="963" spans="2:15" x14ac:dyDescent="0.25">
      <c r="B963" t="s">
        <v>15394</v>
      </c>
      <c r="C963">
        <v>107656502</v>
      </c>
      <c r="D963" t="s">
        <v>363</v>
      </c>
      <c r="E963" t="s">
        <v>1696</v>
      </c>
      <c r="F963" t="s">
        <v>1697</v>
      </c>
      <c r="G963" t="s">
        <v>2415</v>
      </c>
      <c r="H963" t="s">
        <v>10461</v>
      </c>
      <c r="I963" t="s">
        <v>17839</v>
      </c>
      <c r="J963" t="s">
        <v>17939</v>
      </c>
      <c r="K963" t="s">
        <v>18322</v>
      </c>
      <c r="L963" t="s">
        <v>17875</v>
      </c>
      <c r="M963" t="s">
        <v>17840</v>
      </c>
      <c r="N963"/>
      <c r="O963" t="s">
        <v>18817</v>
      </c>
    </row>
    <row r="964" spans="2:15" x14ac:dyDescent="0.25">
      <c r="B964" t="s">
        <v>15547</v>
      </c>
      <c r="C964">
        <v>107657103</v>
      </c>
      <c r="D964" t="s">
        <v>391</v>
      </c>
      <c r="E964" t="s">
        <v>1791</v>
      </c>
      <c r="F964" t="s">
        <v>1792</v>
      </c>
      <c r="G964" t="s">
        <v>2903</v>
      </c>
      <c r="H964"/>
      <c r="I964" t="s">
        <v>10461</v>
      </c>
      <c r="J964" t="s">
        <v>10461</v>
      </c>
      <c r="K964" t="s">
        <v>17877</v>
      </c>
      <c r="L964" t="s">
        <v>10461</v>
      </c>
      <c r="M964" t="s">
        <v>10461</v>
      </c>
      <c r="N964"/>
      <c r="O964" t="s">
        <v>18080</v>
      </c>
    </row>
    <row r="965" spans="2:15" x14ac:dyDescent="0.25">
      <c r="B965" t="s">
        <v>15548</v>
      </c>
      <c r="C965">
        <v>107657103</v>
      </c>
      <c r="D965" t="s">
        <v>391</v>
      </c>
      <c r="E965" t="s">
        <v>1791</v>
      </c>
      <c r="F965" t="s">
        <v>1792</v>
      </c>
      <c r="G965" t="s">
        <v>2904</v>
      </c>
      <c r="H965"/>
      <c r="I965" t="s">
        <v>10461</v>
      </c>
      <c r="J965"/>
      <c r="K965" t="s">
        <v>18151</v>
      </c>
      <c r="L965" t="s">
        <v>10461</v>
      </c>
      <c r="M965" t="s">
        <v>10461</v>
      </c>
      <c r="N965" t="s">
        <v>10461</v>
      </c>
      <c r="O965" t="s">
        <v>17910</v>
      </c>
    </row>
    <row r="966" spans="2:15" x14ac:dyDescent="0.25">
      <c r="B966" t="s">
        <v>15549</v>
      </c>
      <c r="C966">
        <v>107657103</v>
      </c>
      <c r="D966" t="s">
        <v>391</v>
      </c>
      <c r="E966" t="s">
        <v>1791</v>
      </c>
      <c r="F966" t="s">
        <v>1792</v>
      </c>
      <c r="G966" t="s">
        <v>2415</v>
      </c>
      <c r="H966"/>
      <c r="I966" t="s">
        <v>10461</v>
      </c>
      <c r="J966" t="s">
        <v>10461</v>
      </c>
      <c r="K966" t="s">
        <v>18242</v>
      </c>
      <c r="L966" t="s">
        <v>17833</v>
      </c>
      <c r="M966" t="s">
        <v>10461</v>
      </c>
      <c r="N966" t="s">
        <v>10461</v>
      </c>
      <c r="O966" t="s">
        <v>18218</v>
      </c>
    </row>
    <row r="967" spans="2:15" x14ac:dyDescent="0.25">
      <c r="B967" t="s">
        <v>15553</v>
      </c>
      <c r="C967">
        <v>107657103</v>
      </c>
      <c r="D967" t="s">
        <v>391</v>
      </c>
      <c r="E967" t="s">
        <v>1795</v>
      </c>
      <c r="F967" t="s">
        <v>1796</v>
      </c>
      <c r="G967" t="s">
        <v>2903</v>
      </c>
      <c r="H967"/>
      <c r="I967" t="s">
        <v>10461</v>
      </c>
      <c r="J967" t="s">
        <v>10461</v>
      </c>
      <c r="K967" t="s">
        <v>18061</v>
      </c>
      <c r="L967" t="s">
        <v>10461</v>
      </c>
      <c r="M967"/>
      <c r="N967"/>
      <c r="O967" t="s">
        <v>18004</v>
      </c>
    </row>
    <row r="968" spans="2:15" x14ac:dyDescent="0.25">
      <c r="B968" t="s">
        <v>15554</v>
      </c>
      <c r="C968">
        <v>107657103</v>
      </c>
      <c r="D968" t="s">
        <v>391</v>
      </c>
      <c r="E968" t="s">
        <v>1795</v>
      </c>
      <c r="F968" t="s">
        <v>1796</v>
      </c>
      <c r="G968" t="s">
        <v>2904</v>
      </c>
      <c r="H968"/>
      <c r="I968" t="s">
        <v>10461</v>
      </c>
      <c r="J968" t="s">
        <v>10461</v>
      </c>
      <c r="K968" t="s">
        <v>18032</v>
      </c>
      <c r="L968" t="s">
        <v>10461</v>
      </c>
      <c r="M968"/>
      <c r="N968"/>
      <c r="O968" t="s">
        <v>17990</v>
      </c>
    </row>
    <row r="969" spans="2:15" x14ac:dyDescent="0.25">
      <c r="B969" t="s">
        <v>15555</v>
      </c>
      <c r="C969">
        <v>107657103</v>
      </c>
      <c r="D969" t="s">
        <v>391</v>
      </c>
      <c r="E969" t="s">
        <v>1795</v>
      </c>
      <c r="F969" t="s">
        <v>1796</v>
      </c>
      <c r="G969" t="s">
        <v>2415</v>
      </c>
      <c r="H969"/>
      <c r="I969" t="s">
        <v>10461</v>
      </c>
      <c r="J969" t="s">
        <v>10461</v>
      </c>
      <c r="K969" t="s">
        <v>18209</v>
      </c>
      <c r="L969" t="s">
        <v>10461</v>
      </c>
      <c r="M969"/>
      <c r="N969"/>
      <c r="O969" t="s">
        <v>18281</v>
      </c>
    </row>
    <row r="970" spans="2:15" x14ac:dyDescent="0.25">
      <c r="B970" t="s">
        <v>15550</v>
      </c>
      <c r="C970">
        <v>107657103</v>
      </c>
      <c r="D970" t="s">
        <v>391</v>
      </c>
      <c r="E970" t="s">
        <v>1793</v>
      </c>
      <c r="F970" t="s">
        <v>1794</v>
      </c>
      <c r="G970" t="s">
        <v>2903</v>
      </c>
      <c r="H970" t="s">
        <v>10461</v>
      </c>
      <c r="I970" t="s">
        <v>17853</v>
      </c>
      <c r="J970" t="s">
        <v>10461</v>
      </c>
      <c r="K970" t="s">
        <v>18323</v>
      </c>
      <c r="L970" t="s">
        <v>17855</v>
      </c>
      <c r="M970" t="s">
        <v>17850</v>
      </c>
      <c r="N970" t="s">
        <v>10461</v>
      </c>
      <c r="O970" t="s">
        <v>18654</v>
      </c>
    </row>
    <row r="971" spans="2:15" x14ac:dyDescent="0.25">
      <c r="B971" t="s">
        <v>15551</v>
      </c>
      <c r="C971">
        <v>107657103</v>
      </c>
      <c r="D971" t="s">
        <v>391</v>
      </c>
      <c r="E971" t="s">
        <v>1793</v>
      </c>
      <c r="F971" t="s">
        <v>1794</v>
      </c>
      <c r="G971" t="s">
        <v>2904</v>
      </c>
      <c r="H971"/>
      <c r="I971" t="s">
        <v>17846</v>
      </c>
      <c r="J971" t="s">
        <v>17834</v>
      </c>
      <c r="K971" t="s">
        <v>18324</v>
      </c>
      <c r="L971" t="s">
        <v>17855</v>
      </c>
      <c r="M971" t="s">
        <v>10461</v>
      </c>
      <c r="N971" t="s">
        <v>10461</v>
      </c>
      <c r="O971" t="s">
        <v>18564</v>
      </c>
    </row>
    <row r="972" spans="2:15" x14ac:dyDescent="0.25">
      <c r="B972" t="s">
        <v>15552</v>
      </c>
      <c r="C972">
        <v>107657103</v>
      </c>
      <c r="D972" t="s">
        <v>391</v>
      </c>
      <c r="E972" t="s">
        <v>1793</v>
      </c>
      <c r="F972" t="s">
        <v>1794</v>
      </c>
      <c r="G972" t="s">
        <v>2415</v>
      </c>
      <c r="H972" t="s">
        <v>10461</v>
      </c>
      <c r="I972" t="s">
        <v>17899</v>
      </c>
      <c r="J972" t="s">
        <v>17890</v>
      </c>
      <c r="K972" t="s">
        <v>18325</v>
      </c>
      <c r="L972" t="s">
        <v>17899</v>
      </c>
      <c r="M972" t="s">
        <v>17834</v>
      </c>
      <c r="N972" t="s">
        <v>10461</v>
      </c>
      <c r="O972" t="s">
        <v>18819</v>
      </c>
    </row>
    <row r="973" spans="2:15" x14ac:dyDescent="0.25">
      <c r="B973" t="s">
        <v>16638</v>
      </c>
      <c r="C973">
        <v>107657503</v>
      </c>
      <c r="D973" t="s">
        <v>487</v>
      </c>
      <c r="E973" t="s">
        <v>2082</v>
      </c>
      <c r="F973" t="s">
        <v>2083</v>
      </c>
      <c r="G973" t="s">
        <v>2903</v>
      </c>
      <c r="H973"/>
      <c r="I973" t="s">
        <v>10461</v>
      </c>
      <c r="J973" t="s">
        <v>10461</v>
      </c>
      <c r="K973" t="s">
        <v>18075</v>
      </c>
      <c r="L973" t="s">
        <v>10461</v>
      </c>
      <c r="M973"/>
      <c r="N973"/>
      <c r="O973" t="s">
        <v>18489</v>
      </c>
    </row>
    <row r="974" spans="2:15" x14ac:dyDescent="0.25">
      <c r="B974" t="s">
        <v>16639</v>
      </c>
      <c r="C974">
        <v>107657503</v>
      </c>
      <c r="D974" t="s">
        <v>487</v>
      </c>
      <c r="E974" t="s">
        <v>2082</v>
      </c>
      <c r="F974" t="s">
        <v>2083</v>
      </c>
      <c r="G974" t="s">
        <v>2904</v>
      </c>
      <c r="H974"/>
      <c r="I974" t="s">
        <v>10461</v>
      </c>
      <c r="J974" t="s">
        <v>10461</v>
      </c>
      <c r="K974" t="s">
        <v>18326</v>
      </c>
      <c r="L974" t="s">
        <v>10461</v>
      </c>
      <c r="M974" t="s">
        <v>10461</v>
      </c>
      <c r="N974"/>
      <c r="O974" t="s">
        <v>18248</v>
      </c>
    </row>
    <row r="975" spans="2:15" x14ac:dyDescent="0.25">
      <c r="B975" t="s">
        <v>16640</v>
      </c>
      <c r="C975">
        <v>107657503</v>
      </c>
      <c r="D975" t="s">
        <v>487</v>
      </c>
      <c r="E975" t="s">
        <v>2082</v>
      </c>
      <c r="F975" t="s">
        <v>2083</v>
      </c>
      <c r="G975" t="s">
        <v>2415</v>
      </c>
      <c r="H975"/>
      <c r="I975" t="s">
        <v>10461</v>
      </c>
      <c r="J975" t="s">
        <v>10461</v>
      </c>
      <c r="K975" t="s">
        <v>17868</v>
      </c>
      <c r="L975" t="s">
        <v>17844</v>
      </c>
      <c r="M975" t="s">
        <v>10461</v>
      </c>
      <c r="N975"/>
      <c r="O975" t="s">
        <v>18743</v>
      </c>
    </row>
    <row r="976" spans="2:15" x14ac:dyDescent="0.25">
      <c r="B976" t="s">
        <v>16635</v>
      </c>
      <c r="C976">
        <v>107657503</v>
      </c>
      <c r="D976" t="s">
        <v>487</v>
      </c>
      <c r="E976" t="s">
        <v>2080</v>
      </c>
      <c r="F976" t="s">
        <v>2081</v>
      </c>
      <c r="G976" t="s">
        <v>2903</v>
      </c>
      <c r="H976"/>
      <c r="I976"/>
      <c r="J976" t="s">
        <v>10461</v>
      </c>
      <c r="K976" t="s">
        <v>17958</v>
      </c>
      <c r="L976" t="s">
        <v>10461</v>
      </c>
      <c r="M976"/>
      <c r="N976"/>
      <c r="O976" t="s">
        <v>18015</v>
      </c>
    </row>
    <row r="977" spans="2:15" x14ac:dyDescent="0.25">
      <c r="B977" t="s">
        <v>16636</v>
      </c>
      <c r="C977">
        <v>107657503</v>
      </c>
      <c r="D977" t="s">
        <v>487</v>
      </c>
      <c r="E977" t="s">
        <v>2080</v>
      </c>
      <c r="F977" t="s">
        <v>2081</v>
      </c>
      <c r="G977" t="s">
        <v>2904</v>
      </c>
      <c r="H977"/>
      <c r="I977" t="s">
        <v>10461</v>
      </c>
      <c r="J977"/>
      <c r="K977" t="s">
        <v>18216</v>
      </c>
      <c r="L977" t="s">
        <v>10461</v>
      </c>
      <c r="M977" t="s">
        <v>10461</v>
      </c>
      <c r="N977"/>
      <c r="O977" t="s">
        <v>17873</v>
      </c>
    </row>
    <row r="978" spans="2:15" x14ac:dyDescent="0.25">
      <c r="B978" t="s">
        <v>16637</v>
      </c>
      <c r="C978">
        <v>107657503</v>
      </c>
      <c r="D978" t="s">
        <v>487</v>
      </c>
      <c r="E978" t="s">
        <v>2080</v>
      </c>
      <c r="F978" t="s">
        <v>2081</v>
      </c>
      <c r="G978" t="s">
        <v>2415</v>
      </c>
      <c r="H978"/>
      <c r="I978" t="s">
        <v>10461</v>
      </c>
      <c r="J978" t="s">
        <v>10461</v>
      </c>
      <c r="K978" t="s">
        <v>17863</v>
      </c>
      <c r="L978" t="s">
        <v>17846</v>
      </c>
      <c r="M978" t="s">
        <v>10461</v>
      </c>
      <c r="N978"/>
      <c r="O978" t="s">
        <v>18108</v>
      </c>
    </row>
    <row r="979" spans="2:15" x14ac:dyDescent="0.25">
      <c r="B979" t="s">
        <v>17214</v>
      </c>
      <c r="C979">
        <v>107658903</v>
      </c>
      <c r="D979" t="s">
        <v>581</v>
      </c>
      <c r="E979" t="s">
        <v>2401</v>
      </c>
      <c r="F979" t="s">
        <v>2402</v>
      </c>
      <c r="G979" t="s">
        <v>2903</v>
      </c>
      <c r="H979"/>
      <c r="I979" t="s">
        <v>10461</v>
      </c>
      <c r="J979" t="s">
        <v>10461</v>
      </c>
      <c r="K979" t="s">
        <v>17902</v>
      </c>
      <c r="L979" t="s">
        <v>10461</v>
      </c>
      <c r="M979"/>
      <c r="N979"/>
      <c r="O979" t="s">
        <v>18043</v>
      </c>
    </row>
    <row r="980" spans="2:15" x14ac:dyDescent="0.25">
      <c r="B980" t="s">
        <v>17215</v>
      </c>
      <c r="C980">
        <v>107658903</v>
      </c>
      <c r="D980" t="s">
        <v>581</v>
      </c>
      <c r="E980" t="s">
        <v>2401</v>
      </c>
      <c r="F980" t="s">
        <v>2402</v>
      </c>
      <c r="G980" t="s">
        <v>2904</v>
      </c>
      <c r="H980"/>
      <c r="I980" t="s">
        <v>10461</v>
      </c>
      <c r="J980" t="s">
        <v>10461</v>
      </c>
      <c r="K980" t="s">
        <v>18269</v>
      </c>
      <c r="L980" t="s">
        <v>17833</v>
      </c>
      <c r="M980"/>
      <c r="N980"/>
      <c r="O980" t="s">
        <v>17946</v>
      </c>
    </row>
    <row r="981" spans="2:15" x14ac:dyDescent="0.25">
      <c r="B981" t="s">
        <v>17216</v>
      </c>
      <c r="C981">
        <v>107658903</v>
      </c>
      <c r="D981" t="s">
        <v>581</v>
      </c>
      <c r="E981" t="s">
        <v>2401</v>
      </c>
      <c r="F981" t="s">
        <v>2402</v>
      </c>
      <c r="G981" t="s">
        <v>2415</v>
      </c>
      <c r="H981"/>
      <c r="I981" t="s">
        <v>10461</v>
      </c>
      <c r="J981" t="s">
        <v>10461</v>
      </c>
      <c r="K981" t="s">
        <v>18260</v>
      </c>
      <c r="L981" t="s">
        <v>17869</v>
      </c>
      <c r="M981"/>
      <c r="N981"/>
      <c r="O981" t="s">
        <v>18213</v>
      </c>
    </row>
    <row r="982" spans="2:15" x14ac:dyDescent="0.25">
      <c r="B982" t="s">
        <v>17217</v>
      </c>
      <c r="C982">
        <v>107658903</v>
      </c>
      <c r="D982" t="s">
        <v>581</v>
      </c>
      <c r="E982" t="s">
        <v>2403</v>
      </c>
      <c r="F982" t="s">
        <v>2404</v>
      </c>
      <c r="G982" t="s">
        <v>2903</v>
      </c>
      <c r="H982"/>
      <c r="I982" t="s">
        <v>10461</v>
      </c>
      <c r="J982" t="s">
        <v>10461</v>
      </c>
      <c r="K982" t="s">
        <v>17964</v>
      </c>
      <c r="L982" t="s">
        <v>17837</v>
      </c>
      <c r="M982"/>
      <c r="N982"/>
      <c r="O982" t="s">
        <v>18253</v>
      </c>
    </row>
    <row r="983" spans="2:15" x14ac:dyDescent="0.25">
      <c r="B983" t="s">
        <v>17218</v>
      </c>
      <c r="C983">
        <v>107658903</v>
      </c>
      <c r="D983" t="s">
        <v>581</v>
      </c>
      <c r="E983" t="s">
        <v>2403</v>
      </c>
      <c r="F983" t="s">
        <v>2404</v>
      </c>
      <c r="G983" t="s">
        <v>2904</v>
      </c>
      <c r="H983"/>
      <c r="I983" t="s">
        <v>10461</v>
      </c>
      <c r="J983" t="s">
        <v>10461</v>
      </c>
      <c r="K983" t="s">
        <v>18326</v>
      </c>
      <c r="L983" t="s">
        <v>10461</v>
      </c>
      <c r="M983" t="s">
        <v>10461</v>
      </c>
      <c r="N983"/>
      <c r="O983" t="s">
        <v>18141</v>
      </c>
    </row>
    <row r="984" spans="2:15" x14ac:dyDescent="0.25">
      <c r="B984" t="s">
        <v>17219</v>
      </c>
      <c r="C984">
        <v>107658903</v>
      </c>
      <c r="D984" t="s">
        <v>581</v>
      </c>
      <c r="E984" t="s">
        <v>2403</v>
      </c>
      <c r="F984" t="s">
        <v>2404</v>
      </c>
      <c r="G984" t="s">
        <v>2415</v>
      </c>
      <c r="H984"/>
      <c r="I984" t="s">
        <v>17850</v>
      </c>
      <c r="J984" t="s">
        <v>10461</v>
      </c>
      <c r="K984" t="s">
        <v>18327</v>
      </c>
      <c r="L984" t="s">
        <v>17995</v>
      </c>
      <c r="M984" t="s">
        <v>10461</v>
      </c>
      <c r="N984"/>
      <c r="O984" t="s">
        <v>18801</v>
      </c>
    </row>
    <row r="985" spans="2:15" x14ac:dyDescent="0.25">
      <c r="B985" t="s">
        <v>13509</v>
      </c>
      <c r="C985">
        <v>108051003</v>
      </c>
      <c r="D985" t="s">
        <v>45</v>
      </c>
      <c r="E985" t="s">
        <v>670</v>
      </c>
      <c r="F985" t="s">
        <v>671</v>
      </c>
      <c r="G985" t="s">
        <v>2903</v>
      </c>
      <c r="H985"/>
      <c r="I985" t="s">
        <v>10461</v>
      </c>
      <c r="J985" t="s">
        <v>10461</v>
      </c>
      <c r="K985" t="s">
        <v>17964</v>
      </c>
      <c r="L985" t="s">
        <v>10461</v>
      </c>
      <c r="M985" t="s">
        <v>10461</v>
      </c>
      <c r="N985"/>
      <c r="O985" t="s">
        <v>18109</v>
      </c>
    </row>
    <row r="986" spans="2:15" x14ac:dyDescent="0.25">
      <c r="B986" t="s">
        <v>13510</v>
      </c>
      <c r="C986">
        <v>108051003</v>
      </c>
      <c r="D986" t="s">
        <v>45</v>
      </c>
      <c r="E986" t="s">
        <v>670</v>
      </c>
      <c r="F986" t="s">
        <v>671</v>
      </c>
      <c r="G986" t="s">
        <v>2904</v>
      </c>
      <c r="H986"/>
      <c r="I986"/>
      <c r="J986" t="s">
        <v>10461</v>
      </c>
      <c r="K986" t="s">
        <v>17992</v>
      </c>
      <c r="L986" t="s">
        <v>10461</v>
      </c>
      <c r="M986" t="s">
        <v>10461</v>
      </c>
      <c r="N986"/>
      <c r="O986" t="s">
        <v>18231</v>
      </c>
    </row>
    <row r="987" spans="2:15" x14ac:dyDescent="0.25">
      <c r="B987" t="s">
        <v>17401</v>
      </c>
      <c r="C987">
        <v>108051003</v>
      </c>
      <c r="D987" t="s">
        <v>45</v>
      </c>
      <c r="E987" t="s">
        <v>670</v>
      </c>
      <c r="F987" t="s">
        <v>671</v>
      </c>
      <c r="G987" t="s">
        <v>2415</v>
      </c>
      <c r="H987"/>
      <c r="I987" t="s">
        <v>10461</v>
      </c>
      <c r="J987" t="s">
        <v>17850</v>
      </c>
      <c r="K987" t="s">
        <v>18328</v>
      </c>
      <c r="L987" t="s">
        <v>17846</v>
      </c>
      <c r="M987" t="s">
        <v>10461</v>
      </c>
      <c r="N987"/>
      <c r="O987" t="s">
        <v>17868</v>
      </c>
    </row>
    <row r="988" spans="2:15" x14ac:dyDescent="0.25">
      <c r="B988" t="s">
        <v>13506</v>
      </c>
      <c r="C988">
        <v>108051003</v>
      </c>
      <c r="D988" t="s">
        <v>45</v>
      </c>
      <c r="E988" t="s">
        <v>668</v>
      </c>
      <c r="F988" t="s">
        <v>669</v>
      </c>
      <c r="G988" t="s">
        <v>2903</v>
      </c>
      <c r="H988"/>
      <c r="I988"/>
      <c r="J988" t="s">
        <v>10461</v>
      </c>
      <c r="K988" t="s">
        <v>18111</v>
      </c>
      <c r="L988" t="s">
        <v>10461</v>
      </c>
      <c r="M988" t="s">
        <v>10461</v>
      </c>
      <c r="N988" t="s">
        <v>10461</v>
      </c>
      <c r="O988" t="s">
        <v>18197</v>
      </c>
    </row>
    <row r="989" spans="2:15" x14ac:dyDescent="0.25">
      <c r="B989" t="s">
        <v>13507</v>
      </c>
      <c r="C989">
        <v>108051003</v>
      </c>
      <c r="D989" t="s">
        <v>45</v>
      </c>
      <c r="E989" t="s">
        <v>668</v>
      </c>
      <c r="F989" t="s">
        <v>669</v>
      </c>
      <c r="G989" t="s">
        <v>2904</v>
      </c>
      <c r="H989"/>
      <c r="I989" t="s">
        <v>10461</v>
      </c>
      <c r="J989" t="s">
        <v>10461</v>
      </c>
      <c r="K989" t="s">
        <v>18254</v>
      </c>
      <c r="L989" t="s">
        <v>10461</v>
      </c>
      <c r="M989"/>
      <c r="N989"/>
      <c r="O989" t="s">
        <v>17877</v>
      </c>
    </row>
    <row r="990" spans="2:15" x14ac:dyDescent="0.25">
      <c r="B990" t="s">
        <v>13508</v>
      </c>
      <c r="C990">
        <v>108051003</v>
      </c>
      <c r="D990" t="s">
        <v>45</v>
      </c>
      <c r="E990" t="s">
        <v>668</v>
      </c>
      <c r="F990" t="s">
        <v>669</v>
      </c>
      <c r="G990" t="s">
        <v>2415</v>
      </c>
      <c r="H990"/>
      <c r="I990" t="s">
        <v>10461</v>
      </c>
      <c r="J990" t="s">
        <v>10461</v>
      </c>
      <c r="K990" t="s">
        <v>18033</v>
      </c>
      <c r="L990" t="s">
        <v>10461</v>
      </c>
      <c r="M990" t="s">
        <v>10461</v>
      </c>
      <c r="N990" t="s">
        <v>10461</v>
      </c>
      <c r="O990" t="s">
        <v>18272</v>
      </c>
    </row>
    <row r="991" spans="2:15" x14ac:dyDescent="0.25">
      <c r="B991" t="s">
        <v>13905</v>
      </c>
      <c r="C991">
        <v>108051503</v>
      </c>
      <c r="D991" t="s">
        <v>107</v>
      </c>
      <c r="E991" t="s">
        <v>893</v>
      </c>
      <c r="F991" t="s">
        <v>894</v>
      </c>
      <c r="G991" t="s">
        <v>2903</v>
      </c>
      <c r="H991"/>
      <c r="I991"/>
      <c r="J991"/>
      <c r="K991" t="s">
        <v>17898</v>
      </c>
      <c r="L991"/>
      <c r="M991"/>
      <c r="N991"/>
      <c r="O991" t="s">
        <v>17898</v>
      </c>
    </row>
    <row r="992" spans="2:15" x14ac:dyDescent="0.25">
      <c r="B992" t="s">
        <v>13906</v>
      </c>
      <c r="C992">
        <v>108051503</v>
      </c>
      <c r="D992" t="s">
        <v>107</v>
      </c>
      <c r="E992" t="s">
        <v>893</v>
      </c>
      <c r="F992" t="s">
        <v>894</v>
      </c>
      <c r="G992" t="s">
        <v>2904</v>
      </c>
      <c r="H992"/>
      <c r="I992"/>
      <c r="J992"/>
      <c r="K992" t="s">
        <v>17898</v>
      </c>
      <c r="L992"/>
      <c r="M992"/>
      <c r="N992"/>
      <c r="O992" t="s">
        <v>17898</v>
      </c>
    </row>
    <row r="993" spans="2:15" x14ac:dyDescent="0.25">
      <c r="B993" t="s">
        <v>17412</v>
      </c>
      <c r="C993">
        <v>108051503</v>
      </c>
      <c r="D993" t="s">
        <v>107</v>
      </c>
      <c r="E993" t="s">
        <v>893</v>
      </c>
      <c r="F993" t="s">
        <v>894</v>
      </c>
      <c r="G993" t="s">
        <v>2415</v>
      </c>
      <c r="H993"/>
      <c r="I993"/>
      <c r="J993"/>
      <c r="K993" t="s">
        <v>18102</v>
      </c>
      <c r="L993"/>
      <c r="M993"/>
      <c r="N993"/>
      <c r="O993" t="s">
        <v>18102</v>
      </c>
    </row>
    <row r="994" spans="2:15" x14ac:dyDescent="0.25">
      <c r="B994" t="s">
        <v>13907</v>
      </c>
      <c r="C994">
        <v>108051503</v>
      </c>
      <c r="D994" t="s">
        <v>107</v>
      </c>
      <c r="E994" t="s">
        <v>895</v>
      </c>
      <c r="F994" t="s">
        <v>896</v>
      </c>
      <c r="G994" t="s">
        <v>2903</v>
      </c>
      <c r="H994" t="s">
        <v>10461</v>
      </c>
      <c r="I994"/>
      <c r="J994" t="s">
        <v>10461</v>
      </c>
      <c r="K994" t="s">
        <v>17948</v>
      </c>
      <c r="L994" t="s">
        <v>10461</v>
      </c>
      <c r="M994"/>
      <c r="N994"/>
      <c r="O994" t="s">
        <v>18056</v>
      </c>
    </row>
    <row r="995" spans="2:15" x14ac:dyDescent="0.25">
      <c r="B995" t="s">
        <v>13908</v>
      </c>
      <c r="C995">
        <v>108051503</v>
      </c>
      <c r="D995" t="s">
        <v>107</v>
      </c>
      <c r="E995" t="s">
        <v>895</v>
      </c>
      <c r="F995" t="s">
        <v>896</v>
      </c>
      <c r="G995" t="s">
        <v>2904</v>
      </c>
      <c r="H995"/>
      <c r="I995" t="s">
        <v>10461</v>
      </c>
      <c r="J995" t="s">
        <v>10461</v>
      </c>
      <c r="K995" t="s">
        <v>18063</v>
      </c>
      <c r="L995" t="s">
        <v>10461</v>
      </c>
      <c r="M995" t="s">
        <v>10461</v>
      </c>
      <c r="N995"/>
      <c r="O995" t="s">
        <v>17863</v>
      </c>
    </row>
    <row r="996" spans="2:15" x14ac:dyDescent="0.25">
      <c r="B996" t="s">
        <v>17413</v>
      </c>
      <c r="C996">
        <v>108051503</v>
      </c>
      <c r="D996" t="s">
        <v>107</v>
      </c>
      <c r="E996" t="s">
        <v>895</v>
      </c>
      <c r="F996" t="s">
        <v>896</v>
      </c>
      <c r="G996" t="s">
        <v>2415</v>
      </c>
      <c r="H996" t="s">
        <v>10461</v>
      </c>
      <c r="I996" t="s">
        <v>10461</v>
      </c>
      <c r="J996" t="s">
        <v>17850</v>
      </c>
      <c r="K996" t="s">
        <v>18329</v>
      </c>
      <c r="L996" t="s">
        <v>10461</v>
      </c>
      <c r="M996" t="s">
        <v>10461</v>
      </c>
      <c r="N996"/>
      <c r="O996" t="s">
        <v>18562</v>
      </c>
    </row>
    <row r="997" spans="2:15" x14ac:dyDescent="0.25">
      <c r="B997" t="s">
        <v>14273</v>
      </c>
      <c r="C997">
        <v>108053003</v>
      </c>
      <c r="D997" t="s">
        <v>170</v>
      </c>
      <c r="E997" t="s">
        <v>1088</v>
      </c>
      <c r="F997" t="s">
        <v>1089</v>
      </c>
      <c r="G997" t="s">
        <v>2903</v>
      </c>
      <c r="H997"/>
      <c r="I997" t="s">
        <v>10461</v>
      </c>
      <c r="J997" t="s">
        <v>10461</v>
      </c>
      <c r="K997" t="s">
        <v>18191</v>
      </c>
      <c r="L997"/>
      <c r="M997"/>
      <c r="N997"/>
      <c r="O997" t="s">
        <v>18174</v>
      </c>
    </row>
    <row r="998" spans="2:15" x14ac:dyDescent="0.25">
      <c r="B998" t="s">
        <v>14274</v>
      </c>
      <c r="C998">
        <v>108053003</v>
      </c>
      <c r="D998" t="s">
        <v>170</v>
      </c>
      <c r="E998" t="s">
        <v>1088</v>
      </c>
      <c r="F998" t="s">
        <v>1089</v>
      </c>
      <c r="G998" t="s">
        <v>2904</v>
      </c>
      <c r="H998"/>
      <c r="I998" t="s">
        <v>10461</v>
      </c>
      <c r="J998" t="s">
        <v>10461</v>
      </c>
      <c r="K998" t="s">
        <v>18162</v>
      </c>
      <c r="L998" t="s">
        <v>10461</v>
      </c>
      <c r="M998"/>
      <c r="N998"/>
      <c r="O998" t="s">
        <v>18232</v>
      </c>
    </row>
    <row r="999" spans="2:15" x14ac:dyDescent="0.25">
      <c r="B999" t="s">
        <v>14275</v>
      </c>
      <c r="C999">
        <v>108053003</v>
      </c>
      <c r="D999" t="s">
        <v>170</v>
      </c>
      <c r="E999" t="s">
        <v>1088</v>
      </c>
      <c r="F999" t="s">
        <v>1089</v>
      </c>
      <c r="G999" t="s">
        <v>2415</v>
      </c>
      <c r="H999"/>
      <c r="I999" t="s">
        <v>10461</v>
      </c>
      <c r="J999" t="s">
        <v>10461</v>
      </c>
      <c r="K999" t="s">
        <v>17879</v>
      </c>
      <c r="L999" t="s">
        <v>10461</v>
      </c>
      <c r="M999"/>
      <c r="N999"/>
      <c r="O999" t="s">
        <v>18677</v>
      </c>
    </row>
    <row r="1000" spans="2:15" x14ac:dyDescent="0.25">
      <c r="B1000" t="s">
        <v>14276</v>
      </c>
      <c r="C1000">
        <v>108053003</v>
      </c>
      <c r="D1000" t="s">
        <v>170</v>
      </c>
      <c r="E1000" t="s">
        <v>1090</v>
      </c>
      <c r="F1000" t="s">
        <v>1091</v>
      </c>
      <c r="G1000" t="s">
        <v>2903</v>
      </c>
      <c r="H1000"/>
      <c r="I1000" t="s">
        <v>10461</v>
      </c>
      <c r="J1000" t="s">
        <v>10461</v>
      </c>
      <c r="K1000" t="s">
        <v>18017</v>
      </c>
      <c r="L1000" t="s">
        <v>10461</v>
      </c>
      <c r="M1000"/>
      <c r="N1000"/>
      <c r="O1000" t="s">
        <v>18027</v>
      </c>
    </row>
    <row r="1001" spans="2:15" x14ac:dyDescent="0.25">
      <c r="B1001" t="s">
        <v>14277</v>
      </c>
      <c r="C1001">
        <v>108053003</v>
      </c>
      <c r="D1001" t="s">
        <v>170</v>
      </c>
      <c r="E1001" t="s">
        <v>1090</v>
      </c>
      <c r="F1001" t="s">
        <v>1091</v>
      </c>
      <c r="G1001" t="s">
        <v>2904</v>
      </c>
      <c r="H1001"/>
      <c r="I1001" t="s">
        <v>10461</v>
      </c>
      <c r="J1001" t="s">
        <v>10461</v>
      </c>
      <c r="K1001" t="s">
        <v>18061</v>
      </c>
      <c r="L1001" t="s">
        <v>10461</v>
      </c>
      <c r="M1001"/>
      <c r="N1001"/>
      <c r="O1001" t="s">
        <v>18167</v>
      </c>
    </row>
    <row r="1002" spans="2:15" x14ac:dyDescent="0.25">
      <c r="B1002" t="s">
        <v>14278</v>
      </c>
      <c r="C1002">
        <v>108053003</v>
      </c>
      <c r="D1002" t="s">
        <v>170</v>
      </c>
      <c r="E1002" t="s">
        <v>1090</v>
      </c>
      <c r="F1002" t="s">
        <v>1091</v>
      </c>
      <c r="G1002" t="s">
        <v>2415</v>
      </c>
      <c r="H1002"/>
      <c r="I1002" t="s">
        <v>10461</v>
      </c>
      <c r="J1002" t="s">
        <v>10461</v>
      </c>
      <c r="K1002" t="s">
        <v>18103</v>
      </c>
      <c r="L1002" t="s">
        <v>10461</v>
      </c>
      <c r="M1002"/>
      <c r="N1002"/>
      <c r="O1002" t="s">
        <v>18285</v>
      </c>
    </row>
    <row r="1003" spans="2:15" x14ac:dyDescent="0.25">
      <c r="B1003" t="s">
        <v>15336</v>
      </c>
      <c r="C1003">
        <v>108056004</v>
      </c>
      <c r="D1003" t="s">
        <v>352</v>
      </c>
      <c r="E1003" t="s">
        <v>13308</v>
      </c>
      <c r="F1003" t="s">
        <v>13307</v>
      </c>
      <c r="G1003" t="s">
        <v>2903</v>
      </c>
      <c r="H1003"/>
      <c r="I1003"/>
      <c r="J1003"/>
      <c r="K1003" t="s">
        <v>17875</v>
      </c>
      <c r="L1003" t="s">
        <v>10461</v>
      </c>
      <c r="M1003"/>
      <c r="N1003"/>
      <c r="O1003" t="s">
        <v>18036</v>
      </c>
    </row>
    <row r="1004" spans="2:15" x14ac:dyDescent="0.25">
      <c r="B1004" t="s">
        <v>15337</v>
      </c>
      <c r="C1004">
        <v>108056004</v>
      </c>
      <c r="D1004" t="s">
        <v>352</v>
      </c>
      <c r="E1004" t="s">
        <v>13308</v>
      </c>
      <c r="F1004" t="s">
        <v>13307</v>
      </c>
      <c r="G1004" t="s">
        <v>2904</v>
      </c>
      <c r="H1004"/>
      <c r="I1004"/>
      <c r="J1004"/>
      <c r="K1004" t="s">
        <v>18036</v>
      </c>
      <c r="L1004"/>
      <c r="M1004"/>
      <c r="N1004"/>
      <c r="O1004" t="s">
        <v>18036</v>
      </c>
    </row>
    <row r="1005" spans="2:15" x14ac:dyDescent="0.25">
      <c r="B1005" t="s">
        <v>15338</v>
      </c>
      <c r="C1005">
        <v>108056004</v>
      </c>
      <c r="D1005" t="s">
        <v>352</v>
      </c>
      <c r="E1005" t="s">
        <v>13308</v>
      </c>
      <c r="F1005" t="s">
        <v>13307</v>
      </c>
      <c r="G1005" t="s">
        <v>2415</v>
      </c>
      <c r="H1005"/>
      <c r="I1005"/>
      <c r="J1005"/>
      <c r="K1005" t="s">
        <v>18082</v>
      </c>
      <c r="L1005" t="s">
        <v>10461</v>
      </c>
      <c r="M1005"/>
      <c r="N1005"/>
      <c r="O1005" t="s">
        <v>17990</v>
      </c>
    </row>
    <row r="1006" spans="2:15" x14ac:dyDescent="0.25">
      <c r="B1006" t="s">
        <v>15333</v>
      </c>
      <c r="C1006">
        <v>108056004</v>
      </c>
      <c r="D1006" t="s">
        <v>352</v>
      </c>
      <c r="E1006" t="s">
        <v>13305</v>
      </c>
      <c r="F1006" t="s">
        <v>13304</v>
      </c>
      <c r="G1006" t="s">
        <v>2903</v>
      </c>
      <c r="H1006"/>
      <c r="I1006"/>
      <c r="J1006" t="s">
        <v>10461</v>
      </c>
      <c r="K1006" t="s">
        <v>18111</v>
      </c>
      <c r="L1006" t="s">
        <v>10461</v>
      </c>
      <c r="M1006"/>
      <c r="N1006"/>
      <c r="O1006" t="s">
        <v>18037</v>
      </c>
    </row>
    <row r="1007" spans="2:15" x14ac:dyDescent="0.25">
      <c r="B1007" t="s">
        <v>15334</v>
      </c>
      <c r="C1007">
        <v>108056004</v>
      </c>
      <c r="D1007" t="s">
        <v>352</v>
      </c>
      <c r="E1007" t="s">
        <v>13305</v>
      </c>
      <c r="F1007" t="s">
        <v>13304</v>
      </c>
      <c r="G1007" t="s">
        <v>2904</v>
      </c>
      <c r="H1007"/>
      <c r="I1007"/>
      <c r="J1007"/>
      <c r="K1007" t="s">
        <v>17914</v>
      </c>
      <c r="L1007" t="s">
        <v>10461</v>
      </c>
      <c r="M1007"/>
      <c r="N1007"/>
      <c r="O1007" t="s">
        <v>18196</v>
      </c>
    </row>
    <row r="1008" spans="2:15" x14ac:dyDescent="0.25">
      <c r="B1008" t="s">
        <v>15335</v>
      </c>
      <c r="C1008">
        <v>108056004</v>
      </c>
      <c r="D1008" t="s">
        <v>352</v>
      </c>
      <c r="E1008" t="s">
        <v>13305</v>
      </c>
      <c r="F1008" t="s">
        <v>13304</v>
      </c>
      <c r="G1008" t="s">
        <v>2415</v>
      </c>
      <c r="H1008"/>
      <c r="I1008"/>
      <c r="J1008" t="s">
        <v>10461</v>
      </c>
      <c r="K1008" t="s">
        <v>18063</v>
      </c>
      <c r="L1008" t="s">
        <v>10461</v>
      </c>
      <c r="M1008"/>
      <c r="N1008"/>
      <c r="O1008" t="s">
        <v>17913</v>
      </c>
    </row>
    <row r="1009" spans="2:15" x14ac:dyDescent="0.25">
      <c r="B1009" t="s">
        <v>14630</v>
      </c>
      <c r="C1009">
        <v>108057079</v>
      </c>
      <c r="D1009" t="s">
        <v>232</v>
      </c>
      <c r="E1009" t="s">
        <v>232</v>
      </c>
      <c r="F1009" t="s">
        <v>1286</v>
      </c>
      <c r="G1009" t="s">
        <v>2903</v>
      </c>
      <c r="H1009"/>
      <c r="I1009"/>
      <c r="J1009"/>
      <c r="K1009" t="s">
        <v>17890</v>
      </c>
      <c r="L1009"/>
      <c r="M1009"/>
      <c r="N1009"/>
      <c r="O1009" t="s">
        <v>17890</v>
      </c>
    </row>
    <row r="1010" spans="2:15" x14ac:dyDescent="0.25">
      <c r="B1010" t="s">
        <v>14631</v>
      </c>
      <c r="C1010">
        <v>108057079</v>
      </c>
      <c r="D1010" t="s">
        <v>232</v>
      </c>
      <c r="E1010" t="s">
        <v>232</v>
      </c>
      <c r="F1010" t="s">
        <v>1286</v>
      </c>
      <c r="G1010" t="s">
        <v>2904</v>
      </c>
      <c r="H1010"/>
      <c r="I1010"/>
      <c r="J1010"/>
      <c r="K1010" t="s">
        <v>18021</v>
      </c>
      <c r="L1010"/>
      <c r="M1010"/>
      <c r="N1010"/>
      <c r="O1010" t="s">
        <v>18021</v>
      </c>
    </row>
    <row r="1011" spans="2:15" x14ac:dyDescent="0.25">
      <c r="B1011" t="s">
        <v>14632</v>
      </c>
      <c r="C1011">
        <v>108057079</v>
      </c>
      <c r="D1011" t="s">
        <v>232</v>
      </c>
      <c r="E1011" t="s">
        <v>232</v>
      </c>
      <c r="F1011" t="s">
        <v>1286</v>
      </c>
      <c r="G1011" t="s">
        <v>2415</v>
      </c>
      <c r="H1011"/>
      <c r="I1011"/>
      <c r="J1011"/>
      <c r="K1011" t="s">
        <v>18116</v>
      </c>
      <c r="L1011"/>
      <c r="M1011"/>
      <c r="N1011"/>
      <c r="O1011" t="s">
        <v>18116</v>
      </c>
    </row>
    <row r="1012" spans="2:15" x14ac:dyDescent="0.25">
      <c r="B1012" t="s">
        <v>16796</v>
      </c>
      <c r="C1012">
        <v>108058003</v>
      </c>
      <c r="D1012" t="s">
        <v>517</v>
      </c>
      <c r="E1012" t="s">
        <v>2172</v>
      </c>
      <c r="F1012" t="s">
        <v>2173</v>
      </c>
      <c r="G1012" t="s">
        <v>2903</v>
      </c>
      <c r="H1012"/>
      <c r="I1012"/>
      <c r="J1012"/>
      <c r="K1012" t="s">
        <v>18254</v>
      </c>
      <c r="L1012" t="s">
        <v>10461</v>
      </c>
      <c r="M1012" t="s">
        <v>10461</v>
      </c>
      <c r="N1012"/>
      <c r="O1012" t="s">
        <v>18117</v>
      </c>
    </row>
    <row r="1013" spans="2:15" x14ac:dyDescent="0.25">
      <c r="B1013" t="s">
        <v>16797</v>
      </c>
      <c r="C1013">
        <v>108058003</v>
      </c>
      <c r="D1013" t="s">
        <v>517</v>
      </c>
      <c r="E1013" t="s">
        <v>2172</v>
      </c>
      <c r="F1013" t="s">
        <v>2173</v>
      </c>
      <c r="G1013" t="s">
        <v>2904</v>
      </c>
      <c r="H1013"/>
      <c r="I1013"/>
      <c r="J1013"/>
      <c r="K1013" t="s">
        <v>18263</v>
      </c>
      <c r="L1013" t="s">
        <v>10461</v>
      </c>
      <c r="M1013" t="s">
        <v>10461</v>
      </c>
      <c r="N1013"/>
      <c r="O1013" t="s">
        <v>18174</v>
      </c>
    </row>
    <row r="1014" spans="2:15" x14ac:dyDescent="0.25">
      <c r="B1014" t="s">
        <v>17481</v>
      </c>
      <c r="C1014">
        <v>108058003</v>
      </c>
      <c r="D1014" t="s">
        <v>517</v>
      </c>
      <c r="E1014" t="s">
        <v>2172</v>
      </c>
      <c r="F1014" t="s">
        <v>2173</v>
      </c>
      <c r="G1014" t="s">
        <v>2415</v>
      </c>
      <c r="H1014"/>
      <c r="I1014"/>
      <c r="J1014"/>
      <c r="K1014" t="s">
        <v>18330</v>
      </c>
      <c r="L1014" t="s">
        <v>10461</v>
      </c>
      <c r="M1014" t="s">
        <v>10461</v>
      </c>
      <c r="N1014"/>
      <c r="O1014" t="s">
        <v>18214</v>
      </c>
    </row>
    <row r="1015" spans="2:15" x14ac:dyDescent="0.25">
      <c r="B1015" t="s">
        <v>16798</v>
      </c>
      <c r="C1015">
        <v>108058003</v>
      </c>
      <c r="D1015" t="s">
        <v>517</v>
      </c>
      <c r="E1015" t="s">
        <v>13245</v>
      </c>
      <c r="F1015" t="s">
        <v>13244</v>
      </c>
      <c r="G1015" t="s">
        <v>2903</v>
      </c>
      <c r="H1015"/>
      <c r="I1015"/>
      <c r="J1015"/>
      <c r="K1015" t="s">
        <v>17824</v>
      </c>
      <c r="L1015" t="s">
        <v>10461</v>
      </c>
      <c r="M1015"/>
      <c r="N1015"/>
      <c r="O1015" t="s">
        <v>17885</v>
      </c>
    </row>
    <row r="1016" spans="2:15" x14ac:dyDescent="0.25">
      <c r="B1016" t="s">
        <v>16799</v>
      </c>
      <c r="C1016">
        <v>108058003</v>
      </c>
      <c r="D1016" t="s">
        <v>517</v>
      </c>
      <c r="E1016" t="s">
        <v>13245</v>
      </c>
      <c r="F1016" t="s">
        <v>13244</v>
      </c>
      <c r="G1016" t="s">
        <v>2904</v>
      </c>
      <c r="H1016"/>
      <c r="I1016"/>
      <c r="J1016"/>
      <c r="K1016" t="s">
        <v>18019</v>
      </c>
      <c r="L1016" t="s">
        <v>10461</v>
      </c>
      <c r="M1016" t="s">
        <v>10461</v>
      </c>
      <c r="N1016"/>
      <c r="O1016" t="s">
        <v>18022</v>
      </c>
    </row>
    <row r="1017" spans="2:15" x14ac:dyDescent="0.25">
      <c r="B1017" t="s">
        <v>16800</v>
      </c>
      <c r="C1017">
        <v>108058003</v>
      </c>
      <c r="D1017" t="s">
        <v>517</v>
      </c>
      <c r="E1017" t="s">
        <v>13245</v>
      </c>
      <c r="F1017" t="s">
        <v>13244</v>
      </c>
      <c r="G1017" t="s">
        <v>2415</v>
      </c>
      <c r="H1017"/>
      <c r="I1017"/>
      <c r="J1017"/>
      <c r="K1017" t="s">
        <v>18167</v>
      </c>
      <c r="L1017" t="s">
        <v>10461</v>
      </c>
      <c r="M1017" t="s">
        <v>10461</v>
      </c>
      <c r="N1017"/>
      <c r="O1017" t="s">
        <v>17826</v>
      </c>
    </row>
    <row r="1018" spans="2:15" x14ac:dyDescent="0.25">
      <c r="B1018" t="s">
        <v>13840</v>
      </c>
      <c r="C1018">
        <v>108070001</v>
      </c>
      <c r="D1018" t="s">
        <v>10526</v>
      </c>
      <c r="E1018" t="s">
        <v>862</v>
      </c>
      <c r="F1018" t="s">
        <v>863</v>
      </c>
      <c r="G1018" t="s">
        <v>2903</v>
      </c>
      <c r="H1018"/>
      <c r="I1018" t="s">
        <v>10461</v>
      </c>
      <c r="J1018" t="s">
        <v>10461</v>
      </c>
      <c r="K1018" t="s">
        <v>18036</v>
      </c>
      <c r="L1018" t="s">
        <v>10461</v>
      </c>
      <c r="M1018"/>
      <c r="N1018"/>
      <c r="O1018" t="s">
        <v>18013</v>
      </c>
    </row>
    <row r="1019" spans="2:15" x14ac:dyDescent="0.25">
      <c r="B1019" t="s">
        <v>13841</v>
      </c>
      <c r="C1019">
        <v>108070001</v>
      </c>
      <c r="D1019" t="s">
        <v>10526</v>
      </c>
      <c r="E1019" t="s">
        <v>862</v>
      </c>
      <c r="F1019" t="s">
        <v>863</v>
      </c>
      <c r="G1019" t="s">
        <v>2904</v>
      </c>
      <c r="H1019"/>
      <c r="I1019" t="s">
        <v>10461</v>
      </c>
      <c r="J1019" t="s">
        <v>10461</v>
      </c>
      <c r="K1019" t="s">
        <v>17828</v>
      </c>
      <c r="L1019" t="s">
        <v>10461</v>
      </c>
      <c r="M1019"/>
      <c r="N1019"/>
      <c r="O1019" t="s">
        <v>18363</v>
      </c>
    </row>
    <row r="1020" spans="2:15" x14ac:dyDescent="0.25">
      <c r="B1020" t="s">
        <v>13842</v>
      </c>
      <c r="C1020">
        <v>108070001</v>
      </c>
      <c r="D1020" t="s">
        <v>10526</v>
      </c>
      <c r="E1020" t="s">
        <v>862</v>
      </c>
      <c r="F1020" t="s">
        <v>863</v>
      </c>
      <c r="G1020" t="s">
        <v>2415</v>
      </c>
      <c r="H1020"/>
      <c r="I1020" t="s">
        <v>10461</v>
      </c>
      <c r="J1020" t="s">
        <v>10461</v>
      </c>
      <c r="K1020" t="s">
        <v>18331</v>
      </c>
      <c r="L1020" t="s">
        <v>10461</v>
      </c>
      <c r="M1020"/>
      <c r="N1020"/>
      <c r="O1020" t="s">
        <v>18117</v>
      </c>
    </row>
    <row r="1021" spans="2:15" x14ac:dyDescent="0.25">
      <c r="B1021" t="s">
        <v>13422</v>
      </c>
      <c r="C1021">
        <v>108070502</v>
      </c>
      <c r="D1021" t="s">
        <v>28</v>
      </c>
      <c r="E1021" t="s">
        <v>622</v>
      </c>
      <c r="F1021" t="s">
        <v>623</v>
      </c>
      <c r="G1021" t="s">
        <v>2903</v>
      </c>
      <c r="H1021" t="s">
        <v>10461</v>
      </c>
      <c r="I1021" t="s">
        <v>17822</v>
      </c>
      <c r="J1021" t="s">
        <v>17860</v>
      </c>
      <c r="K1021" t="s">
        <v>18332</v>
      </c>
      <c r="L1021" t="s">
        <v>17850</v>
      </c>
      <c r="M1021" t="s">
        <v>17846</v>
      </c>
      <c r="N1021" t="s">
        <v>10461</v>
      </c>
      <c r="O1021" t="s">
        <v>18815</v>
      </c>
    </row>
    <row r="1022" spans="2:15" x14ac:dyDescent="0.25">
      <c r="B1022" t="s">
        <v>13423</v>
      </c>
      <c r="C1022">
        <v>108070502</v>
      </c>
      <c r="D1022" t="s">
        <v>28</v>
      </c>
      <c r="E1022" t="s">
        <v>622</v>
      </c>
      <c r="F1022" t="s">
        <v>623</v>
      </c>
      <c r="G1022" t="s">
        <v>2904</v>
      </c>
      <c r="H1022" t="s">
        <v>10461</v>
      </c>
      <c r="I1022" t="s">
        <v>18032</v>
      </c>
      <c r="J1022" t="s">
        <v>17890</v>
      </c>
      <c r="K1022" t="s">
        <v>18333</v>
      </c>
      <c r="L1022" t="s">
        <v>17844</v>
      </c>
      <c r="M1022" t="s">
        <v>10461</v>
      </c>
      <c r="N1022"/>
      <c r="O1022" t="s">
        <v>18820</v>
      </c>
    </row>
    <row r="1023" spans="2:15" x14ac:dyDescent="0.25">
      <c r="B1023" t="s">
        <v>17395</v>
      </c>
      <c r="C1023">
        <v>108070502</v>
      </c>
      <c r="D1023" t="s">
        <v>28</v>
      </c>
      <c r="E1023" t="s">
        <v>622</v>
      </c>
      <c r="F1023" t="s">
        <v>623</v>
      </c>
      <c r="G1023" t="s">
        <v>2415</v>
      </c>
      <c r="H1023" t="s">
        <v>10461</v>
      </c>
      <c r="I1023" t="s">
        <v>17960</v>
      </c>
      <c r="J1023" t="s">
        <v>17896</v>
      </c>
      <c r="K1023" t="s">
        <v>18334</v>
      </c>
      <c r="L1023" t="s">
        <v>17995</v>
      </c>
      <c r="M1023" t="s">
        <v>17834</v>
      </c>
      <c r="N1023" t="s">
        <v>10461</v>
      </c>
      <c r="O1023" t="s">
        <v>1121</v>
      </c>
    </row>
    <row r="1024" spans="2:15" x14ac:dyDescent="0.25">
      <c r="B1024" t="s">
        <v>13424</v>
      </c>
      <c r="C1024">
        <v>108070502</v>
      </c>
      <c r="D1024" t="s">
        <v>28</v>
      </c>
      <c r="E1024" t="s">
        <v>624</v>
      </c>
      <c r="F1024" t="s">
        <v>625</v>
      </c>
      <c r="G1024" t="s">
        <v>2903</v>
      </c>
      <c r="H1024" t="s">
        <v>10461</v>
      </c>
      <c r="I1024" t="s">
        <v>18019</v>
      </c>
      <c r="J1024" t="s">
        <v>17836</v>
      </c>
      <c r="K1024" t="s">
        <v>18335</v>
      </c>
      <c r="L1024" t="s">
        <v>17833</v>
      </c>
      <c r="M1024" t="s">
        <v>10461</v>
      </c>
      <c r="N1024"/>
      <c r="O1024" t="s">
        <v>18327</v>
      </c>
    </row>
    <row r="1025" spans="2:15" x14ac:dyDescent="0.25">
      <c r="B1025" t="s">
        <v>13425</v>
      </c>
      <c r="C1025">
        <v>108070502</v>
      </c>
      <c r="D1025" t="s">
        <v>28</v>
      </c>
      <c r="E1025" t="s">
        <v>624</v>
      </c>
      <c r="F1025" t="s">
        <v>625</v>
      </c>
      <c r="G1025" t="s">
        <v>2904</v>
      </c>
      <c r="H1025" t="s">
        <v>10461</v>
      </c>
      <c r="I1025" t="s">
        <v>18076</v>
      </c>
      <c r="J1025" t="s">
        <v>17837</v>
      </c>
      <c r="K1025" t="s">
        <v>18336</v>
      </c>
      <c r="L1025" t="s">
        <v>17836</v>
      </c>
      <c r="M1025" t="s">
        <v>10461</v>
      </c>
      <c r="N1025" t="s">
        <v>10461</v>
      </c>
      <c r="O1025" t="s">
        <v>18506</v>
      </c>
    </row>
    <row r="1026" spans="2:15" x14ac:dyDescent="0.25">
      <c r="B1026" t="s">
        <v>13426</v>
      </c>
      <c r="C1026">
        <v>108070502</v>
      </c>
      <c r="D1026" t="s">
        <v>28</v>
      </c>
      <c r="E1026" t="s">
        <v>624</v>
      </c>
      <c r="F1026" t="s">
        <v>625</v>
      </c>
      <c r="G1026" t="s">
        <v>2415</v>
      </c>
      <c r="H1026" t="s">
        <v>10461</v>
      </c>
      <c r="I1026" t="s">
        <v>18197</v>
      </c>
      <c r="J1026" t="s">
        <v>17942</v>
      </c>
      <c r="K1026" t="s">
        <v>18337</v>
      </c>
      <c r="L1026" t="s">
        <v>17857</v>
      </c>
      <c r="M1026" t="s">
        <v>10461</v>
      </c>
      <c r="N1026" t="s">
        <v>10461</v>
      </c>
      <c r="O1026" t="s">
        <v>18821</v>
      </c>
    </row>
    <row r="1027" spans="2:15" x14ac:dyDescent="0.25">
      <c r="B1027" t="s">
        <v>13526</v>
      </c>
      <c r="C1027">
        <v>108071003</v>
      </c>
      <c r="D1027" t="s">
        <v>48</v>
      </c>
      <c r="E1027" t="s">
        <v>680</v>
      </c>
      <c r="F1027" t="s">
        <v>681</v>
      </c>
      <c r="G1027" t="s">
        <v>2903</v>
      </c>
      <c r="H1027"/>
      <c r="I1027"/>
      <c r="J1027" t="s">
        <v>10461</v>
      </c>
      <c r="K1027" t="s">
        <v>17910</v>
      </c>
      <c r="L1027" t="s">
        <v>10461</v>
      </c>
      <c r="M1027"/>
      <c r="N1027"/>
      <c r="O1027" t="s">
        <v>17878</v>
      </c>
    </row>
    <row r="1028" spans="2:15" x14ac:dyDescent="0.25">
      <c r="B1028" t="s">
        <v>13527</v>
      </c>
      <c r="C1028">
        <v>108071003</v>
      </c>
      <c r="D1028" t="s">
        <v>48</v>
      </c>
      <c r="E1028" t="s">
        <v>680</v>
      </c>
      <c r="F1028" t="s">
        <v>681</v>
      </c>
      <c r="G1028" t="s">
        <v>2904</v>
      </c>
      <c r="H1028" t="s">
        <v>10461</v>
      </c>
      <c r="I1028" t="s">
        <v>10461</v>
      </c>
      <c r="J1028" t="s">
        <v>10461</v>
      </c>
      <c r="K1028" t="s">
        <v>18130</v>
      </c>
      <c r="L1028" t="s">
        <v>10461</v>
      </c>
      <c r="M1028" t="s">
        <v>10461</v>
      </c>
      <c r="N1028"/>
      <c r="O1028" t="s">
        <v>18011</v>
      </c>
    </row>
    <row r="1029" spans="2:15" x14ac:dyDescent="0.25">
      <c r="B1029" t="s">
        <v>17402</v>
      </c>
      <c r="C1029">
        <v>108071003</v>
      </c>
      <c r="D1029" t="s">
        <v>48</v>
      </c>
      <c r="E1029" t="s">
        <v>680</v>
      </c>
      <c r="F1029" t="s">
        <v>681</v>
      </c>
      <c r="G1029" t="s">
        <v>2415</v>
      </c>
      <c r="H1029" t="s">
        <v>10461</v>
      </c>
      <c r="I1029" t="s">
        <v>10461</v>
      </c>
      <c r="J1029" t="s">
        <v>10461</v>
      </c>
      <c r="K1029" t="s">
        <v>18338</v>
      </c>
      <c r="L1029" t="s">
        <v>10461</v>
      </c>
      <c r="M1029" t="s">
        <v>10461</v>
      </c>
      <c r="N1029"/>
      <c r="O1029" t="s">
        <v>18295</v>
      </c>
    </row>
    <row r="1030" spans="2:15" x14ac:dyDescent="0.25">
      <c r="B1030" t="s">
        <v>13523</v>
      </c>
      <c r="C1030">
        <v>108071003</v>
      </c>
      <c r="D1030" t="s">
        <v>48</v>
      </c>
      <c r="E1030" t="s">
        <v>678</v>
      </c>
      <c r="F1030" t="s">
        <v>679</v>
      </c>
      <c r="G1030" t="s">
        <v>2903</v>
      </c>
      <c r="H1030"/>
      <c r="I1030" t="s">
        <v>10461</v>
      </c>
      <c r="J1030" t="s">
        <v>10461</v>
      </c>
      <c r="K1030" t="s">
        <v>17982</v>
      </c>
      <c r="L1030" t="s">
        <v>10461</v>
      </c>
      <c r="M1030"/>
      <c r="N1030"/>
      <c r="O1030" t="s">
        <v>17938</v>
      </c>
    </row>
    <row r="1031" spans="2:15" x14ac:dyDescent="0.25">
      <c r="B1031" t="s">
        <v>13524</v>
      </c>
      <c r="C1031">
        <v>108071003</v>
      </c>
      <c r="D1031" t="s">
        <v>48</v>
      </c>
      <c r="E1031" t="s">
        <v>678</v>
      </c>
      <c r="F1031" t="s">
        <v>679</v>
      </c>
      <c r="G1031" t="s">
        <v>2904</v>
      </c>
      <c r="H1031"/>
      <c r="I1031"/>
      <c r="J1031"/>
      <c r="K1031" t="s">
        <v>17959</v>
      </c>
      <c r="L1031"/>
      <c r="M1031" t="s">
        <v>10461</v>
      </c>
      <c r="N1031"/>
      <c r="O1031" t="s">
        <v>17832</v>
      </c>
    </row>
    <row r="1032" spans="2:15" x14ac:dyDescent="0.25">
      <c r="B1032" t="s">
        <v>13525</v>
      </c>
      <c r="C1032">
        <v>108071003</v>
      </c>
      <c r="D1032" t="s">
        <v>48</v>
      </c>
      <c r="E1032" t="s">
        <v>678</v>
      </c>
      <c r="F1032" t="s">
        <v>679</v>
      </c>
      <c r="G1032" t="s">
        <v>2415</v>
      </c>
      <c r="H1032"/>
      <c r="I1032" t="s">
        <v>10461</v>
      </c>
      <c r="J1032" t="s">
        <v>10461</v>
      </c>
      <c r="K1032" t="s">
        <v>17854</v>
      </c>
      <c r="L1032" t="s">
        <v>10461</v>
      </c>
      <c r="M1032" t="s">
        <v>10461</v>
      </c>
      <c r="N1032"/>
      <c r="O1032" t="s">
        <v>18431</v>
      </c>
    </row>
    <row r="1033" spans="2:15" x14ac:dyDescent="0.25">
      <c r="B1033" t="s">
        <v>13933</v>
      </c>
      <c r="C1033">
        <v>108071504</v>
      </c>
      <c r="D1033" t="s">
        <v>114</v>
      </c>
      <c r="E1033" t="s">
        <v>17621</v>
      </c>
      <c r="F1033" t="s">
        <v>909</v>
      </c>
      <c r="G1033" t="s">
        <v>2903</v>
      </c>
      <c r="H1033"/>
      <c r="I1033"/>
      <c r="J1033" t="s">
        <v>10461</v>
      </c>
      <c r="K1033" t="s">
        <v>17891</v>
      </c>
      <c r="L1033" t="s">
        <v>10461</v>
      </c>
      <c r="M1033"/>
      <c r="N1033"/>
      <c r="O1033" t="s">
        <v>18352</v>
      </c>
    </row>
    <row r="1034" spans="2:15" x14ac:dyDescent="0.25">
      <c r="B1034" t="s">
        <v>13934</v>
      </c>
      <c r="C1034">
        <v>108071504</v>
      </c>
      <c r="D1034" t="s">
        <v>114</v>
      </c>
      <c r="E1034" t="s">
        <v>17621</v>
      </c>
      <c r="F1034" t="s">
        <v>909</v>
      </c>
      <c r="G1034" t="s">
        <v>2904</v>
      </c>
      <c r="H1034"/>
      <c r="I1034" t="s">
        <v>10461</v>
      </c>
      <c r="J1034" t="s">
        <v>10461</v>
      </c>
      <c r="K1034" t="s">
        <v>17902</v>
      </c>
      <c r="L1034" t="s">
        <v>10461</v>
      </c>
      <c r="M1034"/>
      <c r="N1034"/>
      <c r="O1034" t="s">
        <v>18139</v>
      </c>
    </row>
    <row r="1035" spans="2:15" x14ac:dyDescent="0.25">
      <c r="B1035" t="s">
        <v>17414</v>
      </c>
      <c r="C1035">
        <v>108071504</v>
      </c>
      <c r="D1035" t="s">
        <v>114</v>
      </c>
      <c r="E1035" t="s">
        <v>17621</v>
      </c>
      <c r="F1035" t="s">
        <v>909</v>
      </c>
      <c r="G1035" t="s">
        <v>2415</v>
      </c>
      <c r="H1035"/>
      <c r="I1035" t="s">
        <v>10461</v>
      </c>
      <c r="J1035" t="s">
        <v>10461</v>
      </c>
      <c r="K1035" t="s">
        <v>18339</v>
      </c>
      <c r="L1035" t="s">
        <v>10461</v>
      </c>
      <c r="M1035"/>
      <c r="N1035"/>
      <c r="O1035" t="s">
        <v>18056</v>
      </c>
    </row>
    <row r="1036" spans="2:15" x14ac:dyDescent="0.25">
      <c r="B1036" t="s">
        <v>17706</v>
      </c>
      <c r="C1036">
        <v>108071504</v>
      </c>
      <c r="D1036" t="s">
        <v>114</v>
      </c>
      <c r="E1036" t="s">
        <v>17619</v>
      </c>
      <c r="F1036" t="s">
        <v>17618</v>
      </c>
      <c r="G1036" t="s">
        <v>2903</v>
      </c>
      <c r="H1036"/>
      <c r="I1036"/>
      <c r="J1036"/>
      <c r="K1036" t="s">
        <v>18076</v>
      </c>
      <c r="L1036"/>
      <c r="M1036"/>
      <c r="N1036"/>
      <c r="O1036" t="s">
        <v>18076</v>
      </c>
    </row>
    <row r="1037" spans="2:15" x14ac:dyDescent="0.25">
      <c r="B1037" t="s">
        <v>17705</v>
      </c>
      <c r="C1037">
        <v>108071504</v>
      </c>
      <c r="D1037" t="s">
        <v>114</v>
      </c>
      <c r="E1037" t="s">
        <v>17619</v>
      </c>
      <c r="F1037" t="s">
        <v>17618</v>
      </c>
      <c r="G1037" t="s">
        <v>2904</v>
      </c>
      <c r="H1037"/>
      <c r="I1037"/>
      <c r="J1037" t="s">
        <v>10461</v>
      </c>
      <c r="K1037" t="s">
        <v>18018</v>
      </c>
      <c r="L1037" t="s">
        <v>10461</v>
      </c>
      <c r="M1037"/>
      <c r="N1037"/>
      <c r="O1037" t="s">
        <v>17896</v>
      </c>
    </row>
    <row r="1038" spans="2:15" x14ac:dyDescent="0.25">
      <c r="B1038" t="s">
        <v>17707</v>
      </c>
      <c r="C1038">
        <v>108071504</v>
      </c>
      <c r="D1038" t="s">
        <v>114</v>
      </c>
      <c r="E1038" t="s">
        <v>17619</v>
      </c>
      <c r="F1038" t="s">
        <v>17618</v>
      </c>
      <c r="G1038" t="s">
        <v>2415</v>
      </c>
      <c r="H1038"/>
      <c r="I1038"/>
      <c r="J1038" t="s">
        <v>10461</v>
      </c>
      <c r="K1038" t="s">
        <v>18037</v>
      </c>
      <c r="L1038" t="s">
        <v>10461</v>
      </c>
      <c r="M1038"/>
      <c r="N1038"/>
      <c r="O1038" t="s">
        <v>18331</v>
      </c>
    </row>
    <row r="1039" spans="2:15" x14ac:dyDescent="0.25">
      <c r="B1039" t="s">
        <v>14622</v>
      </c>
      <c r="C1039">
        <v>108073503</v>
      </c>
      <c r="D1039" t="s">
        <v>230</v>
      </c>
      <c r="E1039" t="s">
        <v>1280</v>
      </c>
      <c r="F1039" t="s">
        <v>1281</v>
      </c>
      <c r="G1039" t="s">
        <v>2903</v>
      </c>
      <c r="H1039"/>
      <c r="I1039" t="s">
        <v>10461</v>
      </c>
      <c r="J1039" t="s">
        <v>10461</v>
      </c>
      <c r="K1039" t="s">
        <v>18340</v>
      </c>
      <c r="L1039" t="s">
        <v>10461</v>
      </c>
      <c r="M1039" t="s">
        <v>10461</v>
      </c>
      <c r="N1039"/>
      <c r="O1039" t="s">
        <v>18404</v>
      </c>
    </row>
    <row r="1040" spans="2:15" x14ac:dyDescent="0.25">
      <c r="B1040" t="s">
        <v>14623</v>
      </c>
      <c r="C1040">
        <v>108073503</v>
      </c>
      <c r="D1040" t="s">
        <v>230</v>
      </c>
      <c r="E1040" t="s">
        <v>1280</v>
      </c>
      <c r="F1040" t="s">
        <v>1281</v>
      </c>
      <c r="G1040" t="s">
        <v>2904</v>
      </c>
      <c r="H1040"/>
      <c r="I1040" t="s">
        <v>10461</v>
      </c>
      <c r="J1040" t="s">
        <v>10461</v>
      </c>
      <c r="K1040" t="s">
        <v>18067</v>
      </c>
      <c r="L1040" t="s">
        <v>10461</v>
      </c>
      <c r="M1040" t="s">
        <v>10461</v>
      </c>
      <c r="N1040"/>
      <c r="O1040" t="s">
        <v>18066</v>
      </c>
    </row>
    <row r="1041" spans="2:15" x14ac:dyDescent="0.25">
      <c r="B1041" t="s">
        <v>17433</v>
      </c>
      <c r="C1041">
        <v>108073503</v>
      </c>
      <c r="D1041" t="s">
        <v>230</v>
      </c>
      <c r="E1041" t="s">
        <v>1280</v>
      </c>
      <c r="F1041" t="s">
        <v>1281</v>
      </c>
      <c r="G1041" t="s">
        <v>2415</v>
      </c>
      <c r="H1041"/>
      <c r="I1041" t="s">
        <v>10461</v>
      </c>
      <c r="J1041" t="s">
        <v>17844</v>
      </c>
      <c r="K1041" t="s">
        <v>18341</v>
      </c>
      <c r="L1041" t="s">
        <v>17837</v>
      </c>
      <c r="M1041" t="s">
        <v>17844</v>
      </c>
      <c r="N1041"/>
      <c r="O1041" t="s">
        <v>18582</v>
      </c>
    </row>
    <row r="1042" spans="2:15" x14ac:dyDescent="0.25">
      <c r="B1042" t="s">
        <v>14624</v>
      </c>
      <c r="C1042">
        <v>108073503</v>
      </c>
      <c r="D1042" t="s">
        <v>230</v>
      </c>
      <c r="E1042" t="s">
        <v>1282</v>
      </c>
      <c r="F1042" t="s">
        <v>1283</v>
      </c>
      <c r="G1042" t="s">
        <v>2903</v>
      </c>
      <c r="H1042"/>
      <c r="I1042" t="s">
        <v>10461</v>
      </c>
      <c r="J1042" t="s">
        <v>10461</v>
      </c>
      <c r="K1042" t="s">
        <v>18342</v>
      </c>
      <c r="L1042" t="s">
        <v>10461</v>
      </c>
      <c r="M1042" t="s">
        <v>10461</v>
      </c>
      <c r="N1042"/>
      <c r="O1042" t="s">
        <v>17882</v>
      </c>
    </row>
    <row r="1043" spans="2:15" x14ac:dyDescent="0.25">
      <c r="B1043" t="s">
        <v>14625</v>
      </c>
      <c r="C1043">
        <v>108073503</v>
      </c>
      <c r="D1043" t="s">
        <v>230</v>
      </c>
      <c r="E1043" t="s">
        <v>1282</v>
      </c>
      <c r="F1043" t="s">
        <v>1283</v>
      </c>
      <c r="G1043" t="s">
        <v>2904</v>
      </c>
      <c r="H1043"/>
      <c r="I1043" t="s">
        <v>10461</v>
      </c>
      <c r="J1043" t="s">
        <v>10461</v>
      </c>
      <c r="K1043" t="s">
        <v>18252</v>
      </c>
      <c r="L1043" t="s">
        <v>10461</v>
      </c>
      <c r="M1043" t="s">
        <v>17844</v>
      </c>
      <c r="N1043"/>
      <c r="O1043" t="s">
        <v>18568</v>
      </c>
    </row>
    <row r="1044" spans="2:15" x14ac:dyDescent="0.25">
      <c r="B1044" t="s">
        <v>14626</v>
      </c>
      <c r="C1044">
        <v>108073503</v>
      </c>
      <c r="D1044" t="s">
        <v>230</v>
      </c>
      <c r="E1044" t="s">
        <v>1282</v>
      </c>
      <c r="F1044" t="s">
        <v>1283</v>
      </c>
      <c r="G1044" t="s">
        <v>2415</v>
      </c>
      <c r="H1044"/>
      <c r="I1044" t="s">
        <v>10461</v>
      </c>
      <c r="J1044" t="s">
        <v>17869</v>
      </c>
      <c r="K1044" t="s">
        <v>18343</v>
      </c>
      <c r="L1044" t="s">
        <v>17869</v>
      </c>
      <c r="M1044" t="s">
        <v>17823</v>
      </c>
      <c r="N1044"/>
      <c r="O1044" t="s">
        <v>18822</v>
      </c>
    </row>
    <row r="1045" spans="2:15" x14ac:dyDescent="0.25">
      <c r="B1045" t="s">
        <v>16647</v>
      </c>
      <c r="C1045">
        <v>108077503</v>
      </c>
      <c r="D1045" t="s">
        <v>490</v>
      </c>
      <c r="E1045" t="s">
        <v>1081</v>
      </c>
      <c r="F1045" t="s">
        <v>2086</v>
      </c>
      <c r="G1045" t="s">
        <v>2903</v>
      </c>
      <c r="H1045"/>
      <c r="I1045" t="s">
        <v>10461</v>
      </c>
      <c r="J1045" t="s">
        <v>10461</v>
      </c>
      <c r="K1045" t="s">
        <v>17953</v>
      </c>
      <c r="L1045" t="s">
        <v>10461</v>
      </c>
      <c r="M1045"/>
      <c r="N1045"/>
      <c r="O1045" t="s">
        <v>18177</v>
      </c>
    </row>
    <row r="1046" spans="2:15" x14ac:dyDescent="0.25">
      <c r="B1046" t="s">
        <v>16648</v>
      </c>
      <c r="C1046">
        <v>108077503</v>
      </c>
      <c r="D1046" t="s">
        <v>490</v>
      </c>
      <c r="E1046" t="s">
        <v>1081</v>
      </c>
      <c r="F1046" t="s">
        <v>2086</v>
      </c>
      <c r="G1046" t="s">
        <v>2904</v>
      </c>
      <c r="H1046"/>
      <c r="I1046" t="s">
        <v>10461</v>
      </c>
      <c r="J1046" t="s">
        <v>10461</v>
      </c>
      <c r="K1046" t="s">
        <v>18298</v>
      </c>
      <c r="L1046" t="s">
        <v>17833</v>
      </c>
      <c r="M1046"/>
      <c r="N1046"/>
      <c r="O1046" t="s">
        <v>17975</v>
      </c>
    </row>
    <row r="1047" spans="2:15" x14ac:dyDescent="0.25">
      <c r="B1047" t="s">
        <v>17477</v>
      </c>
      <c r="C1047">
        <v>108077503</v>
      </c>
      <c r="D1047" t="s">
        <v>490</v>
      </c>
      <c r="E1047" t="s">
        <v>1081</v>
      </c>
      <c r="F1047" t="s">
        <v>2086</v>
      </c>
      <c r="G1047" t="s">
        <v>2415</v>
      </c>
      <c r="H1047"/>
      <c r="I1047" t="s">
        <v>10461</v>
      </c>
      <c r="J1047" t="s">
        <v>17846</v>
      </c>
      <c r="K1047" t="s">
        <v>18344</v>
      </c>
      <c r="L1047" t="s">
        <v>17834</v>
      </c>
      <c r="M1047"/>
      <c r="N1047"/>
      <c r="O1047" t="s">
        <v>17868</v>
      </c>
    </row>
    <row r="1048" spans="2:15" x14ac:dyDescent="0.25">
      <c r="B1048" t="s">
        <v>16649</v>
      </c>
      <c r="C1048">
        <v>108077503</v>
      </c>
      <c r="D1048" t="s">
        <v>490</v>
      </c>
      <c r="E1048" t="s">
        <v>2087</v>
      </c>
      <c r="F1048" t="s">
        <v>2088</v>
      </c>
      <c r="G1048" t="s">
        <v>2903</v>
      </c>
      <c r="H1048"/>
      <c r="I1048" t="s">
        <v>10461</v>
      </c>
      <c r="J1048" t="s">
        <v>10461</v>
      </c>
      <c r="K1048" t="s">
        <v>18037</v>
      </c>
      <c r="L1048" t="s">
        <v>10461</v>
      </c>
      <c r="M1048" t="s">
        <v>10461</v>
      </c>
      <c r="N1048"/>
      <c r="O1048" t="s">
        <v>17990</v>
      </c>
    </row>
    <row r="1049" spans="2:15" x14ac:dyDescent="0.25">
      <c r="B1049" t="s">
        <v>16650</v>
      </c>
      <c r="C1049">
        <v>108077503</v>
      </c>
      <c r="D1049" t="s">
        <v>490</v>
      </c>
      <c r="E1049" t="s">
        <v>2087</v>
      </c>
      <c r="F1049" t="s">
        <v>2088</v>
      </c>
      <c r="G1049" t="s">
        <v>2904</v>
      </c>
      <c r="H1049"/>
      <c r="I1049" t="s">
        <v>10461</v>
      </c>
      <c r="J1049" t="s">
        <v>10461</v>
      </c>
      <c r="K1049" t="s">
        <v>18197</v>
      </c>
      <c r="L1049" t="s">
        <v>10461</v>
      </c>
      <c r="M1049"/>
      <c r="N1049"/>
      <c r="O1049" t="s">
        <v>17902</v>
      </c>
    </row>
    <row r="1050" spans="2:15" x14ac:dyDescent="0.25">
      <c r="B1050" t="s">
        <v>16651</v>
      </c>
      <c r="C1050">
        <v>108077503</v>
      </c>
      <c r="D1050" t="s">
        <v>490</v>
      </c>
      <c r="E1050" t="s">
        <v>2087</v>
      </c>
      <c r="F1050" t="s">
        <v>2088</v>
      </c>
      <c r="G1050" t="s">
        <v>2415</v>
      </c>
      <c r="H1050"/>
      <c r="I1050" t="s">
        <v>10461</v>
      </c>
      <c r="J1050" t="s">
        <v>10461</v>
      </c>
      <c r="K1050" t="s">
        <v>17924</v>
      </c>
      <c r="L1050" t="s">
        <v>10461</v>
      </c>
      <c r="M1050" t="s">
        <v>10461</v>
      </c>
      <c r="N1050"/>
      <c r="O1050" t="s">
        <v>17863</v>
      </c>
    </row>
    <row r="1051" spans="2:15" x14ac:dyDescent="0.25">
      <c r="B1051" t="s">
        <v>16806</v>
      </c>
      <c r="C1051">
        <v>108078003</v>
      </c>
      <c r="D1051" t="s">
        <v>519</v>
      </c>
      <c r="E1051" t="s">
        <v>2178</v>
      </c>
      <c r="F1051" t="s">
        <v>2179</v>
      </c>
      <c r="G1051" t="s">
        <v>2903</v>
      </c>
      <c r="H1051" t="s">
        <v>10461</v>
      </c>
      <c r="I1051" t="s">
        <v>10461</v>
      </c>
      <c r="J1051" t="s">
        <v>10461</v>
      </c>
      <c r="K1051" t="s">
        <v>17924</v>
      </c>
      <c r="L1051" t="s">
        <v>10461</v>
      </c>
      <c r="M1051" t="s">
        <v>10461</v>
      </c>
      <c r="N1051" t="s">
        <v>10461</v>
      </c>
      <c r="O1051" t="s">
        <v>18125</v>
      </c>
    </row>
    <row r="1052" spans="2:15" x14ac:dyDescent="0.25">
      <c r="B1052" t="s">
        <v>16807</v>
      </c>
      <c r="C1052">
        <v>108078003</v>
      </c>
      <c r="D1052" t="s">
        <v>519</v>
      </c>
      <c r="E1052" t="s">
        <v>2178</v>
      </c>
      <c r="F1052" t="s">
        <v>2179</v>
      </c>
      <c r="G1052" t="s">
        <v>2904</v>
      </c>
      <c r="H1052"/>
      <c r="I1052" t="s">
        <v>10461</v>
      </c>
      <c r="J1052" t="s">
        <v>10461</v>
      </c>
      <c r="K1052" t="s">
        <v>18055</v>
      </c>
      <c r="L1052" t="s">
        <v>10461</v>
      </c>
      <c r="M1052"/>
      <c r="N1052" t="s">
        <v>10461</v>
      </c>
      <c r="O1052" t="s">
        <v>18030</v>
      </c>
    </row>
    <row r="1053" spans="2:15" x14ac:dyDescent="0.25">
      <c r="B1053" t="s">
        <v>17483</v>
      </c>
      <c r="C1053">
        <v>108078003</v>
      </c>
      <c r="D1053" t="s">
        <v>519</v>
      </c>
      <c r="E1053" t="s">
        <v>2178</v>
      </c>
      <c r="F1053" t="s">
        <v>2179</v>
      </c>
      <c r="G1053" t="s">
        <v>2415</v>
      </c>
      <c r="H1053" t="s">
        <v>10461</v>
      </c>
      <c r="I1053" t="s">
        <v>10461</v>
      </c>
      <c r="J1053" t="s">
        <v>10461</v>
      </c>
      <c r="K1053" t="s">
        <v>18316</v>
      </c>
      <c r="L1053" t="s">
        <v>10461</v>
      </c>
      <c r="M1053" t="s">
        <v>10461</v>
      </c>
      <c r="N1053" t="s">
        <v>10461</v>
      </c>
      <c r="O1053" t="s">
        <v>18261</v>
      </c>
    </row>
    <row r="1054" spans="2:15" x14ac:dyDescent="0.25">
      <c r="B1054" t="s">
        <v>16808</v>
      </c>
      <c r="C1054">
        <v>108078003</v>
      </c>
      <c r="D1054" t="s">
        <v>519</v>
      </c>
      <c r="E1054" t="s">
        <v>2180</v>
      </c>
      <c r="F1054" t="s">
        <v>2181</v>
      </c>
      <c r="G1054" t="s">
        <v>2903</v>
      </c>
      <c r="H1054"/>
      <c r="I1054" t="s">
        <v>10461</v>
      </c>
      <c r="J1054" t="s">
        <v>10461</v>
      </c>
      <c r="K1054" t="s">
        <v>18037</v>
      </c>
      <c r="L1054" t="s">
        <v>10461</v>
      </c>
      <c r="M1054"/>
      <c r="N1054"/>
      <c r="O1054" t="s">
        <v>18331</v>
      </c>
    </row>
    <row r="1055" spans="2:15" x14ac:dyDescent="0.25">
      <c r="B1055" t="s">
        <v>16809</v>
      </c>
      <c r="C1055">
        <v>108078003</v>
      </c>
      <c r="D1055" t="s">
        <v>519</v>
      </c>
      <c r="E1055" t="s">
        <v>2180</v>
      </c>
      <c r="F1055" t="s">
        <v>2181</v>
      </c>
      <c r="G1055" t="s">
        <v>2904</v>
      </c>
      <c r="H1055"/>
      <c r="I1055"/>
      <c r="J1055" t="s">
        <v>10461</v>
      </c>
      <c r="K1055" t="s">
        <v>18043</v>
      </c>
      <c r="L1055" t="s">
        <v>10461</v>
      </c>
      <c r="M1055" t="s">
        <v>10461</v>
      </c>
      <c r="N1055"/>
      <c r="O1055" t="s">
        <v>18074</v>
      </c>
    </row>
    <row r="1056" spans="2:15" x14ac:dyDescent="0.25">
      <c r="B1056" t="s">
        <v>16810</v>
      </c>
      <c r="C1056">
        <v>108078003</v>
      </c>
      <c r="D1056" t="s">
        <v>519</v>
      </c>
      <c r="E1056" t="s">
        <v>2180</v>
      </c>
      <c r="F1056" t="s">
        <v>2181</v>
      </c>
      <c r="G1056" t="s">
        <v>2415</v>
      </c>
      <c r="H1056"/>
      <c r="I1056" t="s">
        <v>10461</v>
      </c>
      <c r="J1056" t="s">
        <v>10461</v>
      </c>
      <c r="K1056" t="s">
        <v>17863</v>
      </c>
      <c r="L1056" t="s">
        <v>10461</v>
      </c>
      <c r="M1056" t="s">
        <v>10461</v>
      </c>
      <c r="N1056"/>
      <c r="O1056" t="s">
        <v>18315</v>
      </c>
    </row>
    <row r="1057" spans="2:15" x14ac:dyDescent="0.25">
      <c r="B1057" t="s">
        <v>17115</v>
      </c>
      <c r="C1057">
        <v>108079004</v>
      </c>
      <c r="D1057" t="s">
        <v>566</v>
      </c>
      <c r="E1057" t="s">
        <v>2352</v>
      </c>
      <c r="F1057" t="s">
        <v>2353</v>
      </c>
      <c r="G1057" t="s">
        <v>2903</v>
      </c>
      <c r="H1057"/>
      <c r="I1057"/>
      <c r="J1057" t="s">
        <v>10461</v>
      </c>
      <c r="K1057" t="s">
        <v>17822</v>
      </c>
      <c r="L1057" t="s">
        <v>10461</v>
      </c>
      <c r="M1057"/>
      <c r="N1057"/>
      <c r="O1057" t="s">
        <v>17912</v>
      </c>
    </row>
    <row r="1058" spans="2:15" x14ac:dyDescent="0.25">
      <c r="B1058" t="s">
        <v>17116</v>
      </c>
      <c r="C1058">
        <v>108079004</v>
      </c>
      <c r="D1058" t="s">
        <v>566</v>
      </c>
      <c r="E1058" t="s">
        <v>2352</v>
      </c>
      <c r="F1058" t="s">
        <v>2353</v>
      </c>
      <c r="G1058" t="s">
        <v>2904</v>
      </c>
      <c r="H1058"/>
      <c r="I1058" t="s">
        <v>10461</v>
      </c>
      <c r="J1058" t="s">
        <v>10461</v>
      </c>
      <c r="K1058" t="s">
        <v>18111</v>
      </c>
      <c r="L1058" t="s">
        <v>10461</v>
      </c>
      <c r="M1058" t="s">
        <v>10461</v>
      </c>
      <c r="N1058"/>
      <c r="O1058" t="s">
        <v>18331</v>
      </c>
    </row>
    <row r="1059" spans="2:15" x14ac:dyDescent="0.25">
      <c r="B1059" t="s">
        <v>17492</v>
      </c>
      <c r="C1059">
        <v>108079004</v>
      </c>
      <c r="D1059" t="s">
        <v>566</v>
      </c>
      <c r="E1059" t="s">
        <v>2352</v>
      </c>
      <c r="F1059" t="s">
        <v>2353</v>
      </c>
      <c r="G1059" t="s">
        <v>2415</v>
      </c>
      <c r="H1059"/>
      <c r="I1059" t="s">
        <v>10461</v>
      </c>
      <c r="J1059" t="s">
        <v>10461</v>
      </c>
      <c r="K1059" t="s">
        <v>18065</v>
      </c>
      <c r="L1059" t="s">
        <v>10461</v>
      </c>
      <c r="M1059" t="s">
        <v>10461</v>
      </c>
      <c r="N1059"/>
      <c r="O1059" t="s">
        <v>17918</v>
      </c>
    </row>
    <row r="1060" spans="2:15" x14ac:dyDescent="0.25">
      <c r="B1060" t="s">
        <v>13610</v>
      </c>
      <c r="C1060">
        <v>108110603</v>
      </c>
      <c r="D1060" t="s">
        <v>61</v>
      </c>
      <c r="E1060" t="s">
        <v>731</v>
      </c>
      <c r="F1060" t="s">
        <v>732</v>
      </c>
      <c r="G1060" t="s">
        <v>2903</v>
      </c>
      <c r="H1060"/>
      <c r="I1060"/>
      <c r="J1060"/>
      <c r="K1060" t="s">
        <v>18247</v>
      </c>
      <c r="L1060" t="s">
        <v>10461</v>
      </c>
      <c r="M1060"/>
      <c r="N1060"/>
      <c r="O1060" t="s">
        <v>17985</v>
      </c>
    </row>
    <row r="1061" spans="2:15" x14ac:dyDescent="0.25">
      <c r="B1061" t="s">
        <v>13611</v>
      </c>
      <c r="C1061">
        <v>108110603</v>
      </c>
      <c r="D1061" t="s">
        <v>61</v>
      </c>
      <c r="E1061" t="s">
        <v>731</v>
      </c>
      <c r="F1061" t="s">
        <v>732</v>
      </c>
      <c r="G1061" t="s">
        <v>2904</v>
      </c>
      <c r="H1061"/>
      <c r="I1061"/>
      <c r="J1061"/>
      <c r="K1061" t="s">
        <v>18117</v>
      </c>
      <c r="L1061" t="s">
        <v>10461</v>
      </c>
      <c r="M1061"/>
      <c r="N1061"/>
      <c r="O1061" t="s">
        <v>17872</v>
      </c>
    </row>
    <row r="1062" spans="2:15" x14ac:dyDescent="0.25">
      <c r="B1062" t="s">
        <v>13612</v>
      </c>
      <c r="C1062">
        <v>108110603</v>
      </c>
      <c r="D1062" t="s">
        <v>61</v>
      </c>
      <c r="E1062" t="s">
        <v>731</v>
      </c>
      <c r="F1062" t="s">
        <v>732</v>
      </c>
      <c r="G1062" t="s">
        <v>2415</v>
      </c>
      <c r="H1062"/>
      <c r="I1062"/>
      <c r="J1062"/>
      <c r="K1062" t="s">
        <v>18071</v>
      </c>
      <c r="L1062" t="s">
        <v>10461</v>
      </c>
      <c r="M1062"/>
      <c r="N1062"/>
      <c r="O1062" t="s">
        <v>18176</v>
      </c>
    </row>
    <row r="1063" spans="2:15" x14ac:dyDescent="0.25">
      <c r="B1063" t="s">
        <v>13710</v>
      </c>
      <c r="C1063">
        <v>108111203</v>
      </c>
      <c r="D1063" t="s">
        <v>80</v>
      </c>
      <c r="E1063" t="s">
        <v>785</v>
      </c>
      <c r="F1063" t="s">
        <v>786</v>
      </c>
      <c r="G1063" t="s">
        <v>2903</v>
      </c>
      <c r="H1063"/>
      <c r="I1063" t="s">
        <v>10461</v>
      </c>
      <c r="J1063" t="s">
        <v>10461</v>
      </c>
      <c r="K1063" t="s">
        <v>18027</v>
      </c>
      <c r="L1063" t="s">
        <v>10461</v>
      </c>
      <c r="M1063"/>
      <c r="N1063"/>
      <c r="O1063" t="s">
        <v>17980</v>
      </c>
    </row>
    <row r="1064" spans="2:15" x14ac:dyDescent="0.25">
      <c r="B1064" t="s">
        <v>13711</v>
      </c>
      <c r="C1064">
        <v>108111203</v>
      </c>
      <c r="D1064" t="s">
        <v>80</v>
      </c>
      <c r="E1064" t="s">
        <v>785</v>
      </c>
      <c r="F1064" t="s">
        <v>786</v>
      </c>
      <c r="G1064" t="s">
        <v>2904</v>
      </c>
      <c r="H1064" t="s">
        <v>10461</v>
      </c>
      <c r="I1064"/>
      <c r="J1064" t="s">
        <v>10461</v>
      </c>
      <c r="K1064" t="s">
        <v>17852</v>
      </c>
      <c r="L1064" t="s">
        <v>10461</v>
      </c>
      <c r="M1064"/>
      <c r="N1064"/>
      <c r="O1064" t="s">
        <v>17912</v>
      </c>
    </row>
    <row r="1065" spans="2:15" x14ac:dyDescent="0.25">
      <c r="B1065" t="s">
        <v>13712</v>
      </c>
      <c r="C1065">
        <v>108111203</v>
      </c>
      <c r="D1065" t="s">
        <v>80</v>
      </c>
      <c r="E1065" t="s">
        <v>785</v>
      </c>
      <c r="F1065" t="s">
        <v>786</v>
      </c>
      <c r="G1065" t="s">
        <v>2415</v>
      </c>
      <c r="H1065" t="s">
        <v>10461</v>
      </c>
      <c r="I1065" t="s">
        <v>10461</v>
      </c>
      <c r="J1065" t="s">
        <v>10461</v>
      </c>
      <c r="K1065" t="s">
        <v>18103</v>
      </c>
      <c r="L1065" t="s">
        <v>10461</v>
      </c>
      <c r="M1065"/>
      <c r="N1065"/>
      <c r="O1065" t="s">
        <v>18162</v>
      </c>
    </row>
    <row r="1066" spans="2:15" x14ac:dyDescent="0.25">
      <c r="B1066" t="s">
        <v>13713</v>
      </c>
      <c r="C1066">
        <v>108111203</v>
      </c>
      <c r="D1066" t="s">
        <v>80</v>
      </c>
      <c r="E1066" t="s">
        <v>787</v>
      </c>
      <c r="F1066" t="s">
        <v>788</v>
      </c>
      <c r="G1066" t="s">
        <v>2903</v>
      </c>
      <c r="H1066"/>
      <c r="I1066"/>
      <c r="J1066" t="s">
        <v>10461</v>
      </c>
      <c r="K1066" t="s">
        <v>18230</v>
      </c>
      <c r="L1066" t="s">
        <v>10461</v>
      </c>
      <c r="M1066"/>
      <c r="N1066" t="s">
        <v>10461</v>
      </c>
      <c r="O1066" t="s">
        <v>18012</v>
      </c>
    </row>
    <row r="1067" spans="2:15" x14ac:dyDescent="0.25">
      <c r="B1067" t="s">
        <v>13714</v>
      </c>
      <c r="C1067">
        <v>108111203</v>
      </c>
      <c r="D1067" t="s">
        <v>80</v>
      </c>
      <c r="E1067" t="s">
        <v>787</v>
      </c>
      <c r="F1067" t="s">
        <v>788</v>
      </c>
      <c r="G1067" t="s">
        <v>2904</v>
      </c>
      <c r="H1067" t="s">
        <v>10461</v>
      </c>
      <c r="I1067"/>
      <c r="J1067"/>
      <c r="K1067" t="s">
        <v>17830</v>
      </c>
      <c r="L1067" t="s">
        <v>10461</v>
      </c>
      <c r="M1067"/>
      <c r="N1067" t="s">
        <v>10461</v>
      </c>
      <c r="O1067" t="s">
        <v>17953</v>
      </c>
    </row>
    <row r="1068" spans="2:15" x14ac:dyDescent="0.25">
      <c r="B1068" t="s">
        <v>13715</v>
      </c>
      <c r="C1068">
        <v>108111203</v>
      </c>
      <c r="D1068" t="s">
        <v>80</v>
      </c>
      <c r="E1068" t="s">
        <v>787</v>
      </c>
      <c r="F1068" t="s">
        <v>788</v>
      </c>
      <c r="G1068" t="s">
        <v>2415</v>
      </c>
      <c r="H1068" t="s">
        <v>10461</v>
      </c>
      <c r="I1068"/>
      <c r="J1068" t="s">
        <v>10461</v>
      </c>
      <c r="K1068" t="s">
        <v>18026</v>
      </c>
      <c r="L1068" t="s">
        <v>10461</v>
      </c>
      <c r="M1068"/>
      <c r="N1068" t="s">
        <v>10461</v>
      </c>
      <c r="O1068" t="s">
        <v>18612</v>
      </c>
    </row>
    <row r="1069" spans="2:15" x14ac:dyDescent="0.25">
      <c r="B1069" t="s">
        <v>13804</v>
      </c>
      <c r="C1069">
        <v>108111303</v>
      </c>
      <c r="D1069" t="s">
        <v>93</v>
      </c>
      <c r="E1069" t="s">
        <v>839</v>
      </c>
      <c r="F1069" t="s">
        <v>840</v>
      </c>
      <c r="G1069" t="s">
        <v>2903</v>
      </c>
      <c r="H1069"/>
      <c r="I1069"/>
      <c r="J1069"/>
      <c r="K1069" t="s">
        <v>17990</v>
      </c>
      <c r="L1069" t="s">
        <v>10461</v>
      </c>
      <c r="M1069" t="s">
        <v>10461</v>
      </c>
      <c r="N1069"/>
      <c r="O1069" t="s">
        <v>18196</v>
      </c>
    </row>
    <row r="1070" spans="2:15" x14ac:dyDescent="0.25">
      <c r="B1070" t="s">
        <v>13805</v>
      </c>
      <c r="C1070">
        <v>108111303</v>
      </c>
      <c r="D1070" t="s">
        <v>93</v>
      </c>
      <c r="E1070" t="s">
        <v>839</v>
      </c>
      <c r="F1070" t="s">
        <v>840</v>
      </c>
      <c r="G1070" t="s">
        <v>2904</v>
      </c>
      <c r="H1070"/>
      <c r="I1070" t="s">
        <v>10461</v>
      </c>
      <c r="J1070" t="s">
        <v>10461</v>
      </c>
      <c r="K1070" t="s">
        <v>17932</v>
      </c>
      <c r="L1070"/>
      <c r="M1070"/>
      <c r="N1070"/>
      <c r="O1070" t="s">
        <v>18247</v>
      </c>
    </row>
    <row r="1071" spans="2:15" x14ac:dyDescent="0.25">
      <c r="B1071" t="s">
        <v>13806</v>
      </c>
      <c r="C1071">
        <v>108111303</v>
      </c>
      <c r="D1071" t="s">
        <v>93</v>
      </c>
      <c r="E1071" t="s">
        <v>839</v>
      </c>
      <c r="F1071" t="s">
        <v>840</v>
      </c>
      <c r="G1071" t="s">
        <v>2415</v>
      </c>
      <c r="H1071"/>
      <c r="I1071" t="s">
        <v>10461</v>
      </c>
      <c r="J1071" t="s">
        <v>10461</v>
      </c>
      <c r="K1071" t="s">
        <v>17930</v>
      </c>
      <c r="L1071" t="s">
        <v>10461</v>
      </c>
      <c r="M1071" t="s">
        <v>10461</v>
      </c>
      <c r="N1071"/>
      <c r="O1071" t="s">
        <v>18044</v>
      </c>
    </row>
    <row r="1072" spans="2:15" x14ac:dyDescent="0.25">
      <c r="B1072" t="s">
        <v>13801</v>
      </c>
      <c r="C1072">
        <v>108111303</v>
      </c>
      <c r="D1072" t="s">
        <v>93</v>
      </c>
      <c r="E1072" t="s">
        <v>837</v>
      </c>
      <c r="F1072" t="s">
        <v>838</v>
      </c>
      <c r="G1072" t="s">
        <v>2903</v>
      </c>
      <c r="H1072"/>
      <c r="I1072" t="s">
        <v>10461</v>
      </c>
      <c r="J1072" t="s">
        <v>10461</v>
      </c>
      <c r="K1072" t="s">
        <v>18097</v>
      </c>
      <c r="L1072" t="s">
        <v>10461</v>
      </c>
      <c r="M1072"/>
      <c r="N1072"/>
      <c r="O1072" t="s">
        <v>17949</v>
      </c>
    </row>
    <row r="1073" spans="2:15" x14ac:dyDescent="0.25">
      <c r="B1073" t="s">
        <v>13802</v>
      </c>
      <c r="C1073">
        <v>108111303</v>
      </c>
      <c r="D1073" t="s">
        <v>93</v>
      </c>
      <c r="E1073" t="s">
        <v>837</v>
      </c>
      <c r="F1073" t="s">
        <v>838</v>
      </c>
      <c r="G1073" t="s">
        <v>2904</v>
      </c>
      <c r="H1073"/>
      <c r="I1073"/>
      <c r="J1073" t="s">
        <v>10461</v>
      </c>
      <c r="K1073" t="s">
        <v>18272</v>
      </c>
      <c r="L1073" t="s">
        <v>10461</v>
      </c>
      <c r="M1073" t="s">
        <v>10461</v>
      </c>
      <c r="N1073"/>
      <c r="O1073" t="s">
        <v>18211</v>
      </c>
    </row>
    <row r="1074" spans="2:15" x14ac:dyDescent="0.25">
      <c r="B1074" t="s">
        <v>13803</v>
      </c>
      <c r="C1074">
        <v>108111303</v>
      </c>
      <c r="D1074" t="s">
        <v>93</v>
      </c>
      <c r="E1074" t="s">
        <v>837</v>
      </c>
      <c r="F1074" t="s">
        <v>838</v>
      </c>
      <c r="G1074" t="s">
        <v>2415</v>
      </c>
      <c r="H1074"/>
      <c r="I1074" t="s">
        <v>10461</v>
      </c>
      <c r="J1074" t="s">
        <v>10461</v>
      </c>
      <c r="K1074" t="s">
        <v>18273</v>
      </c>
      <c r="L1074" t="s">
        <v>10461</v>
      </c>
      <c r="M1074" t="s">
        <v>10461</v>
      </c>
      <c r="N1074"/>
      <c r="O1074" t="s">
        <v>18580</v>
      </c>
    </row>
    <row r="1075" spans="2:15" x14ac:dyDescent="0.25">
      <c r="B1075" t="s">
        <v>13977</v>
      </c>
      <c r="C1075">
        <v>108111403</v>
      </c>
      <c r="D1075" t="s">
        <v>125</v>
      </c>
      <c r="E1075" t="s">
        <v>930</v>
      </c>
      <c r="F1075" t="s">
        <v>931</v>
      </c>
      <c r="G1075" t="s">
        <v>2903</v>
      </c>
      <c r="H1075"/>
      <c r="I1075" t="s">
        <v>10461</v>
      </c>
      <c r="J1075" t="s">
        <v>10461</v>
      </c>
      <c r="K1075" t="s">
        <v>18247</v>
      </c>
      <c r="L1075" t="s">
        <v>10461</v>
      </c>
      <c r="M1075"/>
      <c r="N1075"/>
      <c r="O1075" t="s">
        <v>18062</v>
      </c>
    </row>
    <row r="1076" spans="2:15" x14ac:dyDescent="0.25">
      <c r="B1076" t="s">
        <v>13978</v>
      </c>
      <c r="C1076">
        <v>108111403</v>
      </c>
      <c r="D1076" t="s">
        <v>125</v>
      </c>
      <c r="E1076" t="s">
        <v>930</v>
      </c>
      <c r="F1076" t="s">
        <v>931</v>
      </c>
      <c r="G1076" t="s">
        <v>2904</v>
      </c>
      <c r="H1076"/>
      <c r="I1076" t="s">
        <v>10461</v>
      </c>
      <c r="J1076" t="s">
        <v>10461</v>
      </c>
      <c r="K1076" t="s">
        <v>17906</v>
      </c>
      <c r="L1076" t="s">
        <v>10461</v>
      </c>
      <c r="M1076" t="s">
        <v>10461</v>
      </c>
      <c r="N1076"/>
      <c r="O1076" t="s">
        <v>18233</v>
      </c>
    </row>
    <row r="1077" spans="2:15" x14ac:dyDescent="0.25">
      <c r="B1077" t="s">
        <v>13979</v>
      </c>
      <c r="C1077">
        <v>108111403</v>
      </c>
      <c r="D1077" t="s">
        <v>125</v>
      </c>
      <c r="E1077" t="s">
        <v>930</v>
      </c>
      <c r="F1077" t="s">
        <v>931</v>
      </c>
      <c r="G1077" t="s">
        <v>2415</v>
      </c>
      <c r="H1077"/>
      <c r="I1077" t="s">
        <v>10461</v>
      </c>
      <c r="J1077" t="s">
        <v>10461</v>
      </c>
      <c r="K1077" t="s">
        <v>18345</v>
      </c>
      <c r="L1077" t="s">
        <v>17834</v>
      </c>
      <c r="M1077" t="s">
        <v>10461</v>
      </c>
      <c r="N1077"/>
      <c r="O1077" t="s">
        <v>18545</v>
      </c>
    </row>
    <row r="1078" spans="2:15" x14ac:dyDescent="0.25">
      <c r="B1078" t="s">
        <v>14313</v>
      </c>
      <c r="C1078">
        <v>108112003</v>
      </c>
      <c r="D1078" t="s">
        <v>178</v>
      </c>
      <c r="E1078" t="s">
        <v>1112</v>
      </c>
      <c r="F1078" t="s">
        <v>1113</v>
      </c>
      <c r="G1078" t="s">
        <v>2903</v>
      </c>
      <c r="H1078"/>
      <c r="I1078" t="s">
        <v>17846</v>
      </c>
      <c r="J1078" t="s">
        <v>10461</v>
      </c>
      <c r="K1078" t="s">
        <v>17832</v>
      </c>
      <c r="L1078" t="s">
        <v>10461</v>
      </c>
      <c r="M1078" t="s">
        <v>10461</v>
      </c>
      <c r="N1078"/>
      <c r="O1078" t="s">
        <v>18139</v>
      </c>
    </row>
    <row r="1079" spans="2:15" x14ac:dyDescent="0.25">
      <c r="B1079" t="s">
        <v>14314</v>
      </c>
      <c r="C1079">
        <v>108112003</v>
      </c>
      <c r="D1079" t="s">
        <v>178</v>
      </c>
      <c r="E1079" t="s">
        <v>1112</v>
      </c>
      <c r="F1079" t="s">
        <v>1113</v>
      </c>
      <c r="G1079" t="s">
        <v>2904</v>
      </c>
      <c r="H1079"/>
      <c r="I1079" t="s">
        <v>10461</v>
      </c>
      <c r="J1079" t="s">
        <v>10461</v>
      </c>
      <c r="K1079" t="s">
        <v>18197</v>
      </c>
      <c r="L1079" t="s">
        <v>10461</v>
      </c>
      <c r="M1079"/>
      <c r="N1079"/>
      <c r="O1079" t="s">
        <v>18138</v>
      </c>
    </row>
    <row r="1080" spans="2:15" x14ac:dyDescent="0.25">
      <c r="B1080" t="s">
        <v>14315</v>
      </c>
      <c r="C1080">
        <v>108112003</v>
      </c>
      <c r="D1080" t="s">
        <v>178</v>
      </c>
      <c r="E1080" t="s">
        <v>1112</v>
      </c>
      <c r="F1080" t="s">
        <v>1113</v>
      </c>
      <c r="G1080" t="s">
        <v>2415</v>
      </c>
      <c r="H1080"/>
      <c r="I1080" t="s">
        <v>17866</v>
      </c>
      <c r="J1080" t="s">
        <v>17844</v>
      </c>
      <c r="K1080" t="s">
        <v>18097</v>
      </c>
      <c r="L1080" t="s">
        <v>17853</v>
      </c>
      <c r="M1080" t="s">
        <v>10461</v>
      </c>
      <c r="N1080"/>
      <c r="O1080" t="s">
        <v>18141</v>
      </c>
    </row>
    <row r="1081" spans="2:15" x14ac:dyDescent="0.25">
      <c r="B1081" t="s">
        <v>14340</v>
      </c>
      <c r="C1081">
        <v>108112203</v>
      </c>
      <c r="D1081" t="s">
        <v>184</v>
      </c>
      <c r="E1081" t="s">
        <v>13109</v>
      </c>
      <c r="F1081" t="s">
        <v>13108</v>
      </c>
      <c r="G1081" t="s">
        <v>2903</v>
      </c>
      <c r="H1081"/>
      <c r="I1081" t="s">
        <v>10461</v>
      </c>
      <c r="J1081" t="s">
        <v>10461</v>
      </c>
      <c r="K1081" t="s">
        <v>17882</v>
      </c>
      <c r="L1081" t="s">
        <v>10461</v>
      </c>
      <c r="M1081" t="s">
        <v>10461</v>
      </c>
      <c r="N1081"/>
      <c r="O1081" t="s">
        <v>17971</v>
      </c>
    </row>
    <row r="1082" spans="2:15" x14ac:dyDescent="0.25">
      <c r="B1082" t="s">
        <v>14341</v>
      </c>
      <c r="C1082">
        <v>108112203</v>
      </c>
      <c r="D1082" t="s">
        <v>184</v>
      </c>
      <c r="E1082" t="s">
        <v>13109</v>
      </c>
      <c r="F1082" t="s">
        <v>13108</v>
      </c>
      <c r="G1082" t="s">
        <v>2904</v>
      </c>
      <c r="H1082"/>
      <c r="I1082" t="s">
        <v>10461</v>
      </c>
      <c r="J1082" t="s">
        <v>10461</v>
      </c>
      <c r="K1082" t="s">
        <v>18274</v>
      </c>
      <c r="L1082" t="s">
        <v>10461</v>
      </c>
      <c r="M1082"/>
      <c r="N1082" t="s">
        <v>10461</v>
      </c>
      <c r="O1082" t="s">
        <v>18014</v>
      </c>
    </row>
    <row r="1083" spans="2:15" x14ac:dyDescent="0.25">
      <c r="B1083" t="s">
        <v>14342</v>
      </c>
      <c r="C1083">
        <v>108112203</v>
      </c>
      <c r="D1083" t="s">
        <v>184</v>
      </c>
      <c r="E1083" t="s">
        <v>13109</v>
      </c>
      <c r="F1083" t="s">
        <v>13108</v>
      </c>
      <c r="G1083" t="s">
        <v>2415</v>
      </c>
      <c r="H1083"/>
      <c r="I1083" t="s">
        <v>10461</v>
      </c>
      <c r="J1083" t="s">
        <v>17855</v>
      </c>
      <c r="K1083" t="s">
        <v>18346</v>
      </c>
      <c r="L1083" t="s">
        <v>10461</v>
      </c>
      <c r="M1083" t="s">
        <v>10461</v>
      </c>
      <c r="N1083" t="s">
        <v>10461</v>
      </c>
      <c r="O1083" t="s">
        <v>18120</v>
      </c>
    </row>
    <row r="1084" spans="2:15" x14ac:dyDescent="0.25">
      <c r="B1084" t="s">
        <v>14447</v>
      </c>
      <c r="C1084">
        <v>108112502</v>
      </c>
      <c r="D1084" t="s">
        <v>207</v>
      </c>
      <c r="E1084" t="s">
        <v>1185</v>
      </c>
      <c r="F1084" t="s">
        <v>1186</v>
      </c>
      <c r="G1084" t="s">
        <v>2903</v>
      </c>
      <c r="H1084"/>
      <c r="I1084" t="s">
        <v>17974</v>
      </c>
      <c r="J1084" t="s">
        <v>17866</v>
      </c>
      <c r="K1084" t="s">
        <v>17919</v>
      </c>
      <c r="L1084" t="s">
        <v>17982</v>
      </c>
      <c r="M1084"/>
      <c r="N1084"/>
      <c r="O1084" t="s">
        <v>18118</v>
      </c>
    </row>
    <row r="1085" spans="2:15" x14ac:dyDescent="0.25">
      <c r="B1085" t="s">
        <v>14448</v>
      </c>
      <c r="C1085">
        <v>108112502</v>
      </c>
      <c r="D1085" t="s">
        <v>207</v>
      </c>
      <c r="E1085" t="s">
        <v>1185</v>
      </c>
      <c r="F1085" t="s">
        <v>1186</v>
      </c>
      <c r="G1085" t="s">
        <v>2904</v>
      </c>
      <c r="H1085" t="s">
        <v>10461</v>
      </c>
      <c r="I1085" t="s">
        <v>17987</v>
      </c>
      <c r="J1085" t="s">
        <v>17881</v>
      </c>
      <c r="K1085" t="s">
        <v>18310</v>
      </c>
      <c r="L1085" t="s">
        <v>18013</v>
      </c>
      <c r="M1085"/>
      <c r="N1085"/>
      <c r="O1085" t="s">
        <v>18112</v>
      </c>
    </row>
    <row r="1086" spans="2:15" x14ac:dyDescent="0.25">
      <c r="B1086" t="s">
        <v>14449</v>
      </c>
      <c r="C1086">
        <v>108112502</v>
      </c>
      <c r="D1086" t="s">
        <v>207</v>
      </c>
      <c r="E1086" t="s">
        <v>1185</v>
      </c>
      <c r="F1086" t="s">
        <v>1186</v>
      </c>
      <c r="G1086" t="s">
        <v>2415</v>
      </c>
      <c r="H1086" t="s">
        <v>10461</v>
      </c>
      <c r="I1086" t="s">
        <v>17989</v>
      </c>
      <c r="J1086" t="s">
        <v>17983</v>
      </c>
      <c r="K1086" t="s">
        <v>17989</v>
      </c>
      <c r="L1086" t="s">
        <v>17922</v>
      </c>
      <c r="M1086"/>
      <c r="N1086"/>
      <c r="O1086" t="s">
        <v>18823</v>
      </c>
    </row>
    <row r="1087" spans="2:15" x14ac:dyDescent="0.25">
      <c r="B1087" t="s">
        <v>14441</v>
      </c>
      <c r="C1087">
        <v>108112502</v>
      </c>
      <c r="D1087" t="s">
        <v>207</v>
      </c>
      <c r="E1087" t="s">
        <v>1183</v>
      </c>
      <c r="F1087" t="s">
        <v>1184</v>
      </c>
      <c r="G1087" t="s">
        <v>2903</v>
      </c>
      <c r="H1087" t="s">
        <v>10461</v>
      </c>
      <c r="I1087" t="s">
        <v>18081</v>
      </c>
      <c r="J1087" t="s">
        <v>10461</v>
      </c>
      <c r="K1087" t="s">
        <v>17857</v>
      </c>
      <c r="L1087" t="s">
        <v>17853</v>
      </c>
      <c r="M1087"/>
      <c r="N1087"/>
      <c r="O1087" t="s">
        <v>17847</v>
      </c>
    </row>
    <row r="1088" spans="2:15" x14ac:dyDescent="0.25">
      <c r="B1088" t="s">
        <v>14442</v>
      </c>
      <c r="C1088">
        <v>108112502</v>
      </c>
      <c r="D1088" t="s">
        <v>207</v>
      </c>
      <c r="E1088" t="s">
        <v>1183</v>
      </c>
      <c r="F1088" t="s">
        <v>1184</v>
      </c>
      <c r="G1088" t="s">
        <v>2904</v>
      </c>
      <c r="H1088"/>
      <c r="I1088" t="s">
        <v>17999</v>
      </c>
      <c r="J1088" t="s">
        <v>10461</v>
      </c>
      <c r="K1088" t="s">
        <v>18021</v>
      </c>
      <c r="L1088" t="s">
        <v>17844</v>
      </c>
      <c r="M1088"/>
      <c r="N1088" t="s">
        <v>10461</v>
      </c>
      <c r="O1088" t="s">
        <v>18352</v>
      </c>
    </row>
    <row r="1089" spans="2:15" x14ac:dyDescent="0.25">
      <c r="B1089" t="s">
        <v>14443</v>
      </c>
      <c r="C1089">
        <v>108112502</v>
      </c>
      <c r="D1089" t="s">
        <v>207</v>
      </c>
      <c r="E1089" t="s">
        <v>1183</v>
      </c>
      <c r="F1089" t="s">
        <v>1184</v>
      </c>
      <c r="G1089" t="s">
        <v>2415</v>
      </c>
      <c r="H1089" t="s">
        <v>10461</v>
      </c>
      <c r="I1089" t="s">
        <v>18002</v>
      </c>
      <c r="J1089" t="s">
        <v>17837</v>
      </c>
      <c r="K1089" t="s">
        <v>17905</v>
      </c>
      <c r="L1089" t="s">
        <v>17857</v>
      </c>
      <c r="M1089"/>
      <c r="N1089" t="s">
        <v>10461</v>
      </c>
      <c r="O1089" t="s">
        <v>18124</v>
      </c>
    </row>
    <row r="1090" spans="2:15" x14ac:dyDescent="0.25">
      <c r="B1090" t="s">
        <v>14444</v>
      </c>
      <c r="C1090">
        <v>108112502</v>
      </c>
      <c r="D1090" t="s">
        <v>207</v>
      </c>
      <c r="E1090" t="s">
        <v>11259</v>
      </c>
      <c r="F1090" t="s">
        <v>10370</v>
      </c>
      <c r="G1090" t="s">
        <v>2903</v>
      </c>
      <c r="H1090"/>
      <c r="I1090" t="s">
        <v>17850</v>
      </c>
      <c r="J1090" t="s">
        <v>10461</v>
      </c>
      <c r="K1090" t="s">
        <v>17860</v>
      </c>
      <c r="L1090" t="s">
        <v>17850</v>
      </c>
      <c r="M1090"/>
      <c r="N1090"/>
      <c r="O1090" t="s">
        <v>18018</v>
      </c>
    </row>
    <row r="1091" spans="2:15" x14ac:dyDescent="0.25">
      <c r="B1091" t="s">
        <v>14445</v>
      </c>
      <c r="C1091">
        <v>108112502</v>
      </c>
      <c r="D1091" t="s">
        <v>207</v>
      </c>
      <c r="E1091" t="s">
        <v>11259</v>
      </c>
      <c r="F1091" t="s">
        <v>10370</v>
      </c>
      <c r="G1091" t="s">
        <v>2904</v>
      </c>
      <c r="H1091"/>
      <c r="I1091" t="s">
        <v>17859</v>
      </c>
      <c r="J1091" t="s">
        <v>10461</v>
      </c>
      <c r="K1091" t="s">
        <v>17844</v>
      </c>
      <c r="L1091" t="s">
        <v>17855</v>
      </c>
      <c r="M1091"/>
      <c r="N1091"/>
      <c r="O1091" t="s">
        <v>17862</v>
      </c>
    </row>
    <row r="1092" spans="2:15" x14ac:dyDescent="0.25">
      <c r="B1092" t="s">
        <v>14446</v>
      </c>
      <c r="C1092">
        <v>108112502</v>
      </c>
      <c r="D1092" t="s">
        <v>207</v>
      </c>
      <c r="E1092" t="s">
        <v>11259</v>
      </c>
      <c r="F1092" t="s">
        <v>10370</v>
      </c>
      <c r="G1092" t="s">
        <v>2415</v>
      </c>
      <c r="H1092"/>
      <c r="I1092" t="s">
        <v>17840</v>
      </c>
      <c r="J1092" t="s">
        <v>10461</v>
      </c>
      <c r="K1092" t="s">
        <v>18081</v>
      </c>
      <c r="L1092" t="s">
        <v>17860</v>
      </c>
      <c r="M1092"/>
      <c r="N1092"/>
      <c r="O1092" t="s">
        <v>17832</v>
      </c>
    </row>
    <row r="1093" spans="2:15" x14ac:dyDescent="0.25">
      <c r="B1093" t="s">
        <v>15339</v>
      </c>
      <c r="C1093">
        <v>108114503</v>
      </c>
      <c r="D1093" t="s">
        <v>353</v>
      </c>
      <c r="E1093" t="s">
        <v>10312</v>
      </c>
      <c r="F1093" t="s">
        <v>10311</v>
      </c>
      <c r="G1093" t="s">
        <v>2903</v>
      </c>
      <c r="H1093"/>
      <c r="I1093"/>
      <c r="J1093" t="s">
        <v>10461</v>
      </c>
      <c r="K1093" t="s">
        <v>18062</v>
      </c>
      <c r="L1093" t="s">
        <v>10461</v>
      </c>
      <c r="M1093" t="s">
        <v>10461</v>
      </c>
      <c r="N1093"/>
      <c r="O1093" t="s">
        <v>18043</v>
      </c>
    </row>
    <row r="1094" spans="2:15" x14ac:dyDescent="0.25">
      <c r="B1094" t="s">
        <v>15340</v>
      </c>
      <c r="C1094">
        <v>108114503</v>
      </c>
      <c r="D1094" t="s">
        <v>353</v>
      </c>
      <c r="E1094" t="s">
        <v>10312</v>
      </c>
      <c r="F1094" t="s">
        <v>10311</v>
      </c>
      <c r="G1094" t="s">
        <v>2904</v>
      </c>
      <c r="H1094" t="s">
        <v>10461</v>
      </c>
      <c r="I1094" t="s">
        <v>10461</v>
      </c>
      <c r="J1094" t="s">
        <v>10461</v>
      </c>
      <c r="K1094" t="s">
        <v>17914</v>
      </c>
      <c r="L1094" t="s">
        <v>10461</v>
      </c>
      <c r="M1094" t="s">
        <v>10461</v>
      </c>
      <c r="N1094"/>
      <c r="O1094" t="s">
        <v>18139</v>
      </c>
    </row>
    <row r="1095" spans="2:15" x14ac:dyDescent="0.25">
      <c r="B1095" t="s">
        <v>15341</v>
      </c>
      <c r="C1095">
        <v>108114503</v>
      </c>
      <c r="D1095" t="s">
        <v>353</v>
      </c>
      <c r="E1095" t="s">
        <v>10312</v>
      </c>
      <c r="F1095" t="s">
        <v>10311</v>
      </c>
      <c r="G1095" t="s">
        <v>2415</v>
      </c>
      <c r="H1095" t="s">
        <v>10461</v>
      </c>
      <c r="I1095" t="s">
        <v>10461</v>
      </c>
      <c r="J1095" t="s">
        <v>10461</v>
      </c>
      <c r="K1095" t="s">
        <v>18071</v>
      </c>
      <c r="L1095" t="s">
        <v>10461</v>
      </c>
      <c r="M1095" t="s">
        <v>10461</v>
      </c>
      <c r="N1095"/>
      <c r="O1095" t="s">
        <v>18248</v>
      </c>
    </row>
    <row r="1096" spans="2:15" x14ac:dyDescent="0.25">
      <c r="B1096" t="s">
        <v>15342</v>
      </c>
      <c r="C1096">
        <v>108114503</v>
      </c>
      <c r="D1096" t="s">
        <v>353</v>
      </c>
      <c r="E1096" t="s">
        <v>1664</v>
      </c>
      <c r="F1096" t="s">
        <v>1665</v>
      </c>
      <c r="G1096" t="s">
        <v>2903</v>
      </c>
      <c r="H1096"/>
      <c r="I1096" t="s">
        <v>10461</v>
      </c>
      <c r="J1096"/>
      <c r="K1096" t="s">
        <v>18116</v>
      </c>
      <c r="L1096"/>
      <c r="M1096"/>
      <c r="N1096"/>
      <c r="O1096" t="s">
        <v>17996</v>
      </c>
    </row>
    <row r="1097" spans="2:15" x14ac:dyDescent="0.25">
      <c r="B1097" t="s">
        <v>15343</v>
      </c>
      <c r="C1097">
        <v>108114503</v>
      </c>
      <c r="D1097" t="s">
        <v>353</v>
      </c>
      <c r="E1097" t="s">
        <v>1664</v>
      </c>
      <c r="F1097" t="s">
        <v>1665</v>
      </c>
      <c r="G1097" t="s">
        <v>2904</v>
      </c>
      <c r="H1097"/>
      <c r="I1097"/>
      <c r="J1097" t="s">
        <v>10461</v>
      </c>
      <c r="K1097" t="s">
        <v>17875</v>
      </c>
      <c r="L1097"/>
      <c r="M1097"/>
      <c r="N1097"/>
      <c r="O1097" t="s">
        <v>18036</v>
      </c>
    </row>
    <row r="1098" spans="2:15" x14ac:dyDescent="0.25">
      <c r="B1098" t="s">
        <v>15344</v>
      </c>
      <c r="C1098">
        <v>108114503</v>
      </c>
      <c r="D1098" t="s">
        <v>353</v>
      </c>
      <c r="E1098" t="s">
        <v>1664</v>
      </c>
      <c r="F1098" t="s">
        <v>1665</v>
      </c>
      <c r="G1098" t="s">
        <v>2415</v>
      </c>
      <c r="H1098"/>
      <c r="I1098" t="s">
        <v>10461</v>
      </c>
      <c r="J1098" t="s">
        <v>10461</v>
      </c>
      <c r="K1098" t="s">
        <v>18196</v>
      </c>
      <c r="L1098"/>
      <c r="M1098"/>
      <c r="N1098"/>
      <c r="O1098" t="s">
        <v>18175</v>
      </c>
    </row>
    <row r="1099" spans="2:15" x14ac:dyDescent="0.25">
      <c r="B1099" t="s">
        <v>15467</v>
      </c>
      <c r="C1099">
        <v>108116003</v>
      </c>
      <c r="D1099" t="s">
        <v>379</v>
      </c>
      <c r="E1099" t="s">
        <v>1742</v>
      </c>
      <c r="F1099" t="s">
        <v>1743</v>
      </c>
      <c r="G1099" t="s">
        <v>2903</v>
      </c>
      <c r="H1099" t="s">
        <v>10461</v>
      </c>
      <c r="I1099" t="s">
        <v>10461</v>
      </c>
      <c r="J1099" t="s">
        <v>10461</v>
      </c>
      <c r="K1099" t="s">
        <v>18272</v>
      </c>
      <c r="L1099" t="s">
        <v>10461</v>
      </c>
      <c r="M1099"/>
      <c r="N1099"/>
      <c r="O1099" t="s">
        <v>18108</v>
      </c>
    </row>
    <row r="1100" spans="2:15" x14ac:dyDescent="0.25">
      <c r="B1100" t="s">
        <v>15468</v>
      </c>
      <c r="C1100">
        <v>108116003</v>
      </c>
      <c r="D1100" t="s">
        <v>379</v>
      </c>
      <c r="E1100" t="s">
        <v>1742</v>
      </c>
      <c r="F1100" t="s">
        <v>1743</v>
      </c>
      <c r="G1100" t="s">
        <v>2904</v>
      </c>
      <c r="H1100" t="s">
        <v>10461</v>
      </c>
      <c r="I1100" t="s">
        <v>10461</v>
      </c>
      <c r="J1100" t="s">
        <v>10461</v>
      </c>
      <c r="K1100" t="s">
        <v>18260</v>
      </c>
      <c r="L1100" t="s">
        <v>10461</v>
      </c>
      <c r="M1100" t="s">
        <v>10461</v>
      </c>
      <c r="N1100"/>
      <c r="O1100" t="s">
        <v>18108</v>
      </c>
    </row>
    <row r="1101" spans="2:15" x14ac:dyDescent="0.25">
      <c r="B1101" t="s">
        <v>15469</v>
      </c>
      <c r="C1101">
        <v>108116003</v>
      </c>
      <c r="D1101" t="s">
        <v>379</v>
      </c>
      <c r="E1101" t="s">
        <v>1742</v>
      </c>
      <c r="F1101" t="s">
        <v>1743</v>
      </c>
      <c r="G1101" t="s">
        <v>2415</v>
      </c>
      <c r="H1101" t="s">
        <v>10461</v>
      </c>
      <c r="I1101" t="s">
        <v>10461</v>
      </c>
      <c r="J1101" t="s">
        <v>10461</v>
      </c>
      <c r="K1101" t="s">
        <v>17868</v>
      </c>
      <c r="L1101" t="s">
        <v>10461</v>
      </c>
      <c r="M1101" t="s">
        <v>10461</v>
      </c>
      <c r="N1101"/>
      <c r="O1101" t="s">
        <v>17966</v>
      </c>
    </row>
    <row r="1102" spans="2:15" x14ac:dyDescent="0.25">
      <c r="B1102" t="s">
        <v>18347</v>
      </c>
      <c r="C1102">
        <v>108116003</v>
      </c>
      <c r="D1102" t="s">
        <v>379</v>
      </c>
      <c r="E1102" t="s">
        <v>17745</v>
      </c>
      <c r="F1102" t="s">
        <v>17744</v>
      </c>
      <c r="G1102" t="s">
        <v>2904</v>
      </c>
      <c r="H1102"/>
      <c r="I1102"/>
      <c r="J1102"/>
      <c r="K1102" t="s">
        <v>10461</v>
      </c>
      <c r="L1102"/>
      <c r="M1102"/>
      <c r="N1102"/>
      <c r="O1102" t="s">
        <v>10461</v>
      </c>
    </row>
    <row r="1103" spans="2:15" x14ac:dyDescent="0.25">
      <c r="B1103" t="s">
        <v>18348</v>
      </c>
      <c r="C1103">
        <v>108116003</v>
      </c>
      <c r="D1103" t="s">
        <v>379</v>
      </c>
      <c r="E1103" t="s">
        <v>17745</v>
      </c>
      <c r="F1103" t="s">
        <v>17744</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18247</v>
      </c>
      <c r="L1104" t="s">
        <v>10461</v>
      </c>
      <c r="M1104" t="s">
        <v>10461</v>
      </c>
      <c r="N1104"/>
      <c r="O1104" t="s">
        <v>17902</v>
      </c>
    </row>
    <row r="1105" spans="2:15" x14ac:dyDescent="0.25">
      <c r="B1105" t="s">
        <v>15471</v>
      </c>
      <c r="C1105">
        <v>108116003</v>
      </c>
      <c r="D1105" t="s">
        <v>379</v>
      </c>
      <c r="E1105" t="s">
        <v>1744</v>
      </c>
      <c r="F1105" t="s">
        <v>1745</v>
      </c>
      <c r="G1105" t="s">
        <v>2904</v>
      </c>
      <c r="H1105"/>
      <c r="I1105"/>
      <c r="J1105"/>
      <c r="K1105" t="s">
        <v>17991</v>
      </c>
      <c r="L1105" t="s">
        <v>10461</v>
      </c>
      <c r="M1105"/>
      <c r="N1105"/>
      <c r="O1105" t="s">
        <v>17958</v>
      </c>
    </row>
    <row r="1106" spans="2:15" x14ac:dyDescent="0.25">
      <c r="B1106" t="s">
        <v>15472</v>
      </c>
      <c r="C1106">
        <v>108116003</v>
      </c>
      <c r="D1106" t="s">
        <v>379</v>
      </c>
      <c r="E1106" t="s">
        <v>1744</v>
      </c>
      <c r="F1106" t="s">
        <v>1745</v>
      </c>
      <c r="G1106" t="s">
        <v>2415</v>
      </c>
      <c r="H1106"/>
      <c r="I1106"/>
      <c r="J1106" t="s">
        <v>10461</v>
      </c>
      <c r="K1106" t="s">
        <v>18349</v>
      </c>
      <c r="L1106" t="s">
        <v>10461</v>
      </c>
      <c r="M1106" t="s">
        <v>10461</v>
      </c>
      <c r="N1106"/>
      <c r="O1106" t="s">
        <v>18456</v>
      </c>
    </row>
    <row r="1107" spans="2:15" x14ac:dyDescent="0.25">
      <c r="B1107" t="s">
        <v>16233</v>
      </c>
      <c r="C1107">
        <v>108116303</v>
      </c>
      <c r="D1107" t="s">
        <v>411</v>
      </c>
      <c r="E1107" t="s">
        <v>1852</v>
      </c>
      <c r="F1107" t="s">
        <v>1853</v>
      </c>
      <c r="G1107" t="s">
        <v>2903</v>
      </c>
      <c r="H1107"/>
      <c r="I1107"/>
      <c r="J1107" t="s">
        <v>10461</v>
      </c>
      <c r="K1107" t="s">
        <v>17987</v>
      </c>
      <c r="L1107" t="s">
        <v>10461</v>
      </c>
      <c r="M1107" t="s">
        <v>10461</v>
      </c>
      <c r="N1107"/>
      <c r="O1107" t="s">
        <v>17878</v>
      </c>
    </row>
    <row r="1108" spans="2:15" x14ac:dyDescent="0.25">
      <c r="B1108" t="s">
        <v>16234</v>
      </c>
      <c r="C1108">
        <v>108116303</v>
      </c>
      <c r="D1108" t="s">
        <v>411</v>
      </c>
      <c r="E1108" t="s">
        <v>1852</v>
      </c>
      <c r="F1108" t="s">
        <v>1853</v>
      </c>
      <c r="G1108" t="s">
        <v>2904</v>
      </c>
      <c r="H1108"/>
      <c r="I1108" t="s">
        <v>10461</v>
      </c>
      <c r="J1108" t="s">
        <v>10461</v>
      </c>
      <c r="K1108" t="s">
        <v>18174</v>
      </c>
      <c r="L1108" t="s">
        <v>10461</v>
      </c>
      <c r="M1108"/>
      <c r="N1108"/>
      <c r="O1108" t="s">
        <v>17878</v>
      </c>
    </row>
    <row r="1109" spans="2:15" x14ac:dyDescent="0.25">
      <c r="B1109" t="s">
        <v>16235</v>
      </c>
      <c r="C1109">
        <v>108116303</v>
      </c>
      <c r="D1109" t="s">
        <v>411</v>
      </c>
      <c r="E1109" t="s">
        <v>1852</v>
      </c>
      <c r="F1109" t="s">
        <v>1853</v>
      </c>
      <c r="G1109" t="s">
        <v>2415</v>
      </c>
      <c r="H1109"/>
      <c r="I1109" t="s">
        <v>10461</v>
      </c>
      <c r="J1109" t="s">
        <v>10461</v>
      </c>
      <c r="K1109" t="s">
        <v>18239</v>
      </c>
      <c r="L1109" t="s">
        <v>10461</v>
      </c>
      <c r="M1109" t="s">
        <v>10461</v>
      </c>
      <c r="N1109"/>
      <c r="O1109" t="s">
        <v>17829</v>
      </c>
    </row>
    <row r="1110" spans="2:15" x14ac:dyDescent="0.25">
      <c r="B1110" t="s">
        <v>16336</v>
      </c>
      <c r="C1110">
        <v>108116503</v>
      </c>
      <c r="D1110" t="s">
        <v>431</v>
      </c>
      <c r="E1110" t="s">
        <v>10268</v>
      </c>
      <c r="F1110" t="s">
        <v>10344</v>
      </c>
      <c r="G1110" t="s">
        <v>2903</v>
      </c>
      <c r="H1110"/>
      <c r="I1110" t="s">
        <v>10461</v>
      </c>
      <c r="J1110" t="s">
        <v>17833</v>
      </c>
      <c r="K1110" t="s">
        <v>17975</v>
      </c>
      <c r="L1110" t="s">
        <v>10461</v>
      </c>
      <c r="M1110" t="s">
        <v>10461</v>
      </c>
      <c r="N1110"/>
      <c r="O1110" t="s">
        <v>17864</v>
      </c>
    </row>
    <row r="1111" spans="2:15" x14ac:dyDescent="0.25">
      <c r="B1111" t="s">
        <v>16337</v>
      </c>
      <c r="C1111">
        <v>108116503</v>
      </c>
      <c r="D1111" t="s">
        <v>431</v>
      </c>
      <c r="E1111" t="s">
        <v>10268</v>
      </c>
      <c r="F1111" t="s">
        <v>10344</v>
      </c>
      <c r="G1111" t="s">
        <v>2904</v>
      </c>
      <c r="H1111"/>
      <c r="I1111" t="s">
        <v>10461</v>
      </c>
      <c r="J1111" t="s">
        <v>10461</v>
      </c>
      <c r="K1111" t="s">
        <v>18291</v>
      </c>
      <c r="L1111" t="s">
        <v>17850</v>
      </c>
      <c r="M1111" t="s">
        <v>17836</v>
      </c>
      <c r="N1111"/>
      <c r="O1111" t="s">
        <v>18404</v>
      </c>
    </row>
    <row r="1112" spans="2:15" x14ac:dyDescent="0.25">
      <c r="B1112" t="s">
        <v>16338</v>
      </c>
      <c r="C1112">
        <v>108116503</v>
      </c>
      <c r="D1112" t="s">
        <v>431</v>
      </c>
      <c r="E1112" t="s">
        <v>10268</v>
      </c>
      <c r="F1112" t="s">
        <v>10344</v>
      </c>
      <c r="G1112" t="s">
        <v>2415</v>
      </c>
      <c r="H1112"/>
      <c r="I1112" t="s">
        <v>17855</v>
      </c>
      <c r="J1112" t="s">
        <v>17836</v>
      </c>
      <c r="K1112" t="s">
        <v>18350</v>
      </c>
      <c r="L1112" t="s">
        <v>17866</v>
      </c>
      <c r="M1112" t="s">
        <v>17881</v>
      </c>
      <c r="N1112"/>
      <c r="O1112" t="s">
        <v>18824</v>
      </c>
    </row>
    <row r="1113" spans="2:15" x14ac:dyDescent="0.25">
      <c r="B1113" t="s">
        <v>17088</v>
      </c>
      <c r="C1113">
        <v>108118503</v>
      </c>
      <c r="D1113" t="s">
        <v>561</v>
      </c>
      <c r="E1113" t="s">
        <v>13248</v>
      </c>
      <c r="F1113" t="s">
        <v>13162</v>
      </c>
      <c r="G1113" t="s">
        <v>2903</v>
      </c>
      <c r="H1113" t="s">
        <v>10461</v>
      </c>
      <c r="I1113" t="s">
        <v>17846</v>
      </c>
      <c r="J1113" t="s">
        <v>17823</v>
      </c>
      <c r="K1113" t="s">
        <v>18152</v>
      </c>
      <c r="L1113" t="s">
        <v>17890</v>
      </c>
      <c r="M1113" t="s">
        <v>10461</v>
      </c>
      <c r="N1113" t="s">
        <v>10461</v>
      </c>
      <c r="O1113" t="s">
        <v>18171</v>
      </c>
    </row>
    <row r="1114" spans="2:15" x14ac:dyDescent="0.25">
      <c r="B1114" t="s">
        <v>17089</v>
      </c>
      <c r="C1114">
        <v>108118503</v>
      </c>
      <c r="D1114" t="s">
        <v>561</v>
      </c>
      <c r="E1114" t="s">
        <v>13248</v>
      </c>
      <c r="F1114" t="s">
        <v>13162</v>
      </c>
      <c r="G1114" t="s">
        <v>2904</v>
      </c>
      <c r="H1114"/>
      <c r="I1114" t="s">
        <v>17834</v>
      </c>
      <c r="J1114" t="s">
        <v>17834</v>
      </c>
      <c r="K1114" t="s">
        <v>18099</v>
      </c>
      <c r="L1114" t="s">
        <v>17859</v>
      </c>
      <c r="M1114" t="s">
        <v>10461</v>
      </c>
      <c r="N1114" t="s">
        <v>10461</v>
      </c>
      <c r="O1114" t="s">
        <v>18364</v>
      </c>
    </row>
    <row r="1115" spans="2:15" x14ac:dyDescent="0.25">
      <c r="B1115" t="s">
        <v>17090</v>
      </c>
      <c r="C1115">
        <v>108118503</v>
      </c>
      <c r="D1115" t="s">
        <v>561</v>
      </c>
      <c r="E1115" t="s">
        <v>13248</v>
      </c>
      <c r="F1115" t="s">
        <v>13162</v>
      </c>
      <c r="G1115" t="s">
        <v>2415</v>
      </c>
      <c r="H1115" t="s">
        <v>10461</v>
      </c>
      <c r="I1115" t="s">
        <v>17947</v>
      </c>
      <c r="J1115" t="s">
        <v>17979</v>
      </c>
      <c r="K1115" t="s">
        <v>18351</v>
      </c>
      <c r="L1115" t="s">
        <v>17944</v>
      </c>
      <c r="M1115" t="s">
        <v>10461</v>
      </c>
      <c r="N1115" t="s">
        <v>10461</v>
      </c>
      <c r="O1115" t="s">
        <v>18740</v>
      </c>
    </row>
    <row r="1116" spans="2:15" x14ac:dyDescent="0.25">
      <c r="B1116" t="s">
        <v>16641</v>
      </c>
      <c r="C1116">
        <v>108515107</v>
      </c>
      <c r="D1116" t="s">
        <v>488</v>
      </c>
      <c r="E1116" t="s">
        <v>488</v>
      </c>
      <c r="F1116" t="s">
        <v>2084</v>
      </c>
      <c r="G1116" t="s">
        <v>2903</v>
      </c>
      <c r="H1116"/>
      <c r="I1116" t="s">
        <v>17883</v>
      </c>
      <c r="J1116" t="s">
        <v>10461</v>
      </c>
      <c r="K1116"/>
      <c r="L1116"/>
      <c r="M1116" t="s">
        <v>10461</v>
      </c>
      <c r="N1116"/>
      <c r="O1116" t="s">
        <v>17885</v>
      </c>
    </row>
    <row r="1117" spans="2:15" x14ac:dyDescent="0.25">
      <c r="B1117" t="s">
        <v>16642</v>
      </c>
      <c r="C1117">
        <v>108515107</v>
      </c>
      <c r="D1117" t="s">
        <v>488</v>
      </c>
      <c r="E1117" t="s">
        <v>488</v>
      </c>
      <c r="F1117" t="s">
        <v>2084</v>
      </c>
      <c r="G1117" t="s">
        <v>2904</v>
      </c>
      <c r="H1117"/>
      <c r="I1117" t="s">
        <v>18007</v>
      </c>
      <c r="J1117" t="s">
        <v>10461</v>
      </c>
      <c r="K1117" t="s">
        <v>10461</v>
      </c>
      <c r="L1117"/>
      <c r="M1117"/>
      <c r="N1117"/>
      <c r="O1117" t="s">
        <v>17993</v>
      </c>
    </row>
    <row r="1118" spans="2:15" x14ac:dyDescent="0.25">
      <c r="B1118" t="s">
        <v>16643</v>
      </c>
      <c r="C1118">
        <v>108515107</v>
      </c>
      <c r="D1118" t="s">
        <v>488</v>
      </c>
      <c r="E1118" t="s">
        <v>488</v>
      </c>
      <c r="F1118" t="s">
        <v>2084</v>
      </c>
      <c r="G1118" t="s">
        <v>2415</v>
      </c>
      <c r="H1118"/>
      <c r="I1118" t="s">
        <v>18259</v>
      </c>
      <c r="J1118" t="s">
        <v>10461</v>
      </c>
      <c r="K1118" t="s">
        <v>10461</v>
      </c>
      <c r="L1118"/>
      <c r="M1118" t="s">
        <v>10461</v>
      </c>
      <c r="N1118"/>
      <c r="O1118" t="s">
        <v>18167</v>
      </c>
    </row>
    <row r="1119" spans="2:15" x14ac:dyDescent="0.25">
      <c r="B1119" t="s">
        <v>13555</v>
      </c>
      <c r="C1119">
        <v>108561003</v>
      </c>
      <c r="D1119" t="s">
        <v>52</v>
      </c>
      <c r="E1119" t="s">
        <v>695</v>
      </c>
      <c r="F1119" t="s">
        <v>696</v>
      </c>
      <c r="G1119" t="s">
        <v>2903</v>
      </c>
      <c r="H1119"/>
      <c r="I1119"/>
      <c r="J1119" t="s">
        <v>10461</v>
      </c>
      <c r="K1119" t="s">
        <v>18352</v>
      </c>
      <c r="L1119" t="s">
        <v>10461</v>
      </c>
      <c r="M1119"/>
      <c r="N1119"/>
      <c r="O1119" t="s">
        <v>17826</v>
      </c>
    </row>
    <row r="1120" spans="2:15" x14ac:dyDescent="0.25">
      <c r="B1120" t="s">
        <v>13556</v>
      </c>
      <c r="C1120">
        <v>108561003</v>
      </c>
      <c r="D1120" t="s">
        <v>52</v>
      </c>
      <c r="E1120" t="s">
        <v>695</v>
      </c>
      <c r="F1120" t="s">
        <v>696</v>
      </c>
      <c r="G1120" t="s">
        <v>2904</v>
      </c>
      <c r="H1120"/>
      <c r="I1120" t="s">
        <v>10461</v>
      </c>
      <c r="J1120"/>
      <c r="K1120" t="s">
        <v>18037</v>
      </c>
      <c r="L1120" t="s">
        <v>10461</v>
      </c>
      <c r="M1120"/>
      <c r="N1120"/>
      <c r="O1120" t="s">
        <v>17929</v>
      </c>
    </row>
    <row r="1121" spans="2:15" x14ac:dyDescent="0.25">
      <c r="B1121" t="s">
        <v>13557</v>
      </c>
      <c r="C1121">
        <v>108561003</v>
      </c>
      <c r="D1121" t="s">
        <v>52</v>
      </c>
      <c r="E1121" t="s">
        <v>695</v>
      </c>
      <c r="F1121" t="s">
        <v>696</v>
      </c>
      <c r="G1121" t="s">
        <v>2415</v>
      </c>
      <c r="H1121"/>
      <c r="I1121" t="s">
        <v>10461</v>
      </c>
      <c r="J1121" t="s">
        <v>10461</v>
      </c>
      <c r="K1121" t="s">
        <v>18250</v>
      </c>
      <c r="L1121" t="s">
        <v>10461</v>
      </c>
      <c r="M1121"/>
      <c r="N1121"/>
      <c r="O1121" t="s">
        <v>17949</v>
      </c>
    </row>
    <row r="1122" spans="2:15" x14ac:dyDescent="0.25">
      <c r="B1122" t="s">
        <v>13552</v>
      </c>
      <c r="C1122">
        <v>108561003</v>
      </c>
      <c r="D1122" t="s">
        <v>52</v>
      </c>
      <c r="E1122" t="s">
        <v>693</v>
      </c>
      <c r="F1122" t="s">
        <v>694</v>
      </c>
      <c r="G1122" t="s">
        <v>2903</v>
      </c>
      <c r="H1122"/>
      <c r="I1122" t="s">
        <v>10461</v>
      </c>
      <c r="J1122" t="s">
        <v>10461</v>
      </c>
      <c r="K1122" t="s">
        <v>17828</v>
      </c>
      <c r="L1122" t="s">
        <v>10461</v>
      </c>
      <c r="M1122"/>
      <c r="N1122"/>
      <c r="O1122" t="s">
        <v>17931</v>
      </c>
    </row>
    <row r="1123" spans="2:15" x14ac:dyDescent="0.25">
      <c r="B1123" t="s">
        <v>13553</v>
      </c>
      <c r="C1123">
        <v>108561003</v>
      </c>
      <c r="D1123" t="s">
        <v>52</v>
      </c>
      <c r="E1123" t="s">
        <v>693</v>
      </c>
      <c r="F1123" t="s">
        <v>694</v>
      </c>
      <c r="G1123" t="s">
        <v>2904</v>
      </c>
      <c r="H1123"/>
      <c r="I1123" t="s">
        <v>10461</v>
      </c>
      <c r="J1123"/>
      <c r="K1123" t="s">
        <v>17983</v>
      </c>
      <c r="L1123" t="s">
        <v>10461</v>
      </c>
      <c r="M1123"/>
      <c r="N1123"/>
      <c r="O1123" t="s">
        <v>17885</v>
      </c>
    </row>
    <row r="1124" spans="2:15" x14ac:dyDescent="0.25">
      <c r="B1124" t="s">
        <v>13554</v>
      </c>
      <c r="C1124">
        <v>108561003</v>
      </c>
      <c r="D1124" t="s">
        <v>52</v>
      </c>
      <c r="E1124" t="s">
        <v>693</v>
      </c>
      <c r="F1124" t="s">
        <v>694</v>
      </c>
      <c r="G1124" t="s">
        <v>2415</v>
      </c>
      <c r="H1124"/>
      <c r="I1124" t="s">
        <v>10461</v>
      </c>
      <c r="J1124" t="s">
        <v>10461</v>
      </c>
      <c r="K1124" t="s">
        <v>17912</v>
      </c>
      <c r="L1124" t="s">
        <v>10461</v>
      </c>
      <c r="M1124"/>
      <c r="N1124"/>
      <c r="O1124" t="s">
        <v>17991</v>
      </c>
    </row>
    <row r="1125" spans="2:15" x14ac:dyDescent="0.25">
      <c r="B1125" t="s">
        <v>13974</v>
      </c>
      <c r="C1125">
        <v>108561803</v>
      </c>
      <c r="D1125" t="s">
        <v>124</v>
      </c>
      <c r="E1125" t="s">
        <v>928</v>
      </c>
      <c r="F1125" t="s">
        <v>929</v>
      </c>
      <c r="G1125" t="s">
        <v>2903</v>
      </c>
      <c r="H1125"/>
      <c r="I1125" t="s">
        <v>10461</v>
      </c>
      <c r="J1125"/>
      <c r="K1125" t="s">
        <v>18228</v>
      </c>
      <c r="L1125" t="s">
        <v>10461</v>
      </c>
      <c r="M1125" t="s">
        <v>10461</v>
      </c>
      <c r="N1125"/>
      <c r="O1125" t="s">
        <v>18190</v>
      </c>
    </row>
    <row r="1126" spans="2:15" x14ac:dyDescent="0.25">
      <c r="B1126" t="s">
        <v>13975</v>
      </c>
      <c r="C1126">
        <v>108561803</v>
      </c>
      <c r="D1126" t="s">
        <v>124</v>
      </c>
      <c r="E1126" t="s">
        <v>928</v>
      </c>
      <c r="F1126" t="s">
        <v>929</v>
      </c>
      <c r="G1126" t="s">
        <v>2904</v>
      </c>
      <c r="H1126"/>
      <c r="I1126" t="s">
        <v>10461</v>
      </c>
      <c r="J1126" t="s">
        <v>10461</v>
      </c>
      <c r="K1126" t="s">
        <v>18209</v>
      </c>
      <c r="L1126" t="s">
        <v>10461</v>
      </c>
      <c r="M1126"/>
      <c r="N1126"/>
      <c r="O1126" t="s">
        <v>18097</v>
      </c>
    </row>
    <row r="1127" spans="2:15" x14ac:dyDescent="0.25">
      <c r="B1127" t="s">
        <v>13976</v>
      </c>
      <c r="C1127">
        <v>108561803</v>
      </c>
      <c r="D1127" t="s">
        <v>124</v>
      </c>
      <c r="E1127" t="s">
        <v>928</v>
      </c>
      <c r="F1127" t="s">
        <v>929</v>
      </c>
      <c r="G1127" t="s">
        <v>2415</v>
      </c>
      <c r="H1127"/>
      <c r="I1127" t="s">
        <v>10461</v>
      </c>
      <c r="J1127" t="s">
        <v>10461</v>
      </c>
      <c r="K1127" t="s">
        <v>18066</v>
      </c>
      <c r="L1127" t="s">
        <v>10461</v>
      </c>
      <c r="M1127" t="s">
        <v>10461</v>
      </c>
      <c r="N1127"/>
      <c r="O1127" t="s">
        <v>18385</v>
      </c>
    </row>
    <row r="1128" spans="2:15" x14ac:dyDescent="0.25">
      <c r="B1128" t="s">
        <v>15045</v>
      </c>
      <c r="C1128">
        <v>108565203</v>
      </c>
      <c r="D1128" t="s">
        <v>302</v>
      </c>
      <c r="E1128" t="s">
        <v>1493</v>
      </c>
      <c r="F1128" t="s">
        <v>1494</v>
      </c>
      <c r="G1128" t="s">
        <v>2903</v>
      </c>
      <c r="H1128"/>
      <c r="I1128" t="s">
        <v>10461</v>
      </c>
      <c r="J1128" t="s">
        <v>10461</v>
      </c>
      <c r="K1128" t="s">
        <v>17902</v>
      </c>
      <c r="L1128" t="s">
        <v>10461</v>
      </c>
      <c r="M1128"/>
      <c r="N1128"/>
      <c r="O1128" t="s">
        <v>18254</v>
      </c>
    </row>
    <row r="1129" spans="2:15" x14ac:dyDescent="0.25">
      <c r="B1129" t="s">
        <v>15046</v>
      </c>
      <c r="C1129">
        <v>108565203</v>
      </c>
      <c r="D1129" t="s">
        <v>302</v>
      </c>
      <c r="E1129" t="s">
        <v>1493</v>
      </c>
      <c r="F1129" t="s">
        <v>1494</v>
      </c>
      <c r="G1129" t="s">
        <v>2904</v>
      </c>
      <c r="H1129"/>
      <c r="I1129" t="s">
        <v>10461</v>
      </c>
      <c r="J1129"/>
      <c r="K1129" t="s">
        <v>17929</v>
      </c>
      <c r="L1129"/>
      <c r="M1129"/>
      <c r="N1129"/>
      <c r="O1129" t="s">
        <v>17990</v>
      </c>
    </row>
    <row r="1130" spans="2:15" x14ac:dyDescent="0.25">
      <c r="B1130" t="s">
        <v>15047</v>
      </c>
      <c r="C1130">
        <v>108565203</v>
      </c>
      <c r="D1130" t="s">
        <v>302</v>
      </c>
      <c r="E1130" t="s">
        <v>1493</v>
      </c>
      <c r="F1130" t="s">
        <v>1494</v>
      </c>
      <c r="G1130" t="s">
        <v>2415</v>
      </c>
      <c r="H1130"/>
      <c r="I1130" t="s">
        <v>10461</v>
      </c>
      <c r="J1130" t="s">
        <v>10461</v>
      </c>
      <c r="K1130" t="s">
        <v>18044</v>
      </c>
      <c r="L1130" t="s">
        <v>10461</v>
      </c>
      <c r="M1130"/>
      <c r="N1130"/>
      <c r="O1130" t="s">
        <v>18260</v>
      </c>
    </row>
    <row r="1131" spans="2:15" x14ac:dyDescent="0.25">
      <c r="B1131" t="s">
        <v>15048</v>
      </c>
      <c r="C1131">
        <v>108565203</v>
      </c>
      <c r="D1131" t="s">
        <v>302</v>
      </c>
      <c r="E1131" t="s">
        <v>1495</v>
      </c>
      <c r="F1131" t="s">
        <v>1496</v>
      </c>
      <c r="G1131" t="s">
        <v>2903</v>
      </c>
      <c r="H1131"/>
      <c r="I1131" t="s">
        <v>10461</v>
      </c>
      <c r="J1131"/>
      <c r="K1131" t="s">
        <v>17831</v>
      </c>
      <c r="L1131"/>
      <c r="M1131"/>
      <c r="N1131"/>
      <c r="O1131" t="s">
        <v>17885</v>
      </c>
    </row>
    <row r="1132" spans="2:15" x14ac:dyDescent="0.25">
      <c r="B1132" t="s">
        <v>15049</v>
      </c>
      <c r="C1132">
        <v>108565203</v>
      </c>
      <c r="D1132" t="s">
        <v>302</v>
      </c>
      <c r="E1132" t="s">
        <v>1495</v>
      </c>
      <c r="F1132" t="s">
        <v>1496</v>
      </c>
      <c r="G1132" t="s">
        <v>2904</v>
      </c>
      <c r="H1132"/>
      <c r="I1132" t="s">
        <v>10461</v>
      </c>
      <c r="J1132" t="s">
        <v>10461</v>
      </c>
      <c r="K1132" t="s">
        <v>18019</v>
      </c>
      <c r="L1132"/>
      <c r="M1132"/>
      <c r="N1132"/>
      <c r="O1132" t="s">
        <v>17875</v>
      </c>
    </row>
    <row r="1133" spans="2:15" x14ac:dyDescent="0.25">
      <c r="B1133" t="s">
        <v>15050</v>
      </c>
      <c r="C1133">
        <v>108565203</v>
      </c>
      <c r="D1133" t="s">
        <v>302</v>
      </c>
      <c r="E1133" t="s">
        <v>1495</v>
      </c>
      <c r="F1133" t="s">
        <v>1496</v>
      </c>
      <c r="G1133" t="s">
        <v>2415</v>
      </c>
      <c r="H1133"/>
      <c r="I1133" t="s">
        <v>10461</v>
      </c>
      <c r="J1133" t="s">
        <v>10461</v>
      </c>
      <c r="K1133" t="s">
        <v>18352</v>
      </c>
      <c r="L1133"/>
      <c r="M1133"/>
      <c r="N1133"/>
      <c r="O1133" t="s">
        <v>17958</v>
      </c>
    </row>
    <row r="1134" spans="2:15" x14ac:dyDescent="0.25">
      <c r="B1134" t="s">
        <v>15316</v>
      </c>
      <c r="C1134">
        <v>108565503</v>
      </c>
      <c r="D1134" t="s">
        <v>348</v>
      </c>
      <c r="E1134" t="s">
        <v>1653</v>
      </c>
      <c r="F1134" t="s">
        <v>1654</v>
      </c>
      <c r="G1134" t="s">
        <v>2903</v>
      </c>
      <c r="H1134"/>
      <c r="I1134" t="s">
        <v>10461</v>
      </c>
      <c r="J1134" t="s">
        <v>10461</v>
      </c>
      <c r="K1134" t="s">
        <v>17902</v>
      </c>
      <c r="L1134" t="s">
        <v>10461</v>
      </c>
      <c r="M1134"/>
      <c r="N1134"/>
      <c r="O1134" t="s">
        <v>17901</v>
      </c>
    </row>
    <row r="1135" spans="2:15" x14ac:dyDescent="0.25">
      <c r="B1135" t="s">
        <v>15317</v>
      </c>
      <c r="C1135">
        <v>108565503</v>
      </c>
      <c r="D1135" t="s">
        <v>348</v>
      </c>
      <c r="E1135" t="s">
        <v>1653</v>
      </c>
      <c r="F1135" t="s">
        <v>1654</v>
      </c>
      <c r="G1135" t="s">
        <v>2904</v>
      </c>
      <c r="H1135"/>
      <c r="I1135"/>
      <c r="J1135" t="s">
        <v>10461</v>
      </c>
      <c r="K1135" t="s">
        <v>18163</v>
      </c>
      <c r="L1135" t="s">
        <v>10461</v>
      </c>
      <c r="M1135"/>
      <c r="N1135"/>
      <c r="O1135" t="s">
        <v>18103</v>
      </c>
    </row>
    <row r="1136" spans="2:15" x14ac:dyDescent="0.25">
      <c r="B1136" t="s">
        <v>15318</v>
      </c>
      <c r="C1136">
        <v>108565503</v>
      </c>
      <c r="D1136" t="s">
        <v>348</v>
      </c>
      <c r="E1136" t="s">
        <v>1653</v>
      </c>
      <c r="F1136" t="s">
        <v>1654</v>
      </c>
      <c r="G1136" t="s">
        <v>2415</v>
      </c>
      <c r="H1136"/>
      <c r="I1136" t="s">
        <v>10461</v>
      </c>
      <c r="J1136" t="s">
        <v>10461</v>
      </c>
      <c r="K1136" t="s">
        <v>18353</v>
      </c>
      <c r="L1136" t="s">
        <v>10461</v>
      </c>
      <c r="M1136"/>
      <c r="N1136"/>
      <c r="O1136" t="s">
        <v>18218</v>
      </c>
    </row>
    <row r="1137" spans="2:15" x14ac:dyDescent="0.25">
      <c r="B1137" t="s">
        <v>15313</v>
      </c>
      <c r="C1137">
        <v>108565503</v>
      </c>
      <c r="D1137" t="s">
        <v>348</v>
      </c>
      <c r="E1137" t="s">
        <v>1651</v>
      </c>
      <c r="F1137" t="s">
        <v>1652</v>
      </c>
      <c r="G1137" t="s">
        <v>2903</v>
      </c>
      <c r="H1137"/>
      <c r="I1137"/>
      <c r="J1137" t="s">
        <v>10461</v>
      </c>
      <c r="K1137" t="s">
        <v>17936</v>
      </c>
      <c r="L1137" t="s">
        <v>10461</v>
      </c>
      <c r="M1137"/>
      <c r="N1137"/>
      <c r="O1137" t="s">
        <v>18013</v>
      </c>
    </row>
    <row r="1138" spans="2:15" x14ac:dyDescent="0.25">
      <c r="B1138" t="s">
        <v>15314</v>
      </c>
      <c r="C1138">
        <v>108565503</v>
      </c>
      <c r="D1138" t="s">
        <v>348</v>
      </c>
      <c r="E1138" t="s">
        <v>1651</v>
      </c>
      <c r="F1138" t="s">
        <v>1652</v>
      </c>
      <c r="G1138" t="s">
        <v>2904</v>
      </c>
      <c r="H1138"/>
      <c r="I1138"/>
      <c r="J1138" t="s">
        <v>10461</v>
      </c>
      <c r="K1138" t="s">
        <v>18016</v>
      </c>
      <c r="L1138"/>
      <c r="M1138"/>
      <c r="N1138"/>
      <c r="O1138" t="s">
        <v>18179</v>
      </c>
    </row>
    <row r="1139" spans="2:15" x14ac:dyDescent="0.25">
      <c r="B1139" t="s">
        <v>15315</v>
      </c>
      <c r="C1139">
        <v>108565503</v>
      </c>
      <c r="D1139" t="s">
        <v>348</v>
      </c>
      <c r="E1139" t="s">
        <v>1651</v>
      </c>
      <c r="F1139" t="s">
        <v>1652</v>
      </c>
      <c r="G1139" t="s">
        <v>2415</v>
      </c>
      <c r="H1139"/>
      <c r="I1139"/>
      <c r="J1139" t="s">
        <v>10461</v>
      </c>
      <c r="K1139" t="s">
        <v>17946</v>
      </c>
      <c r="L1139" t="s">
        <v>10461</v>
      </c>
      <c r="M1139"/>
      <c r="N1139"/>
      <c r="O1139" t="s">
        <v>17856</v>
      </c>
    </row>
    <row r="1140" spans="2:15" x14ac:dyDescent="0.25">
      <c r="B1140" t="s">
        <v>16380</v>
      </c>
      <c r="C1140">
        <v>108566303</v>
      </c>
      <c r="D1140" t="s">
        <v>441</v>
      </c>
      <c r="E1140" t="s">
        <v>1927</v>
      </c>
      <c r="F1140" t="s">
        <v>1928</v>
      </c>
      <c r="G1140" t="s">
        <v>2903</v>
      </c>
      <c r="H1140"/>
      <c r="I1140"/>
      <c r="J1140" t="s">
        <v>10461</v>
      </c>
      <c r="K1140" t="s">
        <v>18149</v>
      </c>
      <c r="L1140" t="s">
        <v>10461</v>
      </c>
      <c r="M1140" t="s">
        <v>10461</v>
      </c>
      <c r="N1140"/>
      <c r="O1140" t="s">
        <v>18117</v>
      </c>
    </row>
    <row r="1141" spans="2:15" x14ac:dyDescent="0.25">
      <c r="B1141" t="s">
        <v>16381</v>
      </c>
      <c r="C1141">
        <v>108566303</v>
      </c>
      <c r="D1141" t="s">
        <v>441</v>
      </c>
      <c r="E1141" t="s">
        <v>1927</v>
      </c>
      <c r="F1141" t="s">
        <v>1928</v>
      </c>
      <c r="G1141" t="s">
        <v>2904</v>
      </c>
      <c r="H1141" t="s">
        <v>10461</v>
      </c>
      <c r="I1141"/>
      <c r="J1141" t="s">
        <v>10461</v>
      </c>
      <c r="K1141" t="s">
        <v>18254</v>
      </c>
      <c r="L1141" t="s">
        <v>10461</v>
      </c>
      <c r="M1141"/>
      <c r="N1141"/>
      <c r="O1141" t="s">
        <v>17872</v>
      </c>
    </row>
    <row r="1142" spans="2:15" x14ac:dyDescent="0.25">
      <c r="B1142" t="s">
        <v>16382</v>
      </c>
      <c r="C1142">
        <v>108566303</v>
      </c>
      <c r="D1142" t="s">
        <v>441</v>
      </c>
      <c r="E1142" t="s">
        <v>1927</v>
      </c>
      <c r="F1142" t="s">
        <v>1928</v>
      </c>
      <c r="G1142" t="s">
        <v>2415</v>
      </c>
      <c r="H1142" t="s">
        <v>10461</v>
      </c>
      <c r="I1142"/>
      <c r="J1142" t="s">
        <v>10461</v>
      </c>
      <c r="K1142" t="s">
        <v>18211</v>
      </c>
      <c r="L1142" t="s">
        <v>10461</v>
      </c>
      <c r="M1142" t="s">
        <v>10461</v>
      </c>
      <c r="N1142"/>
      <c r="O1142" t="s">
        <v>18217</v>
      </c>
    </row>
    <row r="1143" spans="2:15" x14ac:dyDescent="0.25">
      <c r="B1143" t="s">
        <v>16407</v>
      </c>
      <c r="C1143">
        <v>108567004</v>
      </c>
      <c r="D1143" t="s">
        <v>446</v>
      </c>
      <c r="E1143" t="s">
        <v>1943</v>
      </c>
      <c r="F1143" t="s">
        <v>1944</v>
      </c>
      <c r="G1143" t="s">
        <v>2903</v>
      </c>
      <c r="H1143"/>
      <c r="I1143"/>
      <c r="J1143"/>
      <c r="K1143" t="s">
        <v>17875</v>
      </c>
      <c r="L1143"/>
      <c r="M1143"/>
      <c r="N1143"/>
      <c r="O1143" t="s">
        <v>17875</v>
      </c>
    </row>
    <row r="1144" spans="2:15" x14ac:dyDescent="0.25">
      <c r="B1144" t="s">
        <v>16408</v>
      </c>
      <c r="C1144">
        <v>108567004</v>
      </c>
      <c r="D1144" t="s">
        <v>446</v>
      </c>
      <c r="E1144" t="s">
        <v>1943</v>
      </c>
      <c r="F1144" t="s">
        <v>1944</v>
      </c>
      <c r="G1144" t="s">
        <v>2904</v>
      </c>
      <c r="H1144"/>
      <c r="I1144"/>
      <c r="J1144"/>
      <c r="K1144" t="s">
        <v>17993</v>
      </c>
      <c r="L1144" t="s">
        <v>10461</v>
      </c>
      <c r="M1144" t="s">
        <v>10461</v>
      </c>
      <c r="N1144"/>
      <c r="O1144" t="s">
        <v>17875</v>
      </c>
    </row>
    <row r="1145" spans="2:15" x14ac:dyDescent="0.25">
      <c r="B1145" t="s">
        <v>16409</v>
      </c>
      <c r="C1145">
        <v>108567004</v>
      </c>
      <c r="D1145" t="s">
        <v>446</v>
      </c>
      <c r="E1145" t="s">
        <v>1943</v>
      </c>
      <c r="F1145" t="s">
        <v>1944</v>
      </c>
      <c r="G1145" t="s">
        <v>2415</v>
      </c>
      <c r="H1145"/>
      <c r="I1145"/>
      <c r="J1145"/>
      <c r="K1145" t="s">
        <v>18331</v>
      </c>
      <c r="L1145" t="s">
        <v>10461</v>
      </c>
      <c r="M1145" t="s">
        <v>10461</v>
      </c>
      <c r="N1145"/>
      <c r="O1145" t="s">
        <v>17929</v>
      </c>
    </row>
    <row r="1146" spans="2:15" x14ac:dyDescent="0.25">
      <c r="B1146" t="s">
        <v>16462</v>
      </c>
      <c r="C1146">
        <v>108567204</v>
      </c>
      <c r="D1146" t="s">
        <v>455</v>
      </c>
      <c r="E1146" t="s">
        <v>1976</v>
      </c>
      <c r="F1146" t="s">
        <v>1977</v>
      </c>
      <c r="G1146" t="s">
        <v>2903</v>
      </c>
      <c r="H1146"/>
      <c r="I1146" t="s">
        <v>10461</v>
      </c>
      <c r="J1146"/>
      <c r="K1146" t="s">
        <v>17982</v>
      </c>
      <c r="L1146" t="s">
        <v>10461</v>
      </c>
      <c r="M1146"/>
      <c r="N1146"/>
      <c r="O1146" t="s">
        <v>18017</v>
      </c>
    </row>
    <row r="1147" spans="2:15" x14ac:dyDescent="0.25">
      <c r="B1147" t="s">
        <v>16463</v>
      </c>
      <c r="C1147">
        <v>108567204</v>
      </c>
      <c r="D1147" t="s">
        <v>455</v>
      </c>
      <c r="E1147" t="s">
        <v>1976</v>
      </c>
      <c r="F1147" t="s">
        <v>1977</v>
      </c>
      <c r="G1147" t="s">
        <v>2904</v>
      </c>
      <c r="H1147"/>
      <c r="I1147" t="s">
        <v>10461</v>
      </c>
      <c r="J1147" t="s">
        <v>10461</v>
      </c>
      <c r="K1147" t="s">
        <v>17896</v>
      </c>
      <c r="L1147" t="s">
        <v>10461</v>
      </c>
      <c r="M1147"/>
      <c r="N1147"/>
      <c r="O1147" t="s">
        <v>18019</v>
      </c>
    </row>
    <row r="1148" spans="2:15" x14ac:dyDescent="0.25">
      <c r="B1148" t="s">
        <v>16464</v>
      </c>
      <c r="C1148">
        <v>108567204</v>
      </c>
      <c r="D1148" t="s">
        <v>455</v>
      </c>
      <c r="E1148" t="s">
        <v>1976</v>
      </c>
      <c r="F1148" t="s">
        <v>1977</v>
      </c>
      <c r="G1148" t="s">
        <v>2415</v>
      </c>
      <c r="H1148"/>
      <c r="I1148" t="s">
        <v>10461</v>
      </c>
      <c r="J1148" t="s">
        <v>10461</v>
      </c>
      <c r="K1148" t="s">
        <v>18062</v>
      </c>
      <c r="L1148" t="s">
        <v>10461</v>
      </c>
      <c r="M1148"/>
      <c r="N1148"/>
      <c r="O1148" t="s">
        <v>18074</v>
      </c>
    </row>
    <row r="1149" spans="2:15" x14ac:dyDescent="0.25">
      <c r="B1149" t="s">
        <v>16476</v>
      </c>
      <c r="C1149">
        <v>108567404</v>
      </c>
      <c r="D1149" t="s">
        <v>458</v>
      </c>
      <c r="E1149" t="s">
        <v>10269</v>
      </c>
      <c r="F1149" t="s">
        <v>10348</v>
      </c>
      <c r="G1149" t="s">
        <v>2903</v>
      </c>
      <c r="H1149"/>
      <c r="I1149" t="s">
        <v>10461</v>
      </c>
      <c r="J1149"/>
      <c r="K1149" t="s">
        <v>17942</v>
      </c>
      <c r="L1149" t="s">
        <v>10461</v>
      </c>
      <c r="M1149"/>
      <c r="N1149"/>
      <c r="O1149" t="s">
        <v>18021</v>
      </c>
    </row>
    <row r="1150" spans="2:15" x14ac:dyDescent="0.25">
      <c r="B1150" t="s">
        <v>16477</v>
      </c>
      <c r="C1150">
        <v>108567404</v>
      </c>
      <c r="D1150" t="s">
        <v>458</v>
      </c>
      <c r="E1150" t="s">
        <v>10269</v>
      </c>
      <c r="F1150" t="s">
        <v>10348</v>
      </c>
      <c r="G1150" t="s">
        <v>2904</v>
      </c>
      <c r="H1150"/>
      <c r="I1150"/>
      <c r="J1150"/>
      <c r="K1150" t="s">
        <v>17831</v>
      </c>
      <c r="L1150" t="s">
        <v>10461</v>
      </c>
      <c r="M1150"/>
      <c r="N1150"/>
      <c r="O1150" t="s">
        <v>17824</v>
      </c>
    </row>
    <row r="1151" spans="2:15" x14ac:dyDescent="0.25">
      <c r="B1151" t="s">
        <v>16478</v>
      </c>
      <c r="C1151">
        <v>108567404</v>
      </c>
      <c r="D1151" t="s">
        <v>458</v>
      </c>
      <c r="E1151" t="s">
        <v>10269</v>
      </c>
      <c r="F1151" t="s">
        <v>10348</v>
      </c>
      <c r="G1151" t="s">
        <v>2415</v>
      </c>
      <c r="H1151"/>
      <c r="I1151" t="s">
        <v>10461</v>
      </c>
      <c r="J1151"/>
      <c r="K1151" t="s">
        <v>18002</v>
      </c>
      <c r="L1151" t="s">
        <v>10461</v>
      </c>
      <c r="M1151"/>
      <c r="N1151"/>
      <c r="O1151" t="s">
        <v>17994</v>
      </c>
    </row>
    <row r="1152" spans="2:15" x14ac:dyDescent="0.25">
      <c r="B1152" t="s">
        <v>16479</v>
      </c>
      <c r="C1152">
        <v>108567404</v>
      </c>
      <c r="D1152" t="s">
        <v>458</v>
      </c>
      <c r="E1152" t="s">
        <v>10270</v>
      </c>
      <c r="F1152" t="s">
        <v>10349</v>
      </c>
      <c r="G1152" t="s">
        <v>2903</v>
      </c>
      <c r="H1152"/>
      <c r="I1152"/>
      <c r="J1152"/>
      <c r="K1152" t="s">
        <v>17837</v>
      </c>
      <c r="L1152" t="s">
        <v>10461</v>
      </c>
      <c r="M1152"/>
      <c r="N1152"/>
      <c r="O1152" t="s">
        <v>17869</v>
      </c>
    </row>
    <row r="1153" spans="2:15" x14ac:dyDescent="0.25">
      <c r="B1153" t="s">
        <v>16480</v>
      </c>
      <c r="C1153">
        <v>108567404</v>
      </c>
      <c r="D1153" t="s">
        <v>458</v>
      </c>
      <c r="E1153" t="s">
        <v>10270</v>
      </c>
      <c r="F1153" t="s">
        <v>10349</v>
      </c>
      <c r="G1153" t="s">
        <v>2904</v>
      </c>
      <c r="H1153"/>
      <c r="I1153"/>
      <c r="J1153" t="s">
        <v>10461</v>
      </c>
      <c r="K1153" t="s">
        <v>17823</v>
      </c>
      <c r="L1153"/>
      <c r="M1153"/>
      <c r="N1153"/>
      <c r="O1153" t="s">
        <v>17866</v>
      </c>
    </row>
    <row r="1154" spans="2:15" x14ac:dyDescent="0.25">
      <c r="B1154" t="s">
        <v>16481</v>
      </c>
      <c r="C1154">
        <v>108567404</v>
      </c>
      <c r="D1154" t="s">
        <v>458</v>
      </c>
      <c r="E1154" t="s">
        <v>10270</v>
      </c>
      <c r="F1154" t="s">
        <v>10349</v>
      </c>
      <c r="G1154" t="s">
        <v>2415</v>
      </c>
      <c r="H1154"/>
      <c r="I1154"/>
      <c r="J1154" t="s">
        <v>10461</v>
      </c>
      <c r="K1154" t="s">
        <v>17871</v>
      </c>
      <c r="L1154" t="s">
        <v>10461</v>
      </c>
      <c r="M1154"/>
      <c r="N1154"/>
      <c r="O1154" t="s">
        <v>17979</v>
      </c>
    </row>
    <row r="1155" spans="2:15" x14ac:dyDescent="0.25">
      <c r="B1155" t="s">
        <v>18354</v>
      </c>
      <c r="C1155">
        <v>108567703</v>
      </c>
      <c r="D1155" t="s">
        <v>468</v>
      </c>
      <c r="E1155" t="s">
        <v>17749</v>
      </c>
      <c r="F1155" t="s">
        <v>17748</v>
      </c>
      <c r="G1155" t="s">
        <v>2904</v>
      </c>
      <c r="H1155"/>
      <c r="I1155"/>
      <c r="J1155"/>
      <c r="K1155" t="s">
        <v>10461</v>
      </c>
      <c r="L1155"/>
      <c r="M1155"/>
      <c r="N1155"/>
      <c r="O1155" t="s">
        <v>10461</v>
      </c>
    </row>
    <row r="1156" spans="2:15" x14ac:dyDescent="0.25">
      <c r="B1156" t="s">
        <v>18355</v>
      </c>
      <c r="C1156">
        <v>108567703</v>
      </c>
      <c r="D1156" t="s">
        <v>468</v>
      </c>
      <c r="E1156" t="s">
        <v>17749</v>
      </c>
      <c r="F1156" t="s">
        <v>17748</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17834</v>
      </c>
      <c r="K1157" t="s">
        <v>18356</v>
      </c>
      <c r="L1157" t="s">
        <v>17844</v>
      </c>
      <c r="M1157" t="s">
        <v>10461</v>
      </c>
      <c r="N1157"/>
      <c r="O1157" t="s">
        <v>17957</v>
      </c>
    </row>
    <row r="1158" spans="2:15" x14ac:dyDescent="0.25">
      <c r="B1158" t="s">
        <v>16531</v>
      </c>
      <c r="C1158">
        <v>108567703</v>
      </c>
      <c r="D1158" t="s">
        <v>468</v>
      </c>
      <c r="E1158" t="s">
        <v>10351</v>
      </c>
      <c r="F1158" t="s">
        <v>10350</v>
      </c>
      <c r="G1158" t="s">
        <v>2904</v>
      </c>
      <c r="H1158"/>
      <c r="I1158" t="s">
        <v>10461</v>
      </c>
      <c r="J1158" t="s">
        <v>17834</v>
      </c>
      <c r="K1158" t="s">
        <v>18357</v>
      </c>
      <c r="L1158" t="s">
        <v>17846</v>
      </c>
      <c r="M1158" t="s">
        <v>10461</v>
      </c>
      <c r="N1158"/>
      <c r="O1158" t="s">
        <v>18182</v>
      </c>
    </row>
    <row r="1159" spans="2:15" x14ac:dyDescent="0.25">
      <c r="B1159" t="s">
        <v>16532</v>
      </c>
      <c r="C1159">
        <v>108567703</v>
      </c>
      <c r="D1159" t="s">
        <v>468</v>
      </c>
      <c r="E1159" t="s">
        <v>10351</v>
      </c>
      <c r="F1159" t="s">
        <v>10350</v>
      </c>
      <c r="G1159" t="s">
        <v>2415</v>
      </c>
      <c r="H1159"/>
      <c r="I1159" t="s">
        <v>10461</v>
      </c>
      <c r="J1159" t="s">
        <v>17898</v>
      </c>
      <c r="K1159" t="s">
        <v>18358</v>
      </c>
      <c r="L1159" t="s">
        <v>17860</v>
      </c>
      <c r="M1159" t="s">
        <v>10461</v>
      </c>
      <c r="N1159"/>
      <c r="O1159" t="s">
        <v>18598</v>
      </c>
    </row>
    <row r="1160" spans="2:15" x14ac:dyDescent="0.25">
      <c r="B1160" t="s">
        <v>16787</v>
      </c>
      <c r="C1160">
        <v>108568404</v>
      </c>
      <c r="D1160" t="s">
        <v>515</v>
      </c>
      <c r="E1160" t="s">
        <v>2166</v>
      </c>
      <c r="F1160" t="s">
        <v>2167</v>
      </c>
      <c r="G1160" t="s">
        <v>2903</v>
      </c>
      <c r="H1160"/>
      <c r="I1160"/>
      <c r="J1160" t="s">
        <v>10461</v>
      </c>
      <c r="K1160" t="s">
        <v>18018</v>
      </c>
      <c r="L1160"/>
      <c r="M1160"/>
      <c r="N1160"/>
      <c r="O1160" t="s">
        <v>17862</v>
      </c>
    </row>
    <row r="1161" spans="2:15" x14ac:dyDescent="0.25">
      <c r="B1161" t="s">
        <v>16788</v>
      </c>
      <c r="C1161">
        <v>108568404</v>
      </c>
      <c r="D1161" t="s">
        <v>515</v>
      </c>
      <c r="E1161" t="s">
        <v>2166</v>
      </c>
      <c r="F1161" t="s">
        <v>2167</v>
      </c>
      <c r="G1161" t="s">
        <v>2904</v>
      </c>
      <c r="H1161"/>
      <c r="I1161"/>
      <c r="J1161" t="s">
        <v>10461</v>
      </c>
      <c r="K1161" t="s">
        <v>17988</v>
      </c>
      <c r="L1161"/>
      <c r="M1161"/>
      <c r="N1161"/>
      <c r="O1161" t="s">
        <v>17996</v>
      </c>
    </row>
    <row r="1162" spans="2:15" x14ac:dyDescent="0.25">
      <c r="B1162" t="s">
        <v>16789</v>
      </c>
      <c r="C1162">
        <v>108568404</v>
      </c>
      <c r="D1162" t="s">
        <v>515</v>
      </c>
      <c r="E1162" t="s">
        <v>2166</v>
      </c>
      <c r="F1162" t="s">
        <v>2167</v>
      </c>
      <c r="G1162" t="s">
        <v>2415</v>
      </c>
      <c r="H1162"/>
      <c r="I1162"/>
      <c r="J1162" t="s">
        <v>10461</v>
      </c>
      <c r="K1162" t="s">
        <v>17843</v>
      </c>
      <c r="L1162"/>
      <c r="M1162"/>
      <c r="N1162"/>
      <c r="O1162" t="s">
        <v>18197</v>
      </c>
    </row>
    <row r="1163" spans="2:15" x14ac:dyDescent="0.25">
      <c r="B1163" t="s">
        <v>17144</v>
      </c>
      <c r="C1163">
        <v>108569103</v>
      </c>
      <c r="D1163" t="s">
        <v>570</v>
      </c>
      <c r="E1163" t="s">
        <v>2370</v>
      </c>
      <c r="F1163" t="s">
        <v>2371</v>
      </c>
      <c r="G1163" t="s">
        <v>2903</v>
      </c>
      <c r="H1163"/>
      <c r="I1163"/>
      <c r="J1163" t="s">
        <v>10461</v>
      </c>
      <c r="K1163" t="s">
        <v>18117</v>
      </c>
      <c r="L1163" t="s">
        <v>10461</v>
      </c>
      <c r="M1163"/>
      <c r="N1163"/>
      <c r="O1163" t="s">
        <v>18216</v>
      </c>
    </row>
    <row r="1164" spans="2:15" x14ac:dyDescent="0.25">
      <c r="B1164" t="s">
        <v>17145</v>
      </c>
      <c r="C1164">
        <v>108569103</v>
      </c>
      <c r="D1164" t="s">
        <v>570</v>
      </c>
      <c r="E1164" t="s">
        <v>2370</v>
      </c>
      <c r="F1164" t="s">
        <v>2371</v>
      </c>
      <c r="G1164" t="s">
        <v>2904</v>
      </c>
      <c r="H1164"/>
      <c r="I1164" t="s">
        <v>10461</v>
      </c>
      <c r="J1164" t="s">
        <v>10461</v>
      </c>
      <c r="K1164" t="s">
        <v>18263</v>
      </c>
      <c r="L1164" t="s">
        <v>10461</v>
      </c>
      <c r="M1164"/>
      <c r="N1164"/>
      <c r="O1164" t="s">
        <v>17915</v>
      </c>
    </row>
    <row r="1165" spans="2:15" x14ac:dyDescent="0.25">
      <c r="B1165" t="s">
        <v>17146</v>
      </c>
      <c r="C1165">
        <v>108569103</v>
      </c>
      <c r="D1165" t="s">
        <v>570</v>
      </c>
      <c r="E1165" t="s">
        <v>2370</v>
      </c>
      <c r="F1165" t="s">
        <v>2371</v>
      </c>
      <c r="G1165" t="s">
        <v>2415</v>
      </c>
      <c r="H1165"/>
      <c r="I1165" t="s">
        <v>10461</v>
      </c>
      <c r="J1165" t="s">
        <v>10461</v>
      </c>
      <c r="K1165" t="s">
        <v>18359</v>
      </c>
      <c r="L1165" t="s">
        <v>10461</v>
      </c>
      <c r="M1165"/>
      <c r="N1165"/>
      <c r="O1165" t="s">
        <v>17970</v>
      </c>
    </row>
    <row r="1166" spans="2:15" x14ac:dyDescent="0.25">
      <c r="B1166" t="s">
        <v>17147</v>
      </c>
      <c r="C1166">
        <v>108569103</v>
      </c>
      <c r="D1166" t="s">
        <v>570</v>
      </c>
      <c r="E1166" t="s">
        <v>2372</v>
      </c>
      <c r="F1166" t="s">
        <v>2373</v>
      </c>
      <c r="G1166" t="s">
        <v>2903</v>
      </c>
      <c r="H1166"/>
      <c r="I1166" t="s">
        <v>10461</v>
      </c>
      <c r="J1166" t="s">
        <v>10461</v>
      </c>
      <c r="K1166" t="s">
        <v>18017</v>
      </c>
      <c r="L1166" t="s">
        <v>10461</v>
      </c>
      <c r="M1166" t="s">
        <v>10461</v>
      </c>
      <c r="N1166"/>
      <c r="O1166" t="s">
        <v>17848</v>
      </c>
    </row>
    <row r="1167" spans="2:15" x14ac:dyDescent="0.25">
      <c r="B1167" t="s">
        <v>17148</v>
      </c>
      <c r="C1167">
        <v>108569103</v>
      </c>
      <c r="D1167" t="s">
        <v>570</v>
      </c>
      <c r="E1167" t="s">
        <v>2372</v>
      </c>
      <c r="F1167" t="s">
        <v>2373</v>
      </c>
      <c r="G1167" t="s">
        <v>2904</v>
      </c>
      <c r="H1167" t="s">
        <v>10461</v>
      </c>
      <c r="I1167" t="s">
        <v>10461</v>
      </c>
      <c r="J1167" t="s">
        <v>10461</v>
      </c>
      <c r="K1167" t="s">
        <v>17945</v>
      </c>
      <c r="L1167" t="s">
        <v>10461</v>
      </c>
      <c r="M1167"/>
      <c r="N1167"/>
      <c r="O1167" t="s">
        <v>18236</v>
      </c>
    </row>
    <row r="1168" spans="2:15" x14ac:dyDescent="0.25">
      <c r="B1168" t="s">
        <v>17149</v>
      </c>
      <c r="C1168">
        <v>108569103</v>
      </c>
      <c r="D1168" t="s">
        <v>570</v>
      </c>
      <c r="E1168" t="s">
        <v>2372</v>
      </c>
      <c r="F1168" t="s">
        <v>2373</v>
      </c>
      <c r="G1168" t="s">
        <v>2415</v>
      </c>
      <c r="H1168" t="s">
        <v>10461</v>
      </c>
      <c r="I1168" t="s">
        <v>10461</v>
      </c>
      <c r="J1168" t="s">
        <v>10461</v>
      </c>
      <c r="K1168" t="s">
        <v>18151</v>
      </c>
      <c r="L1168" t="s">
        <v>10461</v>
      </c>
      <c r="M1168" t="s">
        <v>10461</v>
      </c>
      <c r="N1168"/>
      <c r="O1168" t="s">
        <v>17911</v>
      </c>
    </row>
    <row r="1169" spans="2:15" x14ac:dyDescent="0.25">
      <c r="B1169" t="s">
        <v>13716</v>
      </c>
      <c r="C1169">
        <v>109122703</v>
      </c>
      <c r="D1169" t="s">
        <v>81</v>
      </c>
      <c r="E1169" t="s">
        <v>789</v>
      </c>
      <c r="F1169" t="s">
        <v>790</v>
      </c>
      <c r="G1169" t="s">
        <v>2903</v>
      </c>
      <c r="H1169"/>
      <c r="I1169"/>
      <c r="J1169" t="s">
        <v>10461</v>
      </c>
      <c r="K1169" t="s">
        <v>17959</v>
      </c>
      <c r="L1169" t="s">
        <v>10461</v>
      </c>
      <c r="M1169" t="s">
        <v>10461</v>
      </c>
      <c r="N1169"/>
      <c r="O1169" t="s">
        <v>18004</v>
      </c>
    </row>
    <row r="1170" spans="2:15" x14ac:dyDescent="0.25">
      <c r="B1170" t="s">
        <v>13717</v>
      </c>
      <c r="C1170">
        <v>109122703</v>
      </c>
      <c r="D1170" t="s">
        <v>81</v>
      </c>
      <c r="E1170" t="s">
        <v>789</v>
      </c>
      <c r="F1170" t="s">
        <v>790</v>
      </c>
      <c r="G1170" t="s">
        <v>2904</v>
      </c>
      <c r="H1170"/>
      <c r="I1170"/>
      <c r="J1170" t="s">
        <v>10461</v>
      </c>
      <c r="K1170" t="s">
        <v>18197</v>
      </c>
      <c r="L1170" t="s">
        <v>10461</v>
      </c>
      <c r="M1170"/>
      <c r="N1170"/>
      <c r="O1170" t="s">
        <v>17985</v>
      </c>
    </row>
    <row r="1171" spans="2:15" x14ac:dyDescent="0.25">
      <c r="B1171" t="s">
        <v>13718</v>
      </c>
      <c r="C1171">
        <v>109122703</v>
      </c>
      <c r="D1171" t="s">
        <v>81</v>
      </c>
      <c r="E1171" t="s">
        <v>789</v>
      </c>
      <c r="F1171" t="s">
        <v>790</v>
      </c>
      <c r="G1171" t="s">
        <v>2415</v>
      </c>
      <c r="H1171"/>
      <c r="I1171"/>
      <c r="J1171" t="s">
        <v>10461</v>
      </c>
      <c r="K1171" t="s">
        <v>17927</v>
      </c>
      <c r="L1171" t="s">
        <v>10461</v>
      </c>
      <c r="M1171" t="s">
        <v>10461</v>
      </c>
      <c r="N1171"/>
      <c r="O1171" t="s">
        <v>18063</v>
      </c>
    </row>
    <row r="1172" spans="2:15" x14ac:dyDescent="0.25">
      <c r="B1172" t="s">
        <v>14715</v>
      </c>
      <c r="C1172">
        <v>109243503</v>
      </c>
      <c r="D1172" t="s">
        <v>248</v>
      </c>
      <c r="E1172" t="s">
        <v>1328</v>
      </c>
      <c r="F1172" t="s">
        <v>1329</v>
      </c>
      <c r="G1172" t="s">
        <v>2903</v>
      </c>
      <c r="H1172"/>
      <c r="I1172"/>
      <c r="J1172"/>
      <c r="K1172" t="s">
        <v>17991</v>
      </c>
      <c r="L1172" t="s">
        <v>10461</v>
      </c>
      <c r="M1172"/>
      <c r="N1172"/>
      <c r="O1172" t="s">
        <v>18037</v>
      </c>
    </row>
    <row r="1173" spans="2:15" x14ac:dyDescent="0.25">
      <c r="B1173" t="s">
        <v>14716</v>
      </c>
      <c r="C1173">
        <v>109243503</v>
      </c>
      <c r="D1173" t="s">
        <v>248</v>
      </c>
      <c r="E1173" t="s">
        <v>1328</v>
      </c>
      <c r="F1173" t="s">
        <v>1329</v>
      </c>
      <c r="G1173" t="s">
        <v>2904</v>
      </c>
      <c r="H1173"/>
      <c r="I1173" t="s">
        <v>10461</v>
      </c>
      <c r="J1173" t="s">
        <v>10461</v>
      </c>
      <c r="K1173" t="s">
        <v>18331</v>
      </c>
      <c r="L1173" t="s">
        <v>10461</v>
      </c>
      <c r="M1173"/>
      <c r="N1173"/>
      <c r="O1173" t="s">
        <v>18031</v>
      </c>
    </row>
    <row r="1174" spans="2:15" x14ac:dyDescent="0.25">
      <c r="B1174" t="s">
        <v>14717</v>
      </c>
      <c r="C1174">
        <v>109243503</v>
      </c>
      <c r="D1174" t="s">
        <v>248</v>
      </c>
      <c r="E1174" t="s">
        <v>1328</v>
      </c>
      <c r="F1174" t="s">
        <v>1329</v>
      </c>
      <c r="G1174" t="s">
        <v>2415</v>
      </c>
      <c r="H1174"/>
      <c r="I1174" t="s">
        <v>10461</v>
      </c>
      <c r="J1174" t="s">
        <v>10461</v>
      </c>
      <c r="K1174" t="s">
        <v>17845</v>
      </c>
      <c r="L1174" t="s">
        <v>10461</v>
      </c>
      <c r="M1174"/>
      <c r="N1174"/>
      <c r="O1174" t="s">
        <v>18172</v>
      </c>
    </row>
    <row r="1175" spans="2:15" x14ac:dyDescent="0.25">
      <c r="B1175" t="s">
        <v>16339</v>
      </c>
      <c r="C1175">
        <v>109246003</v>
      </c>
      <c r="D1175" t="s">
        <v>432</v>
      </c>
      <c r="E1175" t="s">
        <v>1906</v>
      </c>
      <c r="F1175" t="s">
        <v>1907</v>
      </c>
      <c r="G1175" t="s">
        <v>2903</v>
      </c>
      <c r="H1175"/>
      <c r="I1175"/>
      <c r="J1175"/>
      <c r="K1175" t="s">
        <v>18039</v>
      </c>
      <c r="L1175" t="s">
        <v>10461</v>
      </c>
      <c r="M1175" t="s">
        <v>10461</v>
      </c>
      <c r="N1175" t="s">
        <v>10461</v>
      </c>
      <c r="O1175" t="s">
        <v>18167</v>
      </c>
    </row>
    <row r="1176" spans="2:15" x14ac:dyDescent="0.25">
      <c r="B1176" t="s">
        <v>16340</v>
      </c>
      <c r="C1176">
        <v>109246003</v>
      </c>
      <c r="D1176" t="s">
        <v>432</v>
      </c>
      <c r="E1176" t="s">
        <v>1906</v>
      </c>
      <c r="F1176" t="s">
        <v>1907</v>
      </c>
      <c r="G1176" t="s">
        <v>2904</v>
      </c>
      <c r="H1176" t="s">
        <v>10461</v>
      </c>
      <c r="I1176" t="s">
        <v>10461</v>
      </c>
      <c r="J1176" t="s">
        <v>10461</v>
      </c>
      <c r="K1176" t="s">
        <v>17852</v>
      </c>
      <c r="L1176" t="s">
        <v>10461</v>
      </c>
      <c r="M1176" t="s">
        <v>10461</v>
      </c>
      <c r="N1176" t="s">
        <v>10461</v>
      </c>
      <c r="O1176" t="s">
        <v>17959</v>
      </c>
    </row>
    <row r="1177" spans="2:15" x14ac:dyDescent="0.25">
      <c r="B1177" t="s">
        <v>16341</v>
      </c>
      <c r="C1177">
        <v>109246003</v>
      </c>
      <c r="D1177" t="s">
        <v>432</v>
      </c>
      <c r="E1177" t="s">
        <v>1906</v>
      </c>
      <c r="F1177" t="s">
        <v>1907</v>
      </c>
      <c r="G1177" t="s">
        <v>2415</v>
      </c>
      <c r="H1177" t="s">
        <v>10461</v>
      </c>
      <c r="I1177" t="s">
        <v>10461</v>
      </c>
      <c r="J1177" t="s">
        <v>10461</v>
      </c>
      <c r="K1177" t="s">
        <v>18098</v>
      </c>
      <c r="L1177" t="s">
        <v>10461</v>
      </c>
      <c r="M1177" t="s">
        <v>10461</v>
      </c>
      <c r="N1177" t="s">
        <v>10461</v>
      </c>
      <c r="O1177" t="s">
        <v>18065</v>
      </c>
    </row>
    <row r="1178" spans="2:15" x14ac:dyDescent="0.25">
      <c r="B1178" t="s">
        <v>16342</v>
      </c>
      <c r="C1178">
        <v>109246003</v>
      </c>
      <c r="D1178" t="s">
        <v>432</v>
      </c>
      <c r="E1178" t="s">
        <v>1908</v>
      </c>
      <c r="F1178" t="s">
        <v>1909</v>
      </c>
      <c r="G1178" t="s">
        <v>2903</v>
      </c>
      <c r="H1178"/>
      <c r="I1178" t="s">
        <v>10461</v>
      </c>
      <c r="J1178"/>
      <c r="K1178" t="s">
        <v>18022</v>
      </c>
      <c r="L1178" t="s">
        <v>10461</v>
      </c>
      <c r="M1178"/>
      <c r="N1178"/>
      <c r="O1178" t="s">
        <v>17900</v>
      </c>
    </row>
    <row r="1179" spans="2:15" x14ac:dyDescent="0.25">
      <c r="B1179" t="s">
        <v>16343</v>
      </c>
      <c r="C1179">
        <v>109246003</v>
      </c>
      <c r="D1179" t="s">
        <v>432</v>
      </c>
      <c r="E1179" t="s">
        <v>1908</v>
      </c>
      <c r="F1179" t="s">
        <v>1909</v>
      </c>
      <c r="G1179" t="s">
        <v>2904</v>
      </c>
      <c r="H1179"/>
      <c r="I1179" t="s">
        <v>10461</v>
      </c>
      <c r="J1179" t="s">
        <v>10461</v>
      </c>
      <c r="K1179" t="s">
        <v>17988</v>
      </c>
      <c r="L1179"/>
      <c r="M1179"/>
      <c r="N1179"/>
      <c r="O1179" t="s">
        <v>17905</v>
      </c>
    </row>
    <row r="1180" spans="2:15" x14ac:dyDescent="0.25">
      <c r="B1180" t="s">
        <v>16344</v>
      </c>
      <c r="C1180">
        <v>109246003</v>
      </c>
      <c r="D1180" t="s">
        <v>432</v>
      </c>
      <c r="E1180" t="s">
        <v>1908</v>
      </c>
      <c r="F1180" t="s">
        <v>1909</v>
      </c>
      <c r="G1180" t="s">
        <v>2415</v>
      </c>
      <c r="H1180"/>
      <c r="I1180" t="s">
        <v>10461</v>
      </c>
      <c r="J1180" t="s">
        <v>10461</v>
      </c>
      <c r="K1180" t="s">
        <v>18247</v>
      </c>
      <c r="L1180" t="s">
        <v>10461</v>
      </c>
      <c r="M1180"/>
      <c r="N1180"/>
      <c r="O1180" t="s">
        <v>18149</v>
      </c>
    </row>
    <row r="1181" spans="2:15" x14ac:dyDescent="0.25">
      <c r="B1181" t="s">
        <v>16395</v>
      </c>
      <c r="C1181">
        <v>109248003</v>
      </c>
      <c r="D1181" t="s">
        <v>444</v>
      </c>
      <c r="E1181" t="s">
        <v>1935</v>
      </c>
      <c r="F1181" t="s">
        <v>1936</v>
      </c>
      <c r="G1181" t="s">
        <v>2903</v>
      </c>
      <c r="H1181"/>
      <c r="I1181"/>
      <c r="J1181" t="s">
        <v>10461</v>
      </c>
      <c r="K1181" t="s">
        <v>17914</v>
      </c>
      <c r="L1181" t="s">
        <v>10461</v>
      </c>
      <c r="M1181"/>
      <c r="N1181"/>
      <c r="O1181" t="s">
        <v>18139</v>
      </c>
    </row>
    <row r="1182" spans="2:15" x14ac:dyDescent="0.25">
      <c r="B1182" t="s">
        <v>16396</v>
      </c>
      <c r="C1182">
        <v>109248003</v>
      </c>
      <c r="D1182" t="s">
        <v>444</v>
      </c>
      <c r="E1182" t="s">
        <v>1935</v>
      </c>
      <c r="F1182" t="s">
        <v>1936</v>
      </c>
      <c r="G1182" t="s">
        <v>2904</v>
      </c>
      <c r="H1182"/>
      <c r="I1182" t="s">
        <v>10461</v>
      </c>
      <c r="J1182" t="s">
        <v>10461</v>
      </c>
      <c r="K1182" t="s">
        <v>18226</v>
      </c>
      <c r="L1182" t="s">
        <v>10461</v>
      </c>
      <c r="M1182"/>
      <c r="N1182"/>
      <c r="O1182" t="s">
        <v>18365</v>
      </c>
    </row>
    <row r="1183" spans="2:15" x14ac:dyDescent="0.25">
      <c r="B1183" t="s">
        <v>16397</v>
      </c>
      <c r="C1183">
        <v>109248003</v>
      </c>
      <c r="D1183" t="s">
        <v>444</v>
      </c>
      <c r="E1183" t="s">
        <v>1935</v>
      </c>
      <c r="F1183" t="s">
        <v>1936</v>
      </c>
      <c r="G1183" t="s">
        <v>2415</v>
      </c>
      <c r="H1183"/>
      <c r="I1183" t="s">
        <v>10461</v>
      </c>
      <c r="J1183" t="s">
        <v>10461</v>
      </c>
      <c r="K1183" t="s">
        <v>18360</v>
      </c>
      <c r="L1183" t="s">
        <v>10461</v>
      </c>
      <c r="M1183"/>
      <c r="N1183"/>
      <c r="O1183" t="s">
        <v>18330</v>
      </c>
    </row>
    <row r="1184" spans="2:15" x14ac:dyDescent="0.25">
      <c r="B1184" t="s">
        <v>16398</v>
      </c>
      <c r="C1184">
        <v>109248003</v>
      </c>
      <c r="D1184" t="s">
        <v>444</v>
      </c>
      <c r="E1184" t="s">
        <v>1937</v>
      </c>
      <c r="F1184" t="s">
        <v>1938</v>
      </c>
      <c r="G1184" t="s">
        <v>2903</v>
      </c>
      <c r="H1184"/>
      <c r="I1184"/>
      <c r="J1184" t="s">
        <v>10461</v>
      </c>
      <c r="K1184" t="s">
        <v>18235</v>
      </c>
      <c r="L1184" t="s">
        <v>10461</v>
      </c>
      <c r="M1184" t="s">
        <v>10461</v>
      </c>
      <c r="N1184"/>
      <c r="O1184" t="s">
        <v>18109</v>
      </c>
    </row>
    <row r="1185" spans="2:15" x14ac:dyDescent="0.25">
      <c r="B1185" t="s">
        <v>16399</v>
      </c>
      <c r="C1185">
        <v>109248003</v>
      </c>
      <c r="D1185" t="s">
        <v>444</v>
      </c>
      <c r="E1185" t="s">
        <v>1937</v>
      </c>
      <c r="F1185" t="s">
        <v>1938</v>
      </c>
      <c r="G1185" t="s">
        <v>2904</v>
      </c>
      <c r="H1185"/>
      <c r="I1185"/>
      <c r="J1185" t="s">
        <v>10461</v>
      </c>
      <c r="K1185" t="s">
        <v>18361</v>
      </c>
      <c r="L1185" t="s">
        <v>10461</v>
      </c>
      <c r="M1185" t="s">
        <v>10461</v>
      </c>
      <c r="N1185"/>
      <c r="O1185" t="s">
        <v>17975</v>
      </c>
    </row>
    <row r="1186" spans="2:15" x14ac:dyDescent="0.25">
      <c r="B1186" t="s">
        <v>16400</v>
      </c>
      <c r="C1186">
        <v>109248003</v>
      </c>
      <c r="D1186" t="s">
        <v>444</v>
      </c>
      <c r="E1186" t="s">
        <v>1937</v>
      </c>
      <c r="F1186" t="s">
        <v>1938</v>
      </c>
      <c r="G1186" t="s">
        <v>2415</v>
      </c>
      <c r="H1186"/>
      <c r="I1186"/>
      <c r="J1186" t="s">
        <v>10461</v>
      </c>
      <c r="K1186" t="s">
        <v>18110</v>
      </c>
      <c r="L1186" t="s">
        <v>17850</v>
      </c>
      <c r="M1186" t="s">
        <v>10461</v>
      </c>
      <c r="N1186"/>
      <c r="O1186" t="s">
        <v>18772</v>
      </c>
    </row>
    <row r="1187" spans="2:15" x14ac:dyDescent="0.25">
      <c r="B1187" t="s">
        <v>13645</v>
      </c>
      <c r="C1187">
        <v>109420803</v>
      </c>
      <c r="D1187" t="s">
        <v>67</v>
      </c>
      <c r="E1187" t="s">
        <v>752</v>
      </c>
      <c r="F1187" t="s">
        <v>753</v>
      </c>
      <c r="G1187" t="s">
        <v>2903</v>
      </c>
      <c r="H1187"/>
      <c r="I1187" t="s">
        <v>10461</v>
      </c>
      <c r="J1187" t="s">
        <v>10461</v>
      </c>
      <c r="K1187" t="s">
        <v>17922</v>
      </c>
      <c r="L1187" t="s">
        <v>10461</v>
      </c>
      <c r="M1187" t="s">
        <v>10461</v>
      </c>
      <c r="N1187" t="s">
        <v>10461</v>
      </c>
      <c r="O1187" t="s">
        <v>18087</v>
      </c>
    </row>
    <row r="1188" spans="2:15" x14ac:dyDescent="0.25">
      <c r="B1188" t="s">
        <v>13646</v>
      </c>
      <c r="C1188">
        <v>109420803</v>
      </c>
      <c r="D1188" t="s">
        <v>67</v>
      </c>
      <c r="E1188" t="s">
        <v>752</v>
      </c>
      <c r="F1188" t="s">
        <v>753</v>
      </c>
      <c r="G1188" t="s">
        <v>2904</v>
      </c>
      <c r="H1188" t="s">
        <v>10461</v>
      </c>
      <c r="I1188" t="s">
        <v>10461</v>
      </c>
      <c r="J1188" t="s">
        <v>10461</v>
      </c>
      <c r="K1188" t="s">
        <v>17915</v>
      </c>
      <c r="L1188" t="s">
        <v>10461</v>
      </c>
      <c r="M1188"/>
      <c r="N1188"/>
      <c r="O1188" t="s">
        <v>17952</v>
      </c>
    </row>
    <row r="1189" spans="2:15" x14ac:dyDescent="0.25">
      <c r="B1189" t="s">
        <v>13647</v>
      </c>
      <c r="C1189">
        <v>109420803</v>
      </c>
      <c r="D1189" t="s">
        <v>67</v>
      </c>
      <c r="E1189" t="s">
        <v>752</v>
      </c>
      <c r="F1189" t="s">
        <v>753</v>
      </c>
      <c r="G1189" t="s">
        <v>2415</v>
      </c>
      <c r="H1189" t="s">
        <v>10461</v>
      </c>
      <c r="I1189" t="s">
        <v>10461</v>
      </c>
      <c r="J1189" t="s">
        <v>10461</v>
      </c>
      <c r="K1189" t="s">
        <v>18083</v>
      </c>
      <c r="L1189" t="s">
        <v>17850</v>
      </c>
      <c r="M1189" t="s">
        <v>10461</v>
      </c>
      <c r="N1189" t="s">
        <v>10461</v>
      </c>
      <c r="O1189" t="s">
        <v>17879</v>
      </c>
    </row>
    <row r="1190" spans="2:15" x14ac:dyDescent="0.25">
      <c r="B1190" t="s">
        <v>13642</v>
      </c>
      <c r="C1190">
        <v>109420803</v>
      </c>
      <c r="D1190" t="s">
        <v>67</v>
      </c>
      <c r="E1190" t="s">
        <v>750</v>
      </c>
      <c r="F1190" t="s">
        <v>751</v>
      </c>
      <c r="G1190" t="s">
        <v>2903</v>
      </c>
      <c r="H1190" t="s">
        <v>10461</v>
      </c>
      <c r="I1190" t="s">
        <v>10461</v>
      </c>
      <c r="J1190" t="s">
        <v>10461</v>
      </c>
      <c r="K1190" t="s">
        <v>18084</v>
      </c>
      <c r="L1190" t="s">
        <v>10461</v>
      </c>
      <c r="M1190" t="s">
        <v>10461</v>
      </c>
      <c r="N1190"/>
      <c r="O1190" t="s">
        <v>18488</v>
      </c>
    </row>
    <row r="1191" spans="2:15" x14ac:dyDescent="0.25">
      <c r="B1191" t="s">
        <v>13643</v>
      </c>
      <c r="C1191">
        <v>109420803</v>
      </c>
      <c r="D1191" t="s">
        <v>67</v>
      </c>
      <c r="E1191" t="s">
        <v>750</v>
      </c>
      <c r="F1191" t="s">
        <v>751</v>
      </c>
      <c r="G1191" t="s">
        <v>2904</v>
      </c>
      <c r="H1191" t="s">
        <v>10461</v>
      </c>
      <c r="I1191" t="s">
        <v>10461</v>
      </c>
      <c r="J1191" t="s">
        <v>10461</v>
      </c>
      <c r="K1191" t="s">
        <v>18229</v>
      </c>
      <c r="L1191" t="s">
        <v>17846</v>
      </c>
      <c r="M1191" t="s">
        <v>10461</v>
      </c>
      <c r="N1191" t="s">
        <v>10461</v>
      </c>
      <c r="O1191" t="s">
        <v>18148</v>
      </c>
    </row>
    <row r="1192" spans="2:15" x14ac:dyDescent="0.25">
      <c r="B1192" t="s">
        <v>13644</v>
      </c>
      <c r="C1192">
        <v>109420803</v>
      </c>
      <c r="D1192" t="s">
        <v>67</v>
      </c>
      <c r="E1192" t="s">
        <v>750</v>
      </c>
      <c r="F1192" t="s">
        <v>751</v>
      </c>
      <c r="G1192" t="s">
        <v>2415</v>
      </c>
      <c r="H1192" t="s">
        <v>10461</v>
      </c>
      <c r="I1192" t="s">
        <v>10461</v>
      </c>
      <c r="J1192" t="s">
        <v>17869</v>
      </c>
      <c r="K1192" t="s">
        <v>18362</v>
      </c>
      <c r="L1192" t="s">
        <v>17823</v>
      </c>
      <c r="M1192" t="s">
        <v>10461</v>
      </c>
      <c r="N1192" t="s">
        <v>10461</v>
      </c>
      <c r="O1192" t="s">
        <v>18825</v>
      </c>
    </row>
    <row r="1193" spans="2:15" x14ac:dyDescent="0.25">
      <c r="B1193" t="s">
        <v>14733</v>
      </c>
      <c r="C1193">
        <v>109422303</v>
      </c>
      <c r="D1193" t="s">
        <v>251</v>
      </c>
      <c r="E1193" t="s">
        <v>1340</v>
      </c>
      <c r="F1193" t="s">
        <v>1341</v>
      </c>
      <c r="G1193" t="s">
        <v>2903</v>
      </c>
      <c r="H1193"/>
      <c r="I1193"/>
      <c r="J1193"/>
      <c r="K1193" t="s">
        <v>18363</v>
      </c>
      <c r="L1193" t="s">
        <v>10461</v>
      </c>
      <c r="M1193"/>
      <c r="N1193"/>
      <c r="O1193" t="s">
        <v>18116</v>
      </c>
    </row>
    <row r="1194" spans="2:15" x14ac:dyDescent="0.25">
      <c r="B1194" t="s">
        <v>14734</v>
      </c>
      <c r="C1194">
        <v>109422303</v>
      </c>
      <c r="D1194" t="s">
        <v>251</v>
      </c>
      <c r="E1194" t="s">
        <v>1340</v>
      </c>
      <c r="F1194" t="s">
        <v>1341</v>
      </c>
      <c r="G1194" t="s">
        <v>2904</v>
      </c>
      <c r="H1194"/>
      <c r="I1194"/>
      <c r="J1194" t="s">
        <v>10461</v>
      </c>
      <c r="K1194" t="s">
        <v>17996</v>
      </c>
      <c r="L1194"/>
      <c r="M1194" t="s">
        <v>10461</v>
      </c>
      <c r="N1194"/>
      <c r="O1194" t="s">
        <v>18170</v>
      </c>
    </row>
    <row r="1195" spans="2:15" x14ac:dyDescent="0.25">
      <c r="B1195" t="s">
        <v>14735</v>
      </c>
      <c r="C1195">
        <v>109422303</v>
      </c>
      <c r="D1195" t="s">
        <v>251</v>
      </c>
      <c r="E1195" t="s">
        <v>1340</v>
      </c>
      <c r="F1195" t="s">
        <v>1341</v>
      </c>
      <c r="G1195" t="s">
        <v>2415</v>
      </c>
      <c r="H1195"/>
      <c r="I1195"/>
      <c r="J1195" t="s">
        <v>10461</v>
      </c>
      <c r="K1195" t="s">
        <v>18139</v>
      </c>
      <c r="L1195" t="s">
        <v>10461</v>
      </c>
      <c r="M1195" t="s">
        <v>10461</v>
      </c>
      <c r="N1195"/>
      <c r="O1195" t="s">
        <v>17973</v>
      </c>
    </row>
    <row r="1196" spans="2:15" x14ac:dyDescent="0.25">
      <c r="B1196" t="s">
        <v>14730</v>
      </c>
      <c r="C1196">
        <v>109422303</v>
      </c>
      <c r="D1196" t="s">
        <v>251</v>
      </c>
      <c r="E1196" t="s">
        <v>1338</v>
      </c>
      <c r="F1196" t="s">
        <v>1339</v>
      </c>
      <c r="G1196" t="s">
        <v>2903</v>
      </c>
      <c r="H1196"/>
      <c r="I1196"/>
      <c r="J1196" t="s">
        <v>10461</v>
      </c>
      <c r="K1196" t="s">
        <v>18227</v>
      </c>
      <c r="L1196" t="s">
        <v>10461</v>
      </c>
      <c r="M1196"/>
      <c r="N1196"/>
      <c r="O1196" t="s">
        <v>17922</v>
      </c>
    </row>
    <row r="1197" spans="2:15" x14ac:dyDescent="0.25">
      <c r="B1197" t="s">
        <v>14731</v>
      </c>
      <c r="C1197">
        <v>109422303</v>
      </c>
      <c r="D1197" t="s">
        <v>251</v>
      </c>
      <c r="E1197" t="s">
        <v>1338</v>
      </c>
      <c r="F1197" t="s">
        <v>1339</v>
      </c>
      <c r="G1197" t="s">
        <v>2904</v>
      </c>
      <c r="H1197"/>
      <c r="I1197"/>
      <c r="J1197" t="s">
        <v>10461</v>
      </c>
      <c r="K1197" t="s">
        <v>18175</v>
      </c>
      <c r="L1197" t="s">
        <v>10461</v>
      </c>
      <c r="M1197" t="s">
        <v>10461</v>
      </c>
      <c r="N1197"/>
      <c r="O1197" t="s">
        <v>18043</v>
      </c>
    </row>
    <row r="1198" spans="2:15" x14ac:dyDescent="0.25">
      <c r="B1198" t="s">
        <v>14732</v>
      </c>
      <c r="C1198">
        <v>109422303</v>
      </c>
      <c r="D1198" t="s">
        <v>251</v>
      </c>
      <c r="E1198" t="s">
        <v>1338</v>
      </c>
      <c r="F1198" t="s">
        <v>1339</v>
      </c>
      <c r="G1198" t="s">
        <v>2415</v>
      </c>
      <c r="H1198"/>
      <c r="I1198"/>
      <c r="J1198" t="s">
        <v>10461</v>
      </c>
      <c r="K1198" t="s">
        <v>18034</v>
      </c>
      <c r="L1198" t="s">
        <v>10461</v>
      </c>
      <c r="M1198" t="s">
        <v>10461</v>
      </c>
      <c r="N1198"/>
      <c r="O1198" t="s">
        <v>17874</v>
      </c>
    </row>
    <row r="1199" spans="2:15" x14ac:dyDescent="0.25">
      <c r="B1199" t="s">
        <v>15413</v>
      </c>
      <c r="C1199">
        <v>109426003</v>
      </c>
      <c r="D1199" t="s">
        <v>369</v>
      </c>
      <c r="E1199" t="s">
        <v>1710</v>
      </c>
      <c r="F1199" t="s">
        <v>1711</v>
      </c>
      <c r="G1199" t="s">
        <v>2903</v>
      </c>
      <c r="H1199" t="s">
        <v>10461</v>
      </c>
      <c r="I1199"/>
      <c r="J1199" t="s">
        <v>10461</v>
      </c>
      <c r="K1199" t="s">
        <v>18247</v>
      </c>
      <c r="L1199" t="s">
        <v>10461</v>
      </c>
      <c r="M1199" t="s">
        <v>10461</v>
      </c>
      <c r="N1199"/>
      <c r="O1199" t="s">
        <v>18175</v>
      </c>
    </row>
    <row r="1200" spans="2:15" x14ac:dyDescent="0.25">
      <c r="B1200" t="s">
        <v>15414</v>
      </c>
      <c r="C1200">
        <v>109426003</v>
      </c>
      <c r="D1200" t="s">
        <v>369</v>
      </c>
      <c r="E1200" t="s">
        <v>1710</v>
      </c>
      <c r="F1200" t="s">
        <v>1711</v>
      </c>
      <c r="G1200" t="s">
        <v>2904</v>
      </c>
      <c r="H1200"/>
      <c r="I1200" t="s">
        <v>10461</v>
      </c>
      <c r="J1200" t="s">
        <v>10461</v>
      </c>
      <c r="K1200" t="s">
        <v>18138</v>
      </c>
      <c r="L1200"/>
      <c r="M1200"/>
      <c r="N1200"/>
      <c r="O1200" t="s">
        <v>18227</v>
      </c>
    </row>
    <row r="1201" spans="2:15" x14ac:dyDescent="0.25">
      <c r="B1201" t="s">
        <v>15415</v>
      </c>
      <c r="C1201">
        <v>109426003</v>
      </c>
      <c r="D1201" t="s">
        <v>369</v>
      </c>
      <c r="E1201" t="s">
        <v>1710</v>
      </c>
      <c r="F1201" t="s">
        <v>1711</v>
      </c>
      <c r="G1201" t="s">
        <v>2415</v>
      </c>
      <c r="H1201" t="s">
        <v>10461</v>
      </c>
      <c r="I1201" t="s">
        <v>10461</v>
      </c>
      <c r="J1201" t="s">
        <v>10461</v>
      </c>
      <c r="K1201" t="s">
        <v>18298</v>
      </c>
      <c r="L1201" t="s">
        <v>10461</v>
      </c>
      <c r="M1201" t="s">
        <v>10461</v>
      </c>
      <c r="N1201"/>
      <c r="O1201" t="s">
        <v>18034</v>
      </c>
    </row>
    <row r="1202" spans="2:15" x14ac:dyDescent="0.25">
      <c r="B1202" t="s">
        <v>16230</v>
      </c>
      <c r="C1202">
        <v>109426303</v>
      </c>
      <c r="D1202" t="s">
        <v>410</v>
      </c>
      <c r="E1202" t="s">
        <v>1850</v>
      </c>
      <c r="F1202" t="s">
        <v>1851</v>
      </c>
      <c r="G1202" t="s">
        <v>2903</v>
      </c>
      <c r="H1202"/>
      <c r="I1202"/>
      <c r="J1202" t="s">
        <v>10461</v>
      </c>
      <c r="K1202" t="s">
        <v>17910</v>
      </c>
      <c r="L1202" t="s">
        <v>10461</v>
      </c>
      <c r="M1202" t="s">
        <v>10461</v>
      </c>
      <c r="N1202"/>
      <c r="O1202" t="s">
        <v>18157</v>
      </c>
    </row>
    <row r="1203" spans="2:15" x14ac:dyDescent="0.25">
      <c r="B1203" t="s">
        <v>16231</v>
      </c>
      <c r="C1203">
        <v>109426303</v>
      </c>
      <c r="D1203" t="s">
        <v>410</v>
      </c>
      <c r="E1203" t="s">
        <v>1850</v>
      </c>
      <c r="F1203" t="s">
        <v>1851</v>
      </c>
      <c r="G1203" t="s">
        <v>2904</v>
      </c>
      <c r="H1203"/>
      <c r="I1203"/>
      <c r="J1203" t="s">
        <v>10461</v>
      </c>
      <c r="K1203" t="s">
        <v>18011</v>
      </c>
      <c r="L1203" t="s">
        <v>10461</v>
      </c>
      <c r="M1203" t="s">
        <v>10461</v>
      </c>
      <c r="N1203"/>
      <c r="O1203" t="s">
        <v>18154</v>
      </c>
    </row>
    <row r="1204" spans="2:15" x14ac:dyDescent="0.25">
      <c r="B1204" t="s">
        <v>16232</v>
      </c>
      <c r="C1204">
        <v>109426303</v>
      </c>
      <c r="D1204" t="s">
        <v>410</v>
      </c>
      <c r="E1204" t="s">
        <v>1850</v>
      </c>
      <c r="F1204" t="s">
        <v>1851</v>
      </c>
      <c r="G1204" t="s">
        <v>2415</v>
      </c>
      <c r="H1204"/>
      <c r="I1204"/>
      <c r="J1204" t="s">
        <v>10461</v>
      </c>
      <c r="K1204" t="s">
        <v>18199</v>
      </c>
      <c r="L1204" t="s">
        <v>10461</v>
      </c>
      <c r="M1204" t="s">
        <v>10461</v>
      </c>
      <c r="N1204"/>
      <c r="O1204" t="s">
        <v>18476</v>
      </c>
    </row>
    <row r="1205" spans="2:15" x14ac:dyDescent="0.25">
      <c r="B1205" t="s">
        <v>16518</v>
      </c>
      <c r="C1205">
        <v>109427503</v>
      </c>
      <c r="D1205" t="s">
        <v>466</v>
      </c>
      <c r="E1205" t="s">
        <v>2009</v>
      </c>
      <c r="F1205" t="s">
        <v>2010</v>
      </c>
      <c r="G1205" t="s">
        <v>2903</v>
      </c>
      <c r="H1205"/>
      <c r="I1205"/>
      <c r="J1205"/>
      <c r="K1205" t="s">
        <v>18233</v>
      </c>
      <c r="L1205" t="s">
        <v>10461</v>
      </c>
      <c r="M1205"/>
      <c r="N1205"/>
      <c r="O1205" t="s">
        <v>18174</v>
      </c>
    </row>
    <row r="1206" spans="2:15" x14ac:dyDescent="0.25">
      <c r="B1206" t="s">
        <v>16519</v>
      </c>
      <c r="C1206">
        <v>109427503</v>
      </c>
      <c r="D1206" t="s">
        <v>466</v>
      </c>
      <c r="E1206" t="s">
        <v>2009</v>
      </c>
      <c r="F1206" t="s">
        <v>2010</v>
      </c>
      <c r="G1206" t="s">
        <v>2904</v>
      </c>
      <c r="H1206"/>
      <c r="I1206"/>
      <c r="J1206" t="s">
        <v>10461</v>
      </c>
      <c r="K1206" t="s">
        <v>18103</v>
      </c>
      <c r="L1206" t="s">
        <v>10461</v>
      </c>
      <c r="M1206"/>
      <c r="N1206"/>
      <c r="O1206" t="s">
        <v>18190</v>
      </c>
    </row>
    <row r="1207" spans="2:15" x14ac:dyDescent="0.25">
      <c r="B1207" t="s">
        <v>16520</v>
      </c>
      <c r="C1207">
        <v>109427503</v>
      </c>
      <c r="D1207" t="s">
        <v>466</v>
      </c>
      <c r="E1207" t="s">
        <v>2009</v>
      </c>
      <c r="F1207" t="s">
        <v>2010</v>
      </c>
      <c r="G1207" t="s">
        <v>2415</v>
      </c>
      <c r="H1207"/>
      <c r="I1207"/>
      <c r="J1207" t="s">
        <v>10461</v>
      </c>
      <c r="K1207" t="s">
        <v>18364</v>
      </c>
      <c r="L1207" t="s">
        <v>10461</v>
      </c>
      <c r="M1207"/>
      <c r="N1207"/>
      <c r="O1207" t="s">
        <v>17879</v>
      </c>
    </row>
    <row r="1208" spans="2:15" x14ac:dyDescent="0.25">
      <c r="B1208" t="s">
        <v>13466</v>
      </c>
      <c r="C1208">
        <v>109530304</v>
      </c>
      <c r="D1208" t="s">
        <v>35</v>
      </c>
      <c r="E1208" t="s">
        <v>645</v>
      </c>
      <c r="F1208" t="s">
        <v>646</v>
      </c>
      <c r="G1208" t="s">
        <v>2903</v>
      </c>
      <c r="H1208"/>
      <c r="I1208"/>
      <c r="J1208" t="s">
        <v>10461</v>
      </c>
      <c r="K1208" t="s">
        <v>18081</v>
      </c>
      <c r="L1208"/>
      <c r="M1208"/>
      <c r="N1208"/>
      <c r="O1208" t="s">
        <v>17934</v>
      </c>
    </row>
    <row r="1209" spans="2:15" x14ac:dyDescent="0.25">
      <c r="B1209" t="s">
        <v>13467</v>
      </c>
      <c r="C1209">
        <v>109530304</v>
      </c>
      <c r="D1209" t="s">
        <v>35</v>
      </c>
      <c r="E1209" t="s">
        <v>645</v>
      </c>
      <c r="F1209" t="s">
        <v>646</v>
      </c>
      <c r="G1209" t="s">
        <v>2904</v>
      </c>
      <c r="H1209"/>
      <c r="I1209"/>
      <c r="J1209"/>
      <c r="K1209" t="s">
        <v>17934</v>
      </c>
      <c r="L1209"/>
      <c r="M1209"/>
      <c r="N1209" t="s">
        <v>10461</v>
      </c>
      <c r="O1209" t="s">
        <v>17895</v>
      </c>
    </row>
    <row r="1210" spans="2:15" x14ac:dyDescent="0.25">
      <c r="B1210" t="s">
        <v>13468</v>
      </c>
      <c r="C1210">
        <v>109530304</v>
      </c>
      <c r="D1210" t="s">
        <v>35</v>
      </c>
      <c r="E1210" t="s">
        <v>645</v>
      </c>
      <c r="F1210" t="s">
        <v>646</v>
      </c>
      <c r="G1210" t="s">
        <v>2415</v>
      </c>
      <c r="H1210"/>
      <c r="I1210"/>
      <c r="J1210" t="s">
        <v>10461</v>
      </c>
      <c r="K1210" t="s">
        <v>17982</v>
      </c>
      <c r="L1210"/>
      <c r="M1210"/>
      <c r="N1210" t="s">
        <v>10461</v>
      </c>
      <c r="O1210" t="s">
        <v>18002</v>
      </c>
    </row>
    <row r="1211" spans="2:15" x14ac:dyDescent="0.25">
      <c r="B1211" t="s">
        <v>14029</v>
      </c>
      <c r="C1211">
        <v>109531304</v>
      </c>
      <c r="D1211" t="s">
        <v>134</v>
      </c>
      <c r="E1211" t="s">
        <v>954</v>
      </c>
      <c r="F1211" t="s">
        <v>955</v>
      </c>
      <c r="G1211" t="s">
        <v>2903</v>
      </c>
      <c r="H1211"/>
      <c r="I1211" t="s">
        <v>10461</v>
      </c>
      <c r="J1211" t="s">
        <v>10461</v>
      </c>
      <c r="K1211" t="s">
        <v>18149</v>
      </c>
      <c r="L1211" t="s">
        <v>10461</v>
      </c>
      <c r="M1211" t="s">
        <v>10461</v>
      </c>
      <c r="N1211"/>
      <c r="O1211" t="s">
        <v>18216</v>
      </c>
    </row>
    <row r="1212" spans="2:15" x14ac:dyDescent="0.25">
      <c r="B1212" t="s">
        <v>14030</v>
      </c>
      <c r="C1212">
        <v>109531304</v>
      </c>
      <c r="D1212" t="s">
        <v>134</v>
      </c>
      <c r="E1212" t="s">
        <v>954</v>
      </c>
      <c r="F1212" t="s">
        <v>955</v>
      </c>
      <c r="G1212" t="s">
        <v>2904</v>
      </c>
      <c r="H1212"/>
      <c r="I1212"/>
      <c r="J1212" t="s">
        <v>10461</v>
      </c>
      <c r="K1212" t="s">
        <v>18365</v>
      </c>
      <c r="L1212" t="s">
        <v>10461</v>
      </c>
      <c r="M1212" t="s">
        <v>10461</v>
      </c>
      <c r="N1212"/>
      <c r="O1212" t="s">
        <v>18028</v>
      </c>
    </row>
    <row r="1213" spans="2:15" x14ac:dyDescent="0.25">
      <c r="B1213" t="s">
        <v>14031</v>
      </c>
      <c r="C1213">
        <v>109531304</v>
      </c>
      <c r="D1213" t="s">
        <v>134</v>
      </c>
      <c r="E1213" t="s">
        <v>954</v>
      </c>
      <c r="F1213" t="s">
        <v>955</v>
      </c>
      <c r="G1213" t="s">
        <v>2415</v>
      </c>
      <c r="H1213"/>
      <c r="I1213" t="s">
        <v>10461</v>
      </c>
      <c r="J1213" t="s">
        <v>10461</v>
      </c>
      <c r="K1213" t="s">
        <v>18287</v>
      </c>
      <c r="L1213" t="s">
        <v>17833</v>
      </c>
      <c r="M1213" t="s">
        <v>10461</v>
      </c>
      <c r="N1213"/>
      <c r="O1213" t="s">
        <v>18495</v>
      </c>
    </row>
    <row r="1214" spans="2:15" x14ac:dyDescent="0.25">
      <c r="B1214" t="s">
        <v>18366</v>
      </c>
      <c r="C1214">
        <v>109532804</v>
      </c>
      <c r="D1214" t="s">
        <v>196</v>
      </c>
      <c r="E1214" t="s">
        <v>17753</v>
      </c>
      <c r="F1214" t="s">
        <v>17752</v>
      </c>
      <c r="G1214" t="s">
        <v>2903</v>
      </c>
      <c r="H1214"/>
      <c r="I1214" t="s">
        <v>10461</v>
      </c>
      <c r="J1214" t="s">
        <v>10461</v>
      </c>
      <c r="K1214" t="s">
        <v>18076</v>
      </c>
      <c r="L1214" t="s">
        <v>10461</v>
      </c>
      <c r="M1214"/>
      <c r="N1214"/>
      <c r="O1214" t="s">
        <v>17905</v>
      </c>
    </row>
    <row r="1215" spans="2:15" x14ac:dyDescent="0.25">
      <c r="B1215" t="s">
        <v>18367</v>
      </c>
      <c r="C1215">
        <v>109532804</v>
      </c>
      <c r="D1215" t="s">
        <v>196</v>
      </c>
      <c r="E1215" t="s">
        <v>17753</v>
      </c>
      <c r="F1215" t="s">
        <v>17752</v>
      </c>
      <c r="G1215" t="s">
        <v>2904</v>
      </c>
      <c r="H1215"/>
      <c r="I1215" t="s">
        <v>10461</v>
      </c>
      <c r="J1215"/>
      <c r="K1215" t="s">
        <v>17920</v>
      </c>
      <c r="L1215"/>
      <c r="M1215"/>
      <c r="N1215"/>
      <c r="O1215" t="s">
        <v>17904</v>
      </c>
    </row>
    <row r="1216" spans="2:15" x14ac:dyDescent="0.25">
      <c r="B1216" t="s">
        <v>18368</v>
      </c>
      <c r="C1216">
        <v>109532804</v>
      </c>
      <c r="D1216" t="s">
        <v>196</v>
      </c>
      <c r="E1216" t="s">
        <v>17753</v>
      </c>
      <c r="F1216" t="s">
        <v>17752</v>
      </c>
      <c r="G1216" t="s">
        <v>2415</v>
      </c>
      <c r="H1216"/>
      <c r="I1216" t="s">
        <v>10461</v>
      </c>
      <c r="J1216" t="s">
        <v>10461</v>
      </c>
      <c r="K1216" t="s">
        <v>18062</v>
      </c>
      <c r="L1216" t="s">
        <v>10461</v>
      </c>
      <c r="M1216"/>
      <c r="N1216"/>
      <c r="O1216" t="s">
        <v>17906</v>
      </c>
    </row>
    <row r="1217" spans="2:15" x14ac:dyDescent="0.25">
      <c r="B1217" t="s">
        <v>15354</v>
      </c>
      <c r="C1217">
        <v>109535504</v>
      </c>
      <c r="D1217" t="s">
        <v>356</v>
      </c>
      <c r="E1217" t="s">
        <v>1672</v>
      </c>
      <c r="F1217" t="s">
        <v>1673</v>
      </c>
      <c r="G1217" t="s">
        <v>2903</v>
      </c>
      <c r="H1217"/>
      <c r="I1217"/>
      <c r="J1217" t="s">
        <v>10461</v>
      </c>
      <c r="K1217" t="s">
        <v>18352</v>
      </c>
      <c r="L1217" t="s">
        <v>10461</v>
      </c>
      <c r="M1217" t="s">
        <v>10461</v>
      </c>
      <c r="N1217"/>
      <c r="O1217" t="s">
        <v>17958</v>
      </c>
    </row>
    <row r="1218" spans="2:15" x14ac:dyDescent="0.25">
      <c r="B1218" t="s">
        <v>15355</v>
      </c>
      <c r="C1218">
        <v>109535504</v>
      </c>
      <c r="D1218" t="s">
        <v>356</v>
      </c>
      <c r="E1218" t="s">
        <v>1672</v>
      </c>
      <c r="F1218" t="s">
        <v>1673</v>
      </c>
      <c r="G1218" t="s">
        <v>2904</v>
      </c>
      <c r="H1218"/>
      <c r="I1218"/>
      <c r="J1218" t="s">
        <v>10461</v>
      </c>
      <c r="K1218" t="s">
        <v>18352</v>
      </c>
      <c r="L1218" t="s">
        <v>10461</v>
      </c>
      <c r="M1218"/>
      <c r="N1218"/>
      <c r="O1218" t="s">
        <v>17897</v>
      </c>
    </row>
    <row r="1219" spans="2:15" x14ac:dyDescent="0.25">
      <c r="B1219" t="s">
        <v>15356</v>
      </c>
      <c r="C1219">
        <v>109535504</v>
      </c>
      <c r="D1219" t="s">
        <v>356</v>
      </c>
      <c r="E1219" t="s">
        <v>1672</v>
      </c>
      <c r="F1219" t="s">
        <v>1673</v>
      </c>
      <c r="G1219" t="s">
        <v>2415</v>
      </c>
      <c r="H1219"/>
      <c r="I1219"/>
      <c r="J1219" t="s">
        <v>10461</v>
      </c>
      <c r="K1219" t="s">
        <v>18029</v>
      </c>
      <c r="L1219" t="s">
        <v>10461</v>
      </c>
      <c r="M1219" t="s">
        <v>10461</v>
      </c>
      <c r="N1219"/>
      <c r="O1219" t="s">
        <v>17918</v>
      </c>
    </row>
    <row r="1220" spans="2:15" x14ac:dyDescent="0.25">
      <c r="B1220" t="s">
        <v>18369</v>
      </c>
      <c r="C1220">
        <v>109537504</v>
      </c>
      <c r="D1220" t="s">
        <v>368</v>
      </c>
      <c r="E1220" t="s">
        <v>17756</v>
      </c>
      <c r="F1220" t="s">
        <v>17755</v>
      </c>
      <c r="G1220" t="s">
        <v>2903</v>
      </c>
      <c r="H1220"/>
      <c r="I1220"/>
      <c r="J1220" t="s">
        <v>10461</v>
      </c>
      <c r="K1220" t="s">
        <v>17876</v>
      </c>
      <c r="L1220"/>
      <c r="M1220"/>
      <c r="N1220"/>
      <c r="O1220" t="s">
        <v>18236</v>
      </c>
    </row>
    <row r="1221" spans="2:15" x14ac:dyDescent="0.25">
      <c r="B1221" t="s">
        <v>18370</v>
      </c>
      <c r="C1221">
        <v>109537504</v>
      </c>
      <c r="D1221" t="s">
        <v>368</v>
      </c>
      <c r="E1221" t="s">
        <v>17756</v>
      </c>
      <c r="F1221" t="s">
        <v>17755</v>
      </c>
      <c r="G1221" t="s">
        <v>2904</v>
      </c>
      <c r="H1221"/>
      <c r="I1221"/>
      <c r="J1221" t="s">
        <v>10461</v>
      </c>
      <c r="K1221" t="s">
        <v>18010</v>
      </c>
      <c r="L1221"/>
      <c r="M1221" t="s">
        <v>10461</v>
      </c>
      <c r="N1221"/>
      <c r="O1221" t="s">
        <v>18179</v>
      </c>
    </row>
    <row r="1222" spans="2:15" x14ac:dyDescent="0.25">
      <c r="B1222" t="s">
        <v>18371</v>
      </c>
      <c r="C1222">
        <v>109537504</v>
      </c>
      <c r="D1222" t="s">
        <v>368</v>
      </c>
      <c r="E1222" t="s">
        <v>17756</v>
      </c>
      <c r="F1222" t="s">
        <v>17755</v>
      </c>
      <c r="G1222" t="s">
        <v>2415</v>
      </c>
      <c r="H1222"/>
      <c r="I1222"/>
      <c r="J1222" t="s">
        <v>10461</v>
      </c>
      <c r="K1222" t="s">
        <v>18151</v>
      </c>
      <c r="L1222"/>
      <c r="M1222" t="s">
        <v>10461</v>
      </c>
      <c r="N1222"/>
      <c r="O1222" t="s">
        <v>18008</v>
      </c>
    </row>
    <row r="1223" spans="2:15" x14ac:dyDescent="0.25">
      <c r="B1223" t="s">
        <v>17223</v>
      </c>
      <c r="C1223">
        <v>110140001</v>
      </c>
      <c r="D1223" t="s">
        <v>583</v>
      </c>
      <c r="E1223" t="s">
        <v>583</v>
      </c>
      <c r="F1223" t="s">
        <v>2407</v>
      </c>
      <c r="G1223" t="s">
        <v>2903</v>
      </c>
      <c r="H1223"/>
      <c r="I1223" t="s">
        <v>10461</v>
      </c>
      <c r="J1223" t="s">
        <v>10461</v>
      </c>
      <c r="K1223" t="s">
        <v>17881</v>
      </c>
      <c r="L1223" t="s">
        <v>10461</v>
      </c>
      <c r="M1223" t="s">
        <v>10461</v>
      </c>
      <c r="N1223" t="s">
        <v>10461</v>
      </c>
      <c r="O1223" t="s">
        <v>17840</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17859</v>
      </c>
    </row>
    <row r="1225" spans="2:15" x14ac:dyDescent="0.25">
      <c r="B1225" t="s">
        <v>17225</v>
      </c>
      <c r="C1225">
        <v>110140001</v>
      </c>
      <c r="D1225" t="s">
        <v>583</v>
      </c>
      <c r="E1225" t="s">
        <v>583</v>
      </c>
      <c r="F1225" t="s">
        <v>2407</v>
      </c>
      <c r="G1225" t="s">
        <v>2415</v>
      </c>
      <c r="H1225"/>
      <c r="I1225" t="s">
        <v>17833</v>
      </c>
      <c r="J1225" t="s">
        <v>10461</v>
      </c>
      <c r="K1225" t="s">
        <v>17939</v>
      </c>
      <c r="L1225" t="s">
        <v>10461</v>
      </c>
      <c r="M1225" t="s">
        <v>10461</v>
      </c>
      <c r="N1225" t="s">
        <v>10461</v>
      </c>
      <c r="O1225" t="s">
        <v>17993</v>
      </c>
    </row>
    <row r="1226" spans="2:15" x14ac:dyDescent="0.25">
      <c r="B1226" t="s">
        <v>13487</v>
      </c>
      <c r="C1226">
        <v>110141003</v>
      </c>
      <c r="D1226" t="s">
        <v>40</v>
      </c>
      <c r="E1226" t="s">
        <v>657</v>
      </c>
      <c r="F1226" t="s">
        <v>658</v>
      </c>
      <c r="G1226" t="s">
        <v>2903</v>
      </c>
      <c r="H1226" t="s">
        <v>10461</v>
      </c>
      <c r="I1226" t="s">
        <v>10461</v>
      </c>
      <c r="J1226" t="s">
        <v>10461</v>
      </c>
      <c r="K1226" t="s">
        <v>17864</v>
      </c>
      <c r="L1226" t="s">
        <v>10461</v>
      </c>
      <c r="M1226" t="s">
        <v>10461</v>
      </c>
      <c r="N1226"/>
      <c r="O1226" t="s">
        <v>18449</v>
      </c>
    </row>
    <row r="1227" spans="2:15" x14ac:dyDescent="0.25">
      <c r="B1227" t="s">
        <v>13488</v>
      </c>
      <c r="C1227">
        <v>110141003</v>
      </c>
      <c r="D1227" t="s">
        <v>40</v>
      </c>
      <c r="E1227" t="s">
        <v>657</v>
      </c>
      <c r="F1227" t="s">
        <v>658</v>
      </c>
      <c r="G1227" t="s">
        <v>2904</v>
      </c>
      <c r="H1227" t="s">
        <v>10461</v>
      </c>
      <c r="I1227" t="s">
        <v>10461</v>
      </c>
      <c r="J1227" t="s">
        <v>10461</v>
      </c>
      <c r="K1227" t="s">
        <v>18372</v>
      </c>
      <c r="L1227" t="s">
        <v>10461</v>
      </c>
      <c r="M1227"/>
      <c r="N1227"/>
      <c r="O1227" t="s">
        <v>18100</v>
      </c>
    </row>
    <row r="1228" spans="2:15" x14ac:dyDescent="0.25">
      <c r="B1228" t="s">
        <v>13489</v>
      </c>
      <c r="C1228">
        <v>110141003</v>
      </c>
      <c r="D1228" t="s">
        <v>40</v>
      </c>
      <c r="E1228" t="s">
        <v>657</v>
      </c>
      <c r="F1228" t="s">
        <v>658</v>
      </c>
      <c r="G1228" t="s">
        <v>2415</v>
      </c>
      <c r="H1228" t="s">
        <v>10461</v>
      </c>
      <c r="I1228" t="s">
        <v>10461</v>
      </c>
      <c r="J1228" t="s">
        <v>10461</v>
      </c>
      <c r="K1228" t="s">
        <v>18373</v>
      </c>
      <c r="L1228" t="s">
        <v>10461</v>
      </c>
      <c r="M1228" t="s">
        <v>10461</v>
      </c>
      <c r="N1228"/>
      <c r="O1228" t="s">
        <v>18448</v>
      </c>
    </row>
    <row r="1229" spans="2:15" x14ac:dyDescent="0.25">
      <c r="B1229" t="s">
        <v>13520</v>
      </c>
      <c r="C1229">
        <v>110141103</v>
      </c>
      <c r="D1229" t="s">
        <v>47</v>
      </c>
      <c r="E1229" t="s">
        <v>676</v>
      </c>
      <c r="F1229" t="s">
        <v>677</v>
      </c>
      <c r="G1229" t="s">
        <v>2903</v>
      </c>
      <c r="H1229" t="s">
        <v>10461</v>
      </c>
      <c r="I1229" t="s">
        <v>10461</v>
      </c>
      <c r="J1229" t="s">
        <v>10461</v>
      </c>
      <c r="K1229" t="s">
        <v>18374</v>
      </c>
      <c r="L1229" t="s">
        <v>10461</v>
      </c>
      <c r="M1229"/>
      <c r="N1229"/>
      <c r="O1229" t="s">
        <v>18096</v>
      </c>
    </row>
    <row r="1230" spans="2:15" x14ac:dyDescent="0.25">
      <c r="B1230" t="s">
        <v>13521</v>
      </c>
      <c r="C1230">
        <v>110141103</v>
      </c>
      <c r="D1230" t="s">
        <v>47</v>
      </c>
      <c r="E1230" t="s">
        <v>676</v>
      </c>
      <c r="F1230" t="s">
        <v>677</v>
      </c>
      <c r="G1230" t="s">
        <v>2904</v>
      </c>
      <c r="H1230"/>
      <c r="I1230" t="s">
        <v>10461</v>
      </c>
      <c r="J1230" t="s">
        <v>10461</v>
      </c>
      <c r="K1230" t="s">
        <v>17849</v>
      </c>
      <c r="L1230" t="s">
        <v>10461</v>
      </c>
      <c r="M1230" t="s">
        <v>10461</v>
      </c>
      <c r="N1230"/>
      <c r="O1230" t="s">
        <v>17986</v>
      </c>
    </row>
    <row r="1231" spans="2:15" x14ac:dyDescent="0.25">
      <c r="B1231" t="s">
        <v>13522</v>
      </c>
      <c r="C1231">
        <v>110141103</v>
      </c>
      <c r="D1231" t="s">
        <v>47</v>
      </c>
      <c r="E1231" t="s">
        <v>676</v>
      </c>
      <c r="F1231" t="s">
        <v>677</v>
      </c>
      <c r="G1231" t="s">
        <v>2415</v>
      </c>
      <c r="H1231" t="s">
        <v>10461</v>
      </c>
      <c r="I1231" t="s">
        <v>10461</v>
      </c>
      <c r="J1231" t="s">
        <v>17833</v>
      </c>
      <c r="K1231" t="s">
        <v>18084</v>
      </c>
      <c r="L1231" t="s">
        <v>17855</v>
      </c>
      <c r="M1231" t="s">
        <v>10461</v>
      </c>
      <c r="N1231"/>
      <c r="O1231" t="s">
        <v>18318</v>
      </c>
    </row>
    <row r="1232" spans="2:15" x14ac:dyDescent="0.25">
      <c r="B1232" t="s">
        <v>13517</v>
      </c>
      <c r="C1232">
        <v>110141103</v>
      </c>
      <c r="D1232" t="s">
        <v>47</v>
      </c>
      <c r="E1232" t="s">
        <v>674</v>
      </c>
      <c r="F1232" t="s">
        <v>675</v>
      </c>
      <c r="G1232" t="s">
        <v>2903</v>
      </c>
      <c r="H1232" t="s">
        <v>10461</v>
      </c>
      <c r="I1232" t="s">
        <v>10461</v>
      </c>
      <c r="J1232" t="s">
        <v>10461</v>
      </c>
      <c r="K1232" t="s">
        <v>18375</v>
      </c>
      <c r="L1232" t="s">
        <v>17836</v>
      </c>
      <c r="M1232" t="s">
        <v>10461</v>
      </c>
      <c r="N1232"/>
      <c r="O1232" t="s">
        <v>18357</v>
      </c>
    </row>
    <row r="1233" spans="2:15" x14ac:dyDescent="0.25">
      <c r="B1233" t="s">
        <v>13518</v>
      </c>
      <c r="C1233">
        <v>110141103</v>
      </c>
      <c r="D1233" t="s">
        <v>47</v>
      </c>
      <c r="E1233" t="s">
        <v>674</v>
      </c>
      <c r="F1233" t="s">
        <v>675</v>
      </c>
      <c r="G1233" t="s">
        <v>2904</v>
      </c>
      <c r="H1233" t="s">
        <v>10461</v>
      </c>
      <c r="I1233" t="s">
        <v>10461</v>
      </c>
      <c r="J1233" t="s">
        <v>17853</v>
      </c>
      <c r="K1233" t="s">
        <v>18376</v>
      </c>
      <c r="L1233" t="s">
        <v>17844</v>
      </c>
      <c r="M1233" t="s">
        <v>10461</v>
      </c>
      <c r="N1233" t="s">
        <v>10461</v>
      </c>
      <c r="O1233" t="s">
        <v>18001</v>
      </c>
    </row>
    <row r="1234" spans="2:15" x14ac:dyDescent="0.25">
      <c r="B1234" t="s">
        <v>13519</v>
      </c>
      <c r="C1234">
        <v>110141103</v>
      </c>
      <c r="D1234" t="s">
        <v>47</v>
      </c>
      <c r="E1234" t="s">
        <v>674</v>
      </c>
      <c r="F1234" t="s">
        <v>675</v>
      </c>
      <c r="G1234" t="s">
        <v>2415</v>
      </c>
      <c r="H1234" t="s">
        <v>10461</v>
      </c>
      <c r="I1234" t="s">
        <v>10461</v>
      </c>
      <c r="J1234" t="s">
        <v>17859</v>
      </c>
      <c r="K1234" t="s">
        <v>18377</v>
      </c>
      <c r="L1234" t="s">
        <v>17939</v>
      </c>
      <c r="M1234" t="s">
        <v>10461</v>
      </c>
      <c r="N1234" t="s">
        <v>10461</v>
      </c>
      <c r="O1234" t="s">
        <v>18668</v>
      </c>
    </row>
    <row r="1235" spans="2:15" x14ac:dyDescent="0.25">
      <c r="B1235" t="s">
        <v>13855</v>
      </c>
      <c r="C1235">
        <v>110143060</v>
      </c>
      <c r="D1235" t="s">
        <v>100</v>
      </c>
      <c r="E1235" t="s">
        <v>100</v>
      </c>
      <c r="F1235" t="s">
        <v>872</v>
      </c>
      <c r="G1235" t="s">
        <v>2903</v>
      </c>
      <c r="H1235"/>
      <c r="I1235"/>
      <c r="J1235" t="s">
        <v>10461</v>
      </c>
      <c r="K1235" t="s">
        <v>17869</v>
      </c>
      <c r="L1235"/>
      <c r="M1235"/>
      <c r="N1235"/>
      <c r="O1235" t="s">
        <v>17834</v>
      </c>
    </row>
    <row r="1236" spans="2:15" x14ac:dyDescent="0.25">
      <c r="B1236" t="s">
        <v>13856</v>
      </c>
      <c r="C1236">
        <v>110143060</v>
      </c>
      <c r="D1236" t="s">
        <v>100</v>
      </c>
      <c r="E1236" t="s">
        <v>100</v>
      </c>
      <c r="F1236" t="s">
        <v>872</v>
      </c>
      <c r="G1236" t="s">
        <v>2904</v>
      </c>
      <c r="H1236"/>
      <c r="I1236"/>
      <c r="J1236" t="s">
        <v>10461</v>
      </c>
      <c r="K1236" t="s">
        <v>17890</v>
      </c>
      <c r="L1236"/>
      <c r="M1236"/>
      <c r="N1236"/>
      <c r="O1236" t="s">
        <v>17899</v>
      </c>
    </row>
    <row r="1237" spans="2:15" x14ac:dyDescent="0.25">
      <c r="B1237" t="s">
        <v>13857</v>
      </c>
      <c r="C1237">
        <v>110143060</v>
      </c>
      <c r="D1237" t="s">
        <v>100</v>
      </c>
      <c r="E1237" t="s">
        <v>100</v>
      </c>
      <c r="F1237" t="s">
        <v>872</v>
      </c>
      <c r="G1237" t="s">
        <v>2415</v>
      </c>
      <c r="H1237"/>
      <c r="I1237"/>
      <c r="J1237" t="s">
        <v>10461</v>
      </c>
      <c r="K1237" t="s">
        <v>17883</v>
      </c>
      <c r="L1237"/>
      <c r="M1237"/>
      <c r="N1237"/>
      <c r="O1237" t="s">
        <v>17831</v>
      </c>
    </row>
    <row r="1238" spans="2:15" x14ac:dyDescent="0.25">
      <c r="B1238" t="s">
        <v>15520</v>
      </c>
      <c r="C1238">
        <v>110147003</v>
      </c>
      <c r="D1238" t="s">
        <v>386</v>
      </c>
      <c r="E1238" t="s">
        <v>1776</v>
      </c>
      <c r="F1238" t="s">
        <v>1777</v>
      </c>
      <c r="G1238" t="s">
        <v>2903</v>
      </c>
      <c r="H1238"/>
      <c r="I1238" t="s">
        <v>10461</v>
      </c>
      <c r="J1238" t="s">
        <v>17846</v>
      </c>
      <c r="K1238" t="s">
        <v>18378</v>
      </c>
      <c r="L1238" t="s">
        <v>10461</v>
      </c>
      <c r="M1238" t="s">
        <v>10461</v>
      </c>
      <c r="N1238"/>
      <c r="O1238" t="s">
        <v>18542</v>
      </c>
    </row>
    <row r="1239" spans="2:15" x14ac:dyDescent="0.25">
      <c r="B1239" t="s">
        <v>15521</v>
      </c>
      <c r="C1239">
        <v>110147003</v>
      </c>
      <c r="D1239" t="s">
        <v>386</v>
      </c>
      <c r="E1239" t="s">
        <v>1776</v>
      </c>
      <c r="F1239" t="s">
        <v>1777</v>
      </c>
      <c r="G1239" t="s">
        <v>2904</v>
      </c>
      <c r="H1239"/>
      <c r="I1239" t="s">
        <v>10461</v>
      </c>
      <c r="J1239" t="s">
        <v>10461</v>
      </c>
      <c r="K1239" t="s">
        <v>18085</v>
      </c>
      <c r="L1239" t="s">
        <v>10461</v>
      </c>
      <c r="M1239" t="s">
        <v>10461</v>
      </c>
      <c r="N1239"/>
      <c r="O1239" t="s">
        <v>17861</v>
      </c>
    </row>
    <row r="1240" spans="2:15" x14ac:dyDescent="0.25">
      <c r="B1240" t="s">
        <v>15522</v>
      </c>
      <c r="C1240">
        <v>110147003</v>
      </c>
      <c r="D1240" t="s">
        <v>386</v>
      </c>
      <c r="E1240" t="s">
        <v>1776</v>
      </c>
      <c r="F1240" t="s">
        <v>1777</v>
      </c>
      <c r="G1240" t="s">
        <v>2415</v>
      </c>
      <c r="H1240"/>
      <c r="I1240" t="s">
        <v>10461</v>
      </c>
      <c r="J1240" t="s">
        <v>17837</v>
      </c>
      <c r="K1240" t="s">
        <v>18379</v>
      </c>
      <c r="L1240" t="s">
        <v>10461</v>
      </c>
      <c r="M1240" t="s">
        <v>10461</v>
      </c>
      <c r="N1240"/>
      <c r="O1240" t="s">
        <v>18826</v>
      </c>
    </row>
    <row r="1241" spans="2:15" x14ac:dyDescent="0.25">
      <c r="B1241" t="s">
        <v>16685</v>
      </c>
      <c r="C1241">
        <v>110148002</v>
      </c>
      <c r="D1241" t="s">
        <v>495</v>
      </c>
      <c r="E1241" t="s">
        <v>2109</v>
      </c>
      <c r="F1241" t="s">
        <v>2110</v>
      </c>
      <c r="G1241" t="s">
        <v>2903</v>
      </c>
      <c r="H1241" t="s">
        <v>10461</v>
      </c>
      <c r="I1241" t="s">
        <v>18021</v>
      </c>
      <c r="J1241" t="s">
        <v>17988</v>
      </c>
      <c r="K1241" t="s">
        <v>18380</v>
      </c>
      <c r="L1241" t="s">
        <v>17822</v>
      </c>
      <c r="M1241" t="s">
        <v>17994</v>
      </c>
      <c r="N1241" t="s">
        <v>10461</v>
      </c>
      <c r="O1241" t="s">
        <v>18478</v>
      </c>
    </row>
    <row r="1242" spans="2:15" x14ac:dyDescent="0.25">
      <c r="B1242" t="s">
        <v>16686</v>
      </c>
      <c r="C1242">
        <v>110148002</v>
      </c>
      <c r="D1242" t="s">
        <v>495</v>
      </c>
      <c r="E1242" t="s">
        <v>2109</v>
      </c>
      <c r="F1242" t="s">
        <v>2110</v>
      </c>
      <c r="G1242" t="s">
        <v>2904</v>
      </c>
      <c r="H1242" t="s">
        <v>10461</v>
      </c>
      <c r="I1242" t="s">
        <v>17840</v>
      </c>
      <c r="J1242" t="s">
        <v>17945</v>
      </c>
      <c r="K1242" t="s">
        <v>18381</v>
      </c>
      <c r="L1242" t="s">
        <v>17945</v>
      </c>
      <c r="M1242" t="s">
        <v>18147</v>
      </c>
      <c r="N1242" t="s">
        <v>10461</v>
      </c>
      <c r="O1242" t="s">
        <v>18828</v>
      </c>
    </row>
    <row r="1243" spans="2:15" x14ac:dyDescent="0.25">
      <c r="B1243" t="s">
        <v>16687</v>
      </c>
      <c r="C1243">
        <v>110148002</v>
      </c>
      <c r="D1243" t="s">
        <v>495</v>
      </c>
      <c r="E1243" t="s">
        <v>2109</v>
      </c>
      <c r="F1243" t="s">
        <v>2110</v>
      </c>
      <c r="G1243" t="s">
        <v>2415</v>
      </c>
      <c r="H1243" t="s">
        <v>10461</v>
      </c>
      <c r="I1243" t="s">
        <v>18013</v>
      </c>
      <c r="J1243" t="s">
        <v>18062</v>
      </c>
      <c r="K1243" t="s">
        <v>18382</v>
      </c>
      <c r="L1243" t="s">
        <v>17910</v>
      </c>
      <c r="M1243" t="s">
        <v>18157</v>
      </c>
      <c r="N1243" t="s">
        <v>10461</v>
      </c>
      <c r="O1243" t="s">
        <v>18827</v>
      </c>
    </row>
    <row r="1244" spans="2:15" x14ac:dyDescent="0.25">
      <c r="B1244" t="s">
        <v>16682</v>
      </c>
      <c r="C1244">
        <v>110148002</v>
      </c>
      <c r="D1244" t="s">
        <v>495</v>
      </c>
      <c r="E1244" t="s">
        <v>2107</v>
      </c>
      <c r="F1244" t="s">
        <v>2108</v>
      </c>
      <c r="G1244" t="s">
        <v>2903</v>
      </c>
      <c r="H1244" t="s">
        <v>10461</v>
      </c>
      <c r="I1244" t="s">
        <v>10461</v>
      </c>
      <c r="J1244" t="s">
        <v>10461</v>
      </c>
      <c r="K1244" t="s">
        <v>18184</v>
      </c>
      <c r="L1244" t="s">
        <v>17869</v>
      </c>
      <c r="M1244" t="s">
        <v>17866</v>
      </c>
      <c r="N1244" t="s">
        <v>10461</v>
      </c>
      <c r="O1244" t="s">
        <v>18024</v>
      </c>
    </row>
    <row r="1245" spans="2:15" x14ac:dyDescent="0.25">
      <c r="B1245" t="s">
        <v>16683</v>
      </c>
      <c r="C1245">
        <v>110148002</v>
      </c>
      <c r="D1245" t="s">
        <v>495</v>
      </c>
      <c r="E1245" t="s">
        <v>2107</v>
      </c>
      <c r="F1245" t="s">
        <v>2108</v>
      </c>
      <c r="G1245" t="s">
        <v>2904</v>
      </c>
      <c r="H1245" t="s">
        <v>10461</v>
      </c>
      <c r="I1245" t="s">
        <v>10461</v>
      </c>
      <c r="J1245" t="s">
        <v>10461</v>
      </c>
      <c r="K1245" t="s">
        <v>18285</v>
      </c>
      <c r="L1245" t="s">
        <v>17850</v>
      </c>
      <c r="M1245" t="s">
        <v>17939</v>
      </c>
      <c r="N1245" t="s">
        <v>10461</v>
      </c>
      <c r="O1245" t="s">
        <v>17964</v>
      </c>
    </row>
    <row r="1246" spans="2:15" x14ac:dyDescent="0.25">
      <c r="B1246" t="s">
        <v>16684</v>
      </c>
      <c r="C1246">
        <v>110148002</v>
      </c>
      <c r="D1246" t="s">
        <v>495</v>
      </c>
      <c r="E1246" t="s">
        <v>2107</v>
      </c>
      <c r="F1246" t="s">
        <v>2108</v>
      </c>
      <c r="G1246" t="s">
        <v>2415</v>
      </c>
      <c r="H1246" t="s">
        <v>10461</v>
      </c>
      <c r="I1246" t="s">
        <v>10461</v>
      </c>
      <c r="J1246" t="s">
        <v>17837</v>
      </c>
      <c r="K1246" t="s">
        <v>18383</v>
      </c>
      <c r="L1246" t="s">
        <v>17899</v>
      </c>
      <c r="M1246" t="s">
        <v>17896</v>
      </c>
      <c r="N1246" t="s">
        <v>10461</v>
      </c>
      <c r="O1246" t="s">
        <v>18180</v>
      </c>
    </row>
    <row r="1247" spans="2:15" x14ac:dyDescent="0.25">
      <c r="B1247" t="s">
        <v>16679</v>
      </c>
      <c r="C1247">
        <v>110148002</v>
      </c>
      <c r="D1247" t="s">
        <v>495</v>
      </c>
      <c r="E1247" t="s">
        <v>2105</v>
      </c>
      <c r="F1247" t="s">
        <v>2106</v>
      </c>
      <c r="G1247" t="s">
        <v>2903</v>
      </c>
      <c r="H1247"/>
      <c r="I1247" t="s">
        <v>10461</v>
      </c>
      <c r="J1247" t="s">
        <v>10461</v>
      </c>
      <c r="K1247" t="s">
        <v>18096</v>
      </c>
      <c r="L1247" t="s">
        <v>17834</v>
      </c>
      <c r="M1247" t="s">
        <v>17823</v>
      </c>
      <c r="N1247" t="s">
        <v>10461</v>
      </c>
      <c r="O1247" t="s">
        <v>17927</v>
      </c>
    </row>
    <row r="1248" spans="2:15" x14ac:dyDescent="0.25">
      <c r="B1248" t="s">
        <v>16680</v>
      </c>
      <c r="C1248">
        <v>110148002</v>
      </c>
      <c r="D1248" t="s">
        <v>495</v>
      </c>
      <c r="E1248" t="s">
        <v>2105</v>
      </c>
      <c r="F1248" t="s">
        <v>2106</v>
      </c>
      <c r="G1248" t="s">
        <v>2904</v>
      </c>
      <c r="H1248" t="s">
        <v>10461</v>
      </c>
      <c r="I1248" t="s">
        <v>10461</v>
      </c>
      <c r="J1248" t="s">
        <v>17850</v>
      </c>
      <c r="K1248" t="s">
        <v>18011</v>
      </c>
      <c r="L1248" t="s">
        <v>17881</v>
      </c>
      <c r="M1248" t="s">
        <v>17837</v>
      </c>
      <c r="N1248" t="s">
        <v>10461</v>
      </c>
      <c r="O1248" t="s">
        <v>18030</v>
      </c>
    </row>
    <row r="1249" spans="2:15" x14ac:dyDescent="0.25">
      <c r="B1249" t="s">
        <v>16681</v>
      </c>
      <c r="C1249">
        <v>110148002</v>
      </c>
      <c r="D1249" t="s">
        <v>495</v>
      </c>
      <c r="E1249" t="s">
        <v>2105</v>
      </c>
      <c r="F1249" t="s">
        <v>2106</v>
      </c>
      <c r="G1249" t="s">
        <v>2415</v>
      </c>
      <c r="H1249" t="s">
        <v>10461</v>
      </c>
      <c r="I1249" t="s">
        <v>17846</v>
      </c>
      <c r="J1249" t="s">
        <v>17823</v>
      </c>
      <c r="K1249" t="s">
        <v>18148</v>
      </c>
      <c r="L1249" t="s">
        <v>17895</v>
      </c>
      <c r="M1249" t="s">
        <v>17871</v>
      </c>
      <c r="N1249" t="s">
        <v>10461</v>
      </c>
      <c r="O1249" t="s">
        <v>18487</v>
      </c>
    </row>
    <row r="1250" spans="2:15" x14ac:dyDescent="0.25">
      <c r="B1250" t="s">
        <v>13935</v>
      </c>
      <c r="C1250">
        <v>110171003</v>
      </c>
      <c r="D1250" t="s">
        <v>115</v>
      </c>
      <c r="E1250" t="s">
        <v>10363</v>
      </c>
      <c r="F1250" t="s">
        <v>910</v>
      </c>
      <c r="G1250" t="s">
        <v>2903</v>
      </c>
      <c r="H1250"/>
      <c r="I1250"/>
      <c r="J1250" t="s">
        <v>10461</v>
      </c>
      <c r="K1250" t="s">
        <v>18207</v>
      </c>
      <c r="L1250" t="s">
        <v>10461</v>
      </c>
      <c r="M1250" t="s">
        <v>10461</v>
      </c>
      <c r="N1250"/>
      <c r="O1250" t="s">
        <v>18491</v>
      </c>
    </row>
    <row r="1251" spans="2:15" x14ac:dyDescent="0.25">
      <c r="B1251" t="s">
        <v>13936</v>
      </c>
      <c r="C1251">
        <v>110171003</v>
      </c>
      <c r="D1251" t="s">
        <v>115</v>
      </c>
      <c r="E1251" t="s">
        <v>10363</v>
      </c>
      <c r="F1251" t="s">
        <v>910</v>
      </c>
      <c r="G1251" t="s">
        <v>2904</v>
      </c>
      <c r="H1251" t="s">
        <v>10461</v>
      </c>
      <c r="I1251" t="s">
        <v>10461</v>
      </c>
      <c r="J1251" t="s">
        <v>10461</v>
      </c>
      <c r="K1251" t="s">
        <v>18089</v>
      </c>
      <c r="L1251" t="s">
        <v>17837</v>
      </c>
      <c r="M1251" t="s">
        <v>10461</v>
      </c>
      <c r="N1251"/>
      <c r="O1251" t="s">
        <v>18323</v>
      </c>
    </row>
    <row r="1252" spans="2:15" x14ac:dyDescent="0.25">
      <c r="B1252" t="s">
        <v>13937</v>
      </c>
      <c r="C1252">
        <v>110171003</v>
      </c>
      <c r="D1252" t="s">
        <v>115</v>
      </c>
      <c r="E1252" t="s">
        <v>10363</v>
      </c>
      <c r="F1252" t="s">
        <v>910</v>
      </c>
      <c r="G1252" t="s">
        <v>2415</v>
      </c>
      <c r="H1252" t="s">
        <v>10461</v>
      </c>
      <c r="I1252" t="s">
        <v>10461</v>
      </c>
      <c r="J1252" t="s">
        <v>10461</v>
      </c>
      <c r="K1252" t="s">
        <v>18384</v>
      </c>
      <c r="L1252" t="s">
        <v>17881</v>
      </c>
      <c r="M1252" t="s">
        <v>10461</v>
      </c>
      <c r="N1252"/>
      <c r="O1252" t="s">
        <v>18829</v>
      </c>
    </row>
    <row r="1253" spans="2:15" x14ac:dyDescent="0.25">
      <c r="B1253" t="s">
        <v>14071</v>
      </c>
      <c r="C1253">
        <v>110171803</v>
      </c>
      <c r="D1253" t="s">
        <v>140</v>
      </c>
      <c r="E1253" t="s">
        <v>977</v>
      </c>
      <c r="F1253" t="s">
        <v>978</v>
      </c>
      <c r="G1253" t="s">
        <v>2903</v>
      </c>
      <c r="H1253"/>
      <c r="I1253" t="s">
        <v>10461</v>
      </c>
      <c r="J1253" t="s">
        <v>10461</v>
      </c>
      <c r="K1253" t="s">
        <v>18025</v>
      </c>
      <c r="L1253" t="s">
        <v>10461</v>
      </c>
      <c r="M1253" t="s">
        <v>10461</v>
      </c>
      <c r="N1253"/>
      <c r="O1253" t="s">
        <v>18098</v>
      </c>
    </row>
    <row r="1254" spans="2:15" x14ac:dyDescent="0.25">
      <c r="B1254" t="s">
        <v>14072</v>
      </c>
      <c r="C1254">
        <v>110171803</v>
      </c>
      <c r="D1254" t="s">
        <v>140</v>
      </c>
      <c r="E1254" t="s">
        <v>977</v>
      </c>
      <c r="F1254" t="s">
        <v>978</v>
      </c>
      <c r="G1254" t="s">
        <v>2904</v>
      </c>
      <c r="H1254" t="s">
        <v>10461</v>
      </c>
      <c r="I1254" t="s">
        <v>10461</v>
      </c>
      <c r="J1254" t="s">
        <v>10461</v>
      </c>
      <c r="K1254" t="s">
        <v>17955</v>
      </c>
      <c r="L1254" t="s">
        <v>10461</v>
      </c>
      <c r="M1254"/>
      <c r="N1254"/>
      <c r="O1254" t="s">
        <v>17845</v>
      </c>
    </row>
    <row r="1255" spans="2:15" x14ac:dyDescent="0.25">
      <c r="B1255" t="s">
        <v>14073</v>
      </c>
      <c r="C1255">
        <v>110171803</v>
      </c>
      <c r="D1255" t="s">
        <v>140</v>
      </c>
      <c r="E1255" t="s">
        <v>977</v>
      </c>
      <c r="F1255" t="s">
        <v>978</v>
      </c>
      <c r="G1255" t="s">
        <v>2415</v>
      </c>
      <c r="H1255" t="s">
        <v>10461</v>
      </c>
      <c r="I1255" t="s">
        <v>10461</v>
      </c>
      <c r="J1255" t="s">
        <v>10461</v>
      </c>
      <c r="K1255" t="s">
        <v>18385</v>
      </c>
      <c r="L1255" t="s">
        <v>10461</v>
      </c>
      <c r="M1255" t="s">
        <v>10461</v>
      </c>
      <c r="N1255"/>
      <c r="O1255" t="s">
        <v>18064</v>
      </c>
    </row>
    <row r="1256" spans="2:15" x14ac:dyDescent="0.25">
      <c r="B1256" t="s">
        <v>14422</v>
      </c>
      <c r="C1256">
        <v>110173003</v>
      </c>
      <c r="D1256" t="s">
        <v>203</v>
      </c>
      <c r="E1256" t="s">
        <v>1172</v>
      </c>
      <c r="F1256" t="s">
        <v>1173</v>
      </c>
      <c r="G1256" t="s">
        <v>2903</v>
      </c>
      <c r="H1256"/>
      <c r="I1256"/>
      <c r="J1256" t="s">
        <v>10461</v>
      </c>
      <c r="K1256" t="s">
        <v>17821</v>
      </c>
      <c r="L1256" t="s">
        <v>10461</v>
      </c>
      <c r="M1256"/>
      <c r="N1256"/>
      <c r="O1256" t="s">
        <v>17878</v>
      </c>
    </row>
    <row r="1257" spans="2:15" x14ac:dyDescent="0.25">
      <c r="B1257" t="s">
        <v>14423</v>
      </c>
      <c r="C1257">
        <v>110173003</v>
      </c>
      <c r="D1257" t="s">
        <v>203</v>
      </c>
      <c r="E1257" t="s">
        <v>1172</v>
      </c>
      <c r="F1257" t="s">
        <v>1173</v>
      </c>
      <c r="G1257" t="s">
        <v>2904</v>
      </c>
      <c r="H1257"/>
      <c r="I1257"/>
      <c r="J1257" t="s">
        <v>10461</v>
      </c>
      <c r="K1257" t="s">
        <v>18008</v>
      </c>
      <c r="L1257" t="s">
        <v>10461</v>
      </c>
      <c r="M1257"/>
      <c r="N1257"/>
      <c r="O1257" t="s">
        <v>18233</v>
      </c>
    </row>
    <row r="1258" spans="2:15" x14ac:dyDescent="0.25">
      <c r="B1258" t="s">
        <v>14424</v>
      </c>
      <c r="C1258">
        <v>110173003</v>
      </c>
      <c r="D1258" t="s">
        <v>203</v>
      </c>
      <c r="E1258" t="s">
        <v>1172</v>
      </c>
      <c r="F1258" t="s">
        <v>1173</v>
      </c>
      <c r="G1258" t="s">
        <v>2415</v>
      </c>
      <c r="H1258"/>
      <c r="I1258"/>
      <c r="J1258" t="s">
        <v>10461</v>
      </c>
      <c r="K1258" t="s">
        <v>18239</v>
      </c>
      <c r="L1258" t="s">
        <v>10461</v>
      </c>
      <c r="M1258"/>
      <c r="N1258"/>
      <c r="O1258" t="s">
        <v>18278</v>
      </c>
    </row>
    <row r="1259" spans="2:15" x14ac:dyDescent="0.25">
      <c r="B1259" t="s">
        <v>14526</v>
      </c>
      <c r="C1259">
        <v>110173504</v>
      </c>
      <c r="D1259" t="s">
        <v>222</v>
      </c>
      <c r="E1259" t="s">
        <v>10372</v>
      </c>
      <c r="F1259" t="s">
        <v>10371</v>
      </c>
      <c r="G1259" t="s">
        <v>2903</v>
      </c>
      <c r="H1259"/>
      <c r="I1259"/>
      <c r="J1259"/>
      <c r="K1259" t="s">
        <v>17951</v>
      </c>
      <c r="L1259" t="s">
        <v>10461</v>
      </c>
      <c r="M1259"/>
      <c r="N1259"/>
      <c r="O1259" t="s">
        <v>17939</v>
      </c>
    </row>
    <row r="1260" spans="2:15" x14ac:dyDescent="0.25">
      <c r="B1260" t="s">
        <v>14527</v>
      </c>
      <c r="C1260">
        <v>110173504</v>
      </c>
      <c r="D1260" t="s">
        <v>222</v>
      </c>
      <c r="E1260" t="s">
        <v>10372</v>
      </c>
      <c r="F1260" t="s">
        <v>10371</v>
      </c>
      <c r="G1260" t="s">
        <v>2904</v>
      </c>
      <c r="H1260"/>
      <c r="I1260"/>
      <c r="J1260"/>
      <c r="K1260" t="s">
        <v>17831</v>
      </c>
      <c r="L1260"/>
      <c r="M1260"/>
      <c r="N1260"/>
      <c r="O1260" t="s">
        <v>17831</v>
      </c>
    </row>
    <row r="1261" spans="2:15" x14ac:dyDescent="0.25">
      <c r="B1261" t="s">
        <v>14528</v>
      </c>
      <c r="C1261">
        <v>110173504</v>
      </c>
      <c r="D1261" t="s">
        <v>222</v>
      </c>
      <c r="E1261" t="s">
        <v>10372</v>
      </c>
      <c r="F1261" t="s">
        <v>10371</v>
      </c>
      <c r="G1261" t="s">
        <v>2415</v>
      </c>
      <c r="H1261"/>
      <c r="I1261"/>
      <c r="J1261"/>
      <c r="K1261" t="s">
        <v>17921</v>
      </c>
      <c r="L1261" t="s">
        <v>10461</v>
      </c>
      <c r="M1261"/>
      <c r="N1261"/>
      <c r="O1261" t="s">
        <v>17982</v>
      </c>
    </row>
    <row r="1262" spans="2:15" x14ac:dyDescent="0.25">
      <c r="B1262" t="s">
        <v>15156</v>
      </c>
      <c r="C1262">
        <v>110175003</v>
      </c>
      <c r="D1262" t="s">
        <v>323</v>
      </c>
      <c r="E1262" t="s">
        <v>1557</v>
      </c>
      <c r="F1262" t="s">
        <v>1558</v>
      </c>
      <c r="G1262" t="s">
        <v>2903</v>
      </c>
      <c r="H1262"/>
      <c r="I1262"/>
      <c r="J1262" t="s">
        <v>10461</v>
      </c>
      <c r="K1262" t="s">
        <v>17825</v>
      </c>
      <c r="L1262" t="s">
        <v>10461</v>
      </c>
      <c r="M1262" t="s">
        <v>10461</v>
      </c>
      <c r="N1262"/>
      <c r="O1262" t="s">
        <v>17952</v>
      </c>
    </row>
    <row r="1263" spans="2:15" x14ac:dyDescent="0.25">
      <c r="B1263" t="s">
        <v>15157</v>
      </c>
      <c r="C1263">
        <v>110175003</v>
      </c>
      <c r="D1263" t="s">
        <v>323</v>
      </c>
      <c r="E1263" t="s">
        <v>1557</v>
      </c>
      <c r="F1263" t="s">
        <v>1558</v>
      </c>
      <c r="G1263" t="s">
        <v>2904</v>
      </c>
      <c r="H1263"/>
      <c r="I1263" t="s">
        <v>10461</v>
      </c>
      <c r="J1263" t="s">
        <v>10461</v>
      </c>
      <c r="K1263" t="s">
        <v>17915</v>
      </c>
      <c r="L1263" t="s">
        <v>10461</v>
      </c>
      <c r="M1263"/>
      <c r="N1263"/>
      <c r="O1263" t="s">
        <v>17911</v>
      </c>
    </row>
    <row r="1264" spans="2:15" x14ac:dyDescent="0.25">
      <c r="B1264" t="s">
        <v>15158</v>
      </c>
      <c r="C1264">
        <v>110175003</v>
      </c>
      <c r="D1264" t="s">
        <v>323</v>
      </c>
      <c r="E1264" t="s">
        <v>1557</v>
      </c>
      <c r="F1264" t="s">
        <v>1558</v>
      </c>
      <c r="G1264" t="s">
        <v>2415</v>
      </c>
      <c r="H1264"/>
      <c r="I1264" t="s">
        <v>10461</v>
      </c>
      <c r="J1264" t="s">
        <v>10461</v>
      </c>
      <c r="K1264" t="s">
        <v>18386</v>
      </c>
      <c r="L1264" t="s">
        <v>10461</v>
      </c>
      <c r="M1264" t="s">
        <v>10461</v>
      </c>
      <c r="N1264"/>
      <c r="O1264" t="s">
        <v>18100</v>
      </c>
    </row>
    <row r="1265" spans="2:15" x14ac:dyDescent="0.25">
      <c r="B1265" t="s">
        <v>16092</v>
      </c>
      <c r="C1265">
        <v>110177003</v>
      </c>
      <c r="D1265" t="s">
        <v>401</v>
      </c>
      <c r="E1265" t="s">
        <v>1816</v>
      </c>
      <c r="F1265" t="s">
        <v>1817</v>
      </c>
      <c r="G1265" t="s">
        <v>2903</v>
      </c>
      <c r="H1265"/>
      <c r="I1265"/>
      <c r="J1265" t="s">
        <v>10461</v>
      </c>
      <c r="K1265" t="s">
        <v>18063</v>
      </c>
      <c r="L1265" t="s">
        <v>10461</v>
      </c>
      <c r="M1265"/>
      <c r="N1265"/>
      <c r="O1265" t="s">
        <v>18070</v>
      </c>
    </row>
    <row r="1266" spans="2:15" x14ac:dyDescent="0.25">
      <c r="B1266" t="s">
        <v>16093</v>
      </c>
      <c r="C1266">
        <v>110177003</v>
      </c>
      <c r="D1266" t="s">
        <v>401</v>
      </c>
      <c r="E1266" t="s">
        <v>1816</v>
      </c>
      <c r="F1266" t="s">
        <v>1817</v>
      </c>
      <c r="G1266" t="s">
        <v>2904</v>
      </c>
      <c r="H1266"/>
      <c r="I1266" t="s">
        <v>10461</v>
      </c>
      <c r="J1266" t="s">
        <v>10461</v>
      </c>
      <c r="K1266" t="s">
        <v>18030</v>
      </c>
      <c r="L1266" t="s">
        <v>10461</v>
      </c>
      <c r="M1266" t="s">
        <v>10461</v>
      </c>
      <c r="N1266" t="s">
        <v>10461</v>
      </c>
      <c r="O1266" t="s">
        <v>18260</v>
      </c>
    </row>
    <row r="1267" spans="2:15" x14ac:dyDescent="0.25">
      <c r="B1267" t="s">
        <v>16094</v>
      </c>
      <c r="C1267">
        <v>110177003</v>
      </c>
      <c r="D1267" t="s">
        <v>401</v>
      </c>
      <c r="E1267" t="s">
        <v>1816</v>
      </c>
      <c r="F1267" t="s">
        <v>1817</v>
      </c>
      <c r="G1267" t="s">
        <v>2415</v>
      </c>
      <c r="H1267"/>
      <c r="I1267" t="s">
        <v>10461</v>
      </c>
      <c r="J1267" t="s">
        <v>10461</v>
      </c>
      <c r="K1267" t="s">
        <v>18282</v>
      </c>
      <c r="L1267" t="s">
        <v>10461</v>
      </c>
      <c r="M1267" t="s">
        <v>10461</v>
      </c>
      <c r="N1267" t="s">
        <v>10461</v>
      </c>
      <c r="O1267" t="s">
        <v>18303</v>
      </c>
    </row>
    <row r="1268" spans="2:15" x14ac:dyDescent="0.25">
      <c r="B1268" t="s">
        <v>16095</v>
      </c>
      <c r="C1268">
        <v>110177003</v>
      </c>
      <c r="D1268" t="s">
        <v>401</v>
      </c>
      <c r="E1268" t="s">
        <v>10338</v>
      </c>
      <c r="F1268" t="s">
        <v>10337</v>
      </c>
      <c r="G1268" t="s">
        <v>2903</v>
      </c>
      <c r="H1268"/>
      <c r="I1268" t="s">
        <v>10461</v>
      </c>
      <c r="J1268" t="s">
        <v>10461</v>
      </c>
      <c r="K1268" t="s">
        <v>17912</v>
      </c>
      <c r="L1268" t="s">
        <v>10461</v>
      </c>
      <c r="M1268"/>
      <c r="N1268"/>
      <c r="O1268" t="s">
        <v>17959</v>
      </c>
    </row>
    <row r="1269" spans="2:15" x14ac:dyDescent="0.25">
      <c r="B1269" t="s">
        <v>16096</v>
      </c>
      <c r="C1269">
        <v>110177003</v>
      </c>
      <c r="D1269" t="s">
        <v>401</v>
      </c>
      <c r="E1269" t="s">
        <v>10338</v>
      </c>
      <c r="F1269" t="s">
        <v>10337</v>
      </c>
      <c r="G1269" t="s">
        <v>2904</v>
      </c>
      <c r="H1269"/>
      <c r="I1269" t="s">
        <v>10461</v>
      </c>
      <c r="J1269"/>
      <c r="K1269" t="s">
        <v>17906</v>
      </c>
      <c r="L1269" t="s">
        <v>10461</v>
      </c>
      <c r="M1269"/>
      <c r="N1269"/>
      <c r="O1269" t="s">
        <v>18225</v>
      </c>
    </row>
    <row r="1270" spans="2:15" x14ac:dyDescent="0.25">
      <c r="B1270" t="s">
        <v>16097</v>
      </c>
      <c r="C1270">
        <v>110177003</v>
      </c>
      <c r="D1270" t="s">
        <v>401</v>
      </c>
      <c r="E1270" t="s">
        <v>10338</v>
      </c>
      <c r="F1270" t="s">
        <v>10337</v>
      </c>
      <c r="G1270" t="s">
        <v>2415</v>
      </c>
      <c r="H1270"/>
      <c r="I1270" t="s">
        <v>10461</v>
      </c>
      <c r="J1270" t="s">
        <v>10461</v>
      </c>
      <c r="K1270" t="s">
        <v>18070</v>
      </c>
      <c r="L1270" t="s">
        <v>10461</v>
      </c>
      <c r="M1270"/>
      <c r="N1270"/>
      <c r="O1270" t="s">
        <v>18030</v>
      </c>
    </row>
    <row r="1271" spans="2:15" x14ac:dyDescent="0.25">
      <c r="B1271" t="s">
        <v>17008</v>
      </c>
      <c r="C1271">
        <v>110179003</v>
      </c>
      <c r="D1271" t="s">
        <v>548</v>
      </c>
      <c r="E1271" t="s">
        <v>17260</v>
      </c>
      <c r="F1271" t="s">
        <v>2296</v>
      </c>
      <c r="G1271" t="s">
        <v>2903</v>
      </c>
      <c r="H1271" t="s">
        <v>10461</v>
      </c>
      <c r="I1271" t="s">
        <v>10461</v>
      </c>
      <c r="J1271"/>
      <c r="K1271" t="s">
        <v>18074</v>
      </c>
      <c r="L1271" t="s">
        <v>10461</v>
      </c>
      <c r="M1271"/>
      <c r="N1271"/>
      <c r="O1271" t="s">
        <v>17946</v>
      </c>
    </row>
    <row r="1272" spans="2:15" x14ac:dyDescent="0.25">
      <c r="B1272" t="s">
        <v>17009</v>
      </c>
      <c r="C1272">
        <v>110179003</v>
      </c>
      <c r="D1272" t="s">
        <v>548</v>
      </c>
      <c r="E1272" t="s">
        <v>17260</v>
      </c>
      <c r="F1272" t="s">
        <v>2296</v>
      </c>
      <c r="G1272" t="s">
        <v>2904</v>
      </c>
      <c r="H1272" t="s">
        <v>10461</v>
      </c>
      <c r="I1272" t="s">
        <v>10461</v>
      </c>
      <c r="J1272" t="s">
        <v>10461</v>
      </c>
      <c r="K1272" t="s">
        <v>18080</v>
      </c>
      <c r="L1272" t="s">
        <v>10461</v>
      </c>
      <c r="M1272" t="s">
        <v>10461</v>
      </c>
      <c r="N1272"/>
      <c r="O1272" t="s">
        <v>18233</v>
      </c>
    </row>
    <row r="1273" spans="2:15" x14ac:dyDescent="0.25">
      <c r="B1273" t="s">
        <v>17010</v>
      </c>
      <c r="C1273">
        <v>110179003</v>
      </c>
      <c r="D1273" t="s">
        <v>548</v>
      </c>
      <c r="E1273" t="s">
        <v>17260</v>
      </c>
      <c r="F1273" t="s">
        <v>2296</v>
      </c>
      <c r="G1273" t="s">
        <v>2415</v>
      </c>
      <c r="H1273" t="s">
        <v>10461</v>
      </c>
      <c r="I1273" t="s">
        <v>10461</v>
      </c>
      <c r="J1273" t="s">
        <v>10461</v>
      </c>
      <c r="K1273" t="s">
        <v>18387</v>
      </c>
      <c r="L1273" t="s">
        <v>10461</v>
      </c>
      <c r="M1273" t="s">
        <v>10461</v>
      </c>
      <c r="N1273"/>
      <c r="O1273" t="s">
        <v>18649</v>
      </c>
    </row>
    <row r="1274" spans="2:15" x14ac:dyDescent="0.25">
      <c r="B1274" t="s">
        <v>17305</v>
      </c>
      <c r="C1274">
        <v>110179003</v>
      </c>
      <c r="D1274" t="s">
        <v>548</v>
      </c>
      <c r="E1274" t="s">
        <v>17263</v>
      </c>
      <c r="F1274" t="s">
        <v>17262</v>
      </c>
      <c r="G1274" t="s">
        <v>2903</v>
      </c>
      <c r="H1274"/>
      <c r="I1274"/>
      <c r="J1274"/>
      <c r="K1274" t="s">
        <v>18076</v>
      </c>
      <c r="L1274" t="s">
        <v>10461</v>
      </c>
      <c r="M1274"/>
      <c r="N1274"/>
      <c r="O1274" t="s">
        <v>18363</v>
      </c>
    </row>
    <row r="1275" spans="2:15" x14ac:dyDescent="0.25">
      <c r="B1275" t="s">
        <v>17306</v>
      </c>
      <c r="C1275">
        <v>110179003</v>
      </c>
      <c r="D1275" t="s">
        <v>548</v>
      </c>
      <c r="E1275" t="s">
        <v>17263</v>
      </c>
      <c r="F1275" t="s">
        <v>17262</v>
      </c>
      <c r="G1275" t="s">
        <v>2904</v>
      </c>
      <c r="H1275"/>
      <c r="I1275"/>
      <c r="J1275" t="s">
        <v>10461</v>
      </c>
      <c r="K1275" t="s">
        <v>17905</v>
      </c>
      <c r="L1275" t="s">
        <v>10461</v>
      </c>
      <c r="M1275"/>
      <c r="N1275"/>
      <c r="O1275" t="s">
        <v>17945</v>
      </c>
    </row>
    <row r="1276" spans="2:15" x14ac:dyDescent="0.25">
      <c r="B1276" t="s">
        <v>17291</v>
      </c>
      <c r="C1276">
        <v>110179003</v>
      </c>
      <c r="D1276" t="s">
        <v>548</v>
      </c>
      <c r="E1276" t="s">
        <v>17263</v>
      </c>
      <c r="F1276" t="s">
        <v>17262</v>
      </c>
      <c r="G1276" t="s">
        <v>2415</v>
      </c>
      <c r="H1276"/>
      <c r="I1276"/>
      <c r="J1276" t="s">
        <v>10461</v>
      </c>
      <c r="K1276" t="s">
        <v>18031</v>
      </c>
      <c r="L1276" t="s">
        <v>10461</v>
      </c>
      <c r="M1276"/>
      <c r="N1276"/>
      <c r="O1276" t="s">
        <v>17973</v>
      </c>
    </row>
    <row r="1277" spans="2:15" x14ac:dyDescent="0.25">
      <c r="B1277" t="s">
        <v>14754</v>
      </c>
      <c r="C1277">
        <v>110183602</v>
      </c>
      <c r="D1277" t="s">
        <v>254</v>
      </c>
      <c r="E1277" t="s">
        <v>1352</v>
      </c>
      <c r="F1277" t="s">
        <v>1353</v>
      </c>
      <c r="G1277" t="s">
        <v>2903</v>
      </c>
      <c r="H1277"/>
      <c r="I1277"/>
      <c r="J1277" t="s">
        <v>10461</v>
      </c>
      <c r="K1277" t="s">
        <v>17895</v>
      </c>
      <c r="L1277" t="s">
        <v>10461</v>
      </c>
      <c r="M1277"/>
      <c r="N1277"/>
      <c r="O1277" t="s">
        <v>17842</v>
      </c>
    </row>
    <row r="1278" spans="2:15" x14ac:dyDescent="0.25">
      <c r="B1278" t="s">
        <v>14755</v>
      </c>
      <c r="C1278">
        <v>110183602</v>
      </c>
      <c r="D1278" t="s">
        <v>254</v>
      </c>
      <c r="E1278" t="s">
        <v>1352</v>
      </c>
      <c r="F1278" t="s">
        <v>1353</v>
      </c>
      <c r="G1278" t="s">
        <v>2904</v>
      </c>
      <c r="H1278"/>
      <c r="I1278"/>
      <c r="J1278" t="s">
        <v>10461</v>
      </c>
      <c r="K1278" t="s">
        <v>17945</v>
      </c>
      <c r="L1278"/>
      <c r="M1278"/>
      <c r="N1278"/>
      <c r="O1278" t="s">
        <v>17920</v>
      </c>
    </row>
    <row r="1279" spans="2:15" x14ac:dyDescent="0.25">
      <c r="B1279" t="s">
        <v>14756</v>
      </c>
      <c r="C1279">
        <v>110183602</v>
      </c>
      <c r="D1279" t="s">
        <v>254</v>
      </c>
      <c r="E1279" t="s">
        <v>1352</v>
      </c>
      <c r="F1279" t="s">
        <v>1353</v>
      </c>
      <c r="G1279" t="s">
        <v>2415</v>
      </c>
      <c r="H1279"/>
      <c r="I1279"/>
      <c r="J1279" t="s">
        <v>10461</v>
      </c>
      <c r="K1279" t="s">
        <v>18243</v>
      </c>
      <c r="L1279" t="s">
        <v>10461</v>
      </c>
      <c r="M1279"/>
      <c r="N1279"/>
      <c r="O1279" t="s">
        <v>18331</v>
      </c>
    </row>
    <row r="1280" spans="2:15" x14ac:dyDescent="0.25">
      <c r="B1280" t="s">
        <v>14757</v>
      </c>
      <c r="C1280">
        <v>110183602</v>
      </c>
      <c r="D1280" t="s">
        <v>254</v>
      </c>
      <c r="E1280" t="s">
        <v>1354</v>
      </c>
      <c r="F1280" t="s">
        <v>1355</v>
      </c>
      <c r="G1280" t="s">
        <v>2903</v>
      </c>
      <c r="H1280" t="s">
        <v>10461</v>
      </c>
      <c r="I1280" t="s">
        <v>10461</v>
      </c>
      <c r="J1280" t="s">
        <v>17869</v>
      </c>
      <c r="K1280" t="s">
        <v>17950</v>
      </c>
      <c r="L1280" t="s">
        <v>17860</v>
      </c>
      <c r="M1280" t="s">
        <v>10461</v>
      </c>
      <c r="N1280"/>
      <c r="O1280" t="s">
        <v>18297</v>
      </c>
    </row>
    <row r="1281" spans="2:15" x14ac:dyDescent="0.25">
      <c r="B1281" t="s">
        <v>14758</v>
      </c>
      <c r="C1281">
        <v>110183602</v>
      </c>
      <c r="D1281" t="s">
        <v>254</v>
      </c>
      <c r="E1281" t="s">
        <v>1354</v>
      </c>
      <c r="F1281" t="s">
        <v>1355</v>
      </c>
      <c r="G1281" t="s">
        <v>2904</v>
      </c>
      <c r="H1281"/>
      <c r="I1281" t="s">
        <v>10461</v>
      </c>
      <c r="J1281" t="s">
        <v>17866</v>
      </c>
      <c r="K1281" t="s">
        <v>18388</v>
      </c>
      <c r="L1281" t="s">
        <v>17855</v>
      </c>
      <c r="M1281" t="s">
        <v>10461</v>
      </c>
      <c r="N1281"/>
      <c r="O1281" t="s">
        <v>18743</v>
      </c>
    </row>
    <row r="1282" spans="2:15" x14ac:dyDescent="0.25">
      <c r="B1282" t="s">
        <v>14759</v>
      </c>
      <c r="C1282">
        <v>110183602</v>
      </c>
      <c r="D1282" t="s">
        <v>254</v>
      </c>
      <c r="E1282" t="s">
        <v>1354</v>
      </c>
      <c r="F1282" t="s">
        <v>1355</v>
      </c>
      <c r="G1282" t="s">
        <v>2415</v>
      </c>
      <c r="H1282" t="s">
        <v>10461</v>
      </c>
      <c r="I1282" t="s">
        <v>17850</v>
      </c>
      <c r="J1282" t="s">
        <v>17979</v>
      </c>
      <c r="K1282" t="s">
        <v>18389</v>
      </c>
      <c r="L1282" t="s">
        <v>17934</v>
      </c>
      <c r="M1282" t="s">
        <v>10461</v>
      </c>
      <c r="N1282"/>
      <c r="O1282" t="s">
        <v>18635</v>
      </c>
    </row>
    <row r="1283" spans="2:15" x14ac:dyDescent="0.25">
      <c r="B1283" t="s">
        <v>14760</v>
      </c>
      <c r="C1283">
        <v>110183602</v>
      </c>
      <c r="D1283" t="s">
        <v>254</v>
      </c>
      <c r="E1283" t="s">
        <v>1356</v>
      </c>
      <c r="F1283" t="s">
        <v>1357</v>
      </c>
      <c r="G1283" t="s">
        <v>2903</v>
      </c>
      <c r="H1283"/>
      <c r="I1283" t="s">
        <v>10461</v>
      </c>
      <c r="J1283" t="s">
        <v>10461</v>
      </c>
      <c r="K1283" t="s">
        <v>18390</v>
      </c>
      <c r="L1283" t="s">
        <v>17833</v>
      </c>
      <c r="M1283" t="s">
        <v>10461</v>
      </c>
      <c r="N1283"/>
      <c r="O1283" t="s">
        <v>18209</v>
      </c>
    </row>
    <row r="1284" spans="2:15" x14ac:dyDescent="0.25">
      <c r="B1284" t="s">
        <v>14761</v>
      </c>
      <c r="C1284">
        <v>110183602</v>
      </c>
      <c r="D1284" t="s">
        <v>254</v>
      </c>
      <c r="E1284" t="s">
        <v>1356</v>
      </c>
      <c r="F1284" t="s">
        <v>1357</v>
      </c>
      <c r="G1284" t="s">
        <v>2904</v>
      </c>
      <c r="H1284"/>
      <c r="I1284" t="s">
        <v>10461</v>
      </c>
      <c r="J1284" t="s">
        <v>10461</v>
      </c>
      <c r="K1284" t="s">
        <v>18209</v>
      </c>
      <c r="L1284" t="s">
        <v>17833</v>
      </c>
      <c r="M1284"/>
      <c r="N1284"/>
      <c r="O1284" t="s">
        <v>18456</v>
      </c>
    </row>
    <row r="1285" spans="2:15" x14ac:dyDescent="0.25">
      <c r="B1285" t="s">
        <v>14762</v>
      </c>
      <c r="C1285">
        <v>110183602</v>
      </c>
      <c r="D1285" t="s">
        <v>254</v>
      </c>
      <c r="E1285" t="s">
        <v>1356</v>
      </c>
      <c r="F1285" t="s">
        <v>1357</v>
      </c>
      <c r="G1285" t="s">
        <v>2415</v>
      </c>
      <c r="H1285"/>
      <c r="I1285" t="s">
        <v>10461</v>
      </c>
      <c r="J1285" t="s">
        <v>17844</v>
      </c>
      <c r="K1285" t="s">
        <v>18279</v>
      </c>
      <c r="L1285" t="s">
        <v>17866</v>
      </c>
      <c r="M1285" t="s">
        <v>10461</v>
      </c>
      <c r="N1285"/>
      <c r="O1285" t="s">
        <v>18459</v>
      </c>
    </row>
    <row r="1286" spans="2:15" x14ac:dyDescent="0.25">
      <c r="B1286" t="s">
        <v>14751</v>
      </c>
      <c r="C1286">
        <v>110183602</v>
      </c>
      <c r="D1286" t="s">
        <v>254</v>
      </c>
      <c r="E1286" t="s">
        <v>1350</v>
      </c>
      <c r="F1286" t="s">
        <v>1351</v>
      </c>
      <c r="G1286" t="s">
        <v>2903</v>
      </c>
      <c r="H1286" t="s">
        <v>10461</v>
      </c>
      <c r="I1286"/>
      <c r="J1286" t="s">
        <v>10461</v>
      </c>
      <c r="K1286" t="s">
        <v>17869</v>
      </c>
      <c r="L1286"/>
      <c r="M1286"/>
      <c r="N1286"/>
      <c r="O1286" t="s">
        <v>17836</v>
      </c>
    </row>
    <row r="1287" spans="2:15" x14ac:dyDescent="0.25">
      <c r="B1287" t="s">
        <v>14752</v>
      </c>
      <c r="C1287">
        <v>110183602</v>
      </c>
      <c r="D1287" t="s">
        <v>254</v>
      </c>
      <c r="E1287" t="s">
        <v>1350</v>
      </c>
      <c r="F1287" t="s">
        <v>1351</v>
      </c>
      <c r="G1287" t="s">
        <v>2904</v>
      </c>
      <c r="H1287"/>
      <c r="I1287"/>
      <c r="J1287" t="s">
        <v>10461</v>
      </c>
      <c r="K1287" t="s">
        <v>17881</v>
      </c>
      <c r="L1287" t="s">
        <v>10461</v>
      </c>
      <c r="M1287"/>
      <c r="N1287"/>
      <c r="O1287" t="s">
        <v>17860</v>
      </c>
    </row>
    <row r="1288" spans="2:15" x14ac:dyDescent="0.25">
      <c r="B1288" t="s">
        <v>14753</v>
      </c>
      <c r="C1288">
        <v>110183602</v>
      </c>
      <c r="D1288" t="s">
        <v>254</v>
      </c>
      <c r="E1288" t="s">
        <v>1350</v>
      </c>
      <c r="F1288" t="s">
        <v>1351</v>
      </c>
      <c r="G1288" t="s">
        <v>2415</v>
      </c>
      <c r="H1288" t="s">
        <v>10461</v>
      </c>
      <c r="I1288"/>
      <c r="J1288" t="s">
        <v>10461</v>
      </c>
      <c r="K1288" t="s">
        <v>17934</v>
      </c>
      <c r="L1288" t="s">
        <v>10461</v>
      </c>
      <c r="M1288"/>
      <c r="N1288"/>
      <c r="O1288" t="s">
        <v>17883</v>
      </c>
    </row>
    <row r="1289" spans="2:15" x14ac:dyDescent="0.25">
      <c r="B1289" t="s">
        <v>13831</v>
      </c>
      <c r="C1289">
        <v>111291304</v>
      </c>
      <c r="D1289" t="s">
        <v>96</v>
      </c>
      <c r="E1289" t="s">
        <v>857</v>
      </c>
      <c r="F1289" t="s">
        <v>858</v>
      </c>
      <c r="G1289" t="s">
        <v>2903</v>
      </c>
      <c r="H1289"/>
      <c r="I1289" t="s">
        <v>10461</v>
      </c>
      <c r="J1289" t="s">
        <v>10461</v>
      </c>
      <c r="K1289" t="s">
        <v>17990</v>
      </c>
      <c r="L1289"/>
      <c r="M1289" t="s">
        <v>10461</v>
      </c>
      <c r="N1289"/>
      <c r="O1289" t="s">
        <v>18117</v>
      </c>
    </row>
    <row r="1290" spans="2:15" x14ac:dyDescent="0.25">
      <c r="B1290" t="s">
        <v>13832</v>
      </c>
      <c r="C1290">
        <v>111291304</v>
      </c>
      <c r="D1290" t="s">
        <v>96</v>
      </c>
      <c r="E1290" t="s">
        <v>857</v>
      </c>
      <c r="F1290" t="s">
        <v>858</v>
      </c>
      <c r="G1290" t="s">
        <v>2904</v>
      </c>
      <c r="H1290"/>
      <c r="I1290" t="s">
        <v>10461</v>
      </c>
      <c r="J1290" t="s">
        <v>10461</v>
      </c>
      <c r="K1290" t="s">
        <v>18082</v>
      </c>
      <c r="L1290" t="s">
        <v>10461</v>
      </c>
      <c r="M1290" t="s">
        <v>10461</v>
      </c>
      <c r="N1290"/>
      <c r="O1290" t="s">
        <v>18139</v>
      </c>
    </row>
    <row r="1291" spans="2:15" x14ac:dyDescent="0.25">
      <c r="B1291" t="s">
        <v>13833</v>
      </c>
      <c r="C1291">
        <v>111291304</v>
      </c>
      <c r="D1291" t="s">
        <v>96</v>
      </c>
      <c r="E1291" t="s">
        <v>857</v>
      </c>
      <c r="F1291" t="s">
        <v>858</v>
      </c>
      <c r="G1291" t="s">
        <v>2415</v>
      </c>
      <c r="H1291"/>
      <c r="I1291" t="s">
        <v>10461</v>
      </c>
      <c r="J1291" t="s">
        <v>17846</v>
      </c>
      <c r="K1291" t="s">
        <v>18172</v>
      </c>
      <c r="L1291" t="s">
        <v>10461</v>
      </c>
      <c r="M1291" t="s">
        <v>10461</v>
      </c>
      <c r="N1291"/>
      <c r="O1291" t="s">
        <v>18489</v>
      </c>
    </row>
    <row r="1292" spans="2:15" x14ac:dyDescent="0.25">
      <c r="B1292" t="s">
        <v>13834</v>
      </c>
      <c r="C1292">
        <v>111291304</v>
      </c>
      <c r="D1292" t="s">
        <v>96</v>
      </c>
      <c r="E1292" t="s">
        <v>859</v>
      </c>
      <c r="F1292" t="s">
        <v>860</v>
      </c>
      <c r="G1292" t="s">
        <v>2903</v>
      </c>
      <c r="H1292"/>
      <c r="I1292"/>
      <c r="J1292" t="s">
        <v>10461</v>
      </c>
      <c r="K1292" t="s">
        <v>17828</v>
      </c>
      <c r="L1292" t="s">
        <v>10461</v>
      </c>
      <c r="M1292"/>
      <c r="N1292"/>
      <c r="O1292" t="s">
        <v>17988</v>
      </c>
    </row>
    <row r="1293" spans="2:15" x14ac:dyDescent="0.25">
      <c r="B1293" t="s">
        <v>13835</v>
      </c>
      <c r="C1293">
        <v>111291304</v>
      </c>
      <c r="D1293" t="s">
        <v>96</v>
      </c>
      <c r="E1293" t="s">
        <v>859</v>
      </c>
      <c r="F1293" t="s">
        <v>860</v>
      </c>
      <c r="G1293" t="s">
        <v>2904</v>
      </c>
      <c r="H1293"/>
      <c r="I1293" t="s">
        <v>10461</v>
      </c>
      <c r="J1293" t="s">
        <v>10461</v>
      </c>
      <c r="K1293" t="s">
        <v>17900</v>
      </c>
      <c r="L1293" t="s">
        <v>10461</v>
      </c>
      <c r="M1293"/>
      <c r="N1293"/>
      <c r="O1293" t="s">
        <v>18170</v>
      </c>
    </row>
    <row r="1294" spans="2:15" x14ac:dyDescent="0.25">
      <c r="B1294" t="s">
        <v>13836</v>
      </c>
      <c r="C1294">
        <v>111291304</v>
      </c>
      <c r="D1294" t="s">
        <v>96</v>
      </c>
      <c r="E1294" t="s">
        <v>859</v>
      </c>
      <c r="F1294" t="s">
        <v>860</v>
      </c>
      <c r="G1294" t="s">
        <v>2415</v>
      </c>
      <c r="H1294"/>
      <c r="I1294" t="s">
        <v>10461</v>
      </c>
      <c r="J1294" t="s">
        <v>10461</v>
      </c>
      <c r="K1294" t="s">
        <v>17932</v>
      </c>
      <c r="L1294" t="s">
        <v>10461</v>
      </c>
      <c r="M1294"/>
      <c r="N1294"/>
      <c r="O1294" t="s">
        <v>18254</v>
      </c>
    </row>
    <row r="1295" spans="2:15" x14ac:dyDescent="0.25">
      <c r="B1295" t="s">
        <v>14328</v>
      </c>
      <c r="C1295">
        <v>111292304</v>
      </c>
      <c r="D1295" t="s">
        <v>181</v>
      </c>
      <c r="E1295" t="s">
        <v>1120</v>
      </c>
      <c r="F1295" t="s">
        <v>1121</v>
      </c>
      <c r="G1295" t="s">
        <v>2903</v>
      </c>
      <c r="H1295"/>
      <c r="I1295"/>
      <c r="J1295" t="s">
        <v>10461</v>
      </c>
      <c r="K1295" t="s">
        <v>17876</v>
      </c>
      <c r="L1295" t="s">
        <v>10461</v>
      </c>
      <c r="M1295"/>
      <c r="N1295"/>
      <c r="O1295" t="s">
        <v>17982</v>
      </c>
    </row>
    <row r="1296" spans="2:15" x14ac:dyDescent="0.25">
      <c r="B1296" t="s">
        <v>14329</v>
      </c>
      <c r="C1296">
        <v>111292304</v>
      </c>
      <c r="D1296" t="s">
        <v>181</v>
      </c>
      <c r="E1296" t="s">
        <v>1120</v>
      </c>
      <c r="F1296" t="s">
        <v>1121</v>
      </c>
      <c r="G1296" t="s">
        <v>2904</v>
      </c>
      <c r="H1296"/>
      <c r="I1296"/>
      <c r="J1296" t="s">
        <v>10461</v>
      </c>
      <c r="K1296" t="s">
        <v>17945</v>
      </c>
      <c r="L1296" t="s">
        <v>10461</v>
      </c>
      <c r="M1296"/>
      <c r="N1296"/>
      <c r="O1296" t="s">
        <v>17904</v>
      </c>
    </row>
    <row r="1297" spans="2:15" x14ac:dyDescent="0.25">
      <c r="B1297" t="s">
        <v>14330</v>
      </c>
      <c r="C1297">
        <v>111292304</v>
      </c>
      <c r="D1297" t="s">
        <v>181</v>
      </c>
      <c r="E1297" t="s">
        <v>1120</v>
      </c>
      <c r="F1297" t="s">
        <v>1121</v>
      </c>
      <c r="G1297" t="s">
        <v>2415</v>
      </c>
      <c r="H1297"/>
      <c r="I1297"/>
      <c r="J1297" t="s">
        <v>10461</v>
      </c>
      <c r="K1297" t="s">
        <v>17856</v>
      </c>
      <c r="L1297" t="s">
        <v>10461</v>
      </c>
      <c r="M1297"/>
      <c r="N1297"/>
      <c r="O1297" t="s">
        <v>18226</v>
      </c>
    </row>
    <row r="1298" spans="2:15" x14ac:dyDescent="0.25">
      <c r="B1298" t="s">
        <v>16611</v>
      </c>
      <c r="C1298">
        <v>111297504</v>
      </c>
      <c r="D1298" t="s">
        <v>482</v>
      </c>
      <c r="E1298" t="s">
        <v>2067</v>
      </c>
      <c r="F1298" t="s">
        <v>2068</v>
      </c>
      <c r="G1298" t="s">
        <v>2903</v>
      </c>
      <c r="H1298" t="s">
        <v>10461</v>
      </c>
      <c r="I1298" t="s">
        <v>10461</v>
      </c>
      <c r="J1298" t="s">
        <v>10461</v>
      </c>
      <c r="K1298" t="s">
        <v>18139</v>
      </c>
      <c r="L1298" t="s">
        <v>10461</v>
      </c>
      <c r="M1298" t="s">
        <v>10461</v>
      </c>
      <c r="N1298"/>
      <c r="O1298" t="s">
        <v>18138</v>
      </c>
    </row>
    <row r="1299" spans="2:15" x14ac:dyDescent="0.25">
      <c r="B1299" t="s">
        <v>16612</v>
      </c>
      <c r="C1299">
        <v>111297504</v>
      </c>
      <c r="D1299" t="s">
        <v>482</v>
      </c>
      <c r="E1299" t="s">
        <v>2067</v>
      </c>
      <c r="F1299" t="s">
        <v>2068</v>
      </c>
      <c r="G1299" t="s">
        <v>2904</v>
      </c>
      <c r="H1299"/>
      <c r="I1299" t="s">
        <v>10461</v>
      </c>
      <c r="J1299" t="s">
        <v>10461</v>
      </c>
      <c r="K1299" t="s">
        <v>18174</v>
      </c>
      <c r="L1299" t="s">
        <v>10461</v>
      </c>
      <c r="M1299"/>
      <c r="N1299" t="s">
        <v>10461</v>
      </c>
      <c r="O1299" t="s">
        <v>17981</v>
      </c>
    </row>
    <row r="1300" spans="2:15" x14ac:dyDescent="0.25">
      <c r="B1300" t="s">
        <v>16613</v>
      </c>
      <c r="C1300">
        <v>111297504</v>
      </c>
      <c r="D1300" t="s">
        <v>482</v>
      </c>
      <c r="E1300" t="s">
        <v>2067</v>
      </c>
      <c r="F1300" t="s">
        <v>2068</v>
      </c>
      <c r="G1300" t="s">
        <v>2415</v>
      </c>
      <c r="H1300" t="s">
        <v>10461</v>
      </c>
      <c r="I1300" t="s">
        <v>10461</v>
      </c>
      <c r="J1300" t="s">
        <v>10461</v>
      </c>
      <c r="K1300" t="s">
        <v>17916</v>
      </c>
      <c r="L1300" t="s">
        <v>10461</v>
      </c>
      <c r="M1300" t="s">
        <v>10461</v>
      </c>
      <c r="N1300" t="s">
        <v>10461</v>
      </c>
      <c r="O1300" t="s">
        <v>17989</v>
      </c>
    </row>
    <row r="1301" spans="2:15" x14ac:dyDescent="0.25">
      <c r="B1301" t="s">
        <v>14643</v>
      </c>
      <c r="C1301">
        <v>111312503</v>
      </c>
      <c r="D1301" t="s">
        <v>234</v>
      </c>
      <c r="E1301" t="s">
        <v>1293</v>
      </c>
      <c r="F1301" t="s">
        <v>1294</v>
      </c>
      <c r="G1301" t="s">
        <v>2903</v>
      </c>
      <c r="H1301"/>
      <c r="I1301" t="s">
        <v>10461</v>
      </c>
      <c r="J1301" t="s">
        <v>10461</v>
      </c>
      <c r="K1301" t="s">
        <v>17893</v>
      </c>
      <c r="L1301" t="s">
        <v>10461</v>
      </c>
      <c r="M1301" t="s">
        <v>10461</v>
      </c>
      <c r="N1301"/>
      <c r="O1301" t="s">
        <v>18141</v>
      </c>
    </row>
    <row r="1302" spans="2:15" x14ac:dyDescent="0.25">
      <c r="B1302" t="s">
        <v>14644</v>
      </c>
      <c r="C1302">
        <v>111312503</v>
      </c>
      <c r="D1302" t="s">
        <v>234</v>
      </c>
      <c r="E1302" t="s">
        <v>1293</v>
      </c>
      <c r="F1302" t="s">
        <v>1294</v>
      </c>
      <c r="G1302" t="s">
        <v>2904</v>
      </c>
      <c r="H1302"/>
      <c r="I1302" t="s">
        <v>10461</v>
      </c>
      <c r="J1302" t="s">
        <v>10461</v>
      </c>
      <c r="K1302" t="s">
        <v>17964</v>
      </c>
      <c r="L1302" t="s">
        <v>10461</v>
      </c>
      <c r="M1302" t="s">
        <v>10461</v>
      </c>
      <c r="N1302"/>
      <c r="O1302" t="s">
        <v>18489</v>
      </c>
    </row>
    <row r="1303" spans="2:15" x14ac:dyDescent="0.25">
      <c r="B1303" t="s">
        <v>14645</v>
      </c>
      <c r="C1303">
        <v>111312503</v>
      </c>
      <c r="D1303" t="s">
        <v>234</v>
      </c>
      <c r="E1303" t="s">
        <v>1293</v>
      </c>
      <c r="F1303" t="s">
        <v>1294</v>
      </c>
      <c r="G1303" t="s">
        <v>2415</v>
      </c>
      <c r="H1303"/>
      <c r="I1303" t="s">
        <v>10461</v>
      </c>
      <c r="J1303" t="s">
        <v>10461</v>
      </c>
      <c r="K1303" t="s">
        <v>18391</v>
      </c>
      <c r="L1303" t="s">
        <v>17837</v>
      </c>
      <c r="M1303" t="s">
        <v>10461</v>
      </c>
      <c r="N1303"/>
      <c r="O1303" t="s">
        <v>18294</v>
      </c>
    </row>
    <row r="1304" spans="2:15" x14ac:dyDescent="0.25">
      <c r="B1304" t="s">
        <v>14640</v>
      </c>
      <c r="C1304">
        <v>111312503</v>
      </c>
      <c r="D1304" t="s">
        <v>234</v>
      </c>
      <c r="E1304" t="s">
        <v>1291</v>
      </c>
      <c r="F1304" t="s">
        <v>1292</v>
      </c>
      <c r="G1304" t="s">
        <v>2903</v>
      </c>
      <c r="H1304"/>
      <c r="I1304" t="s">
        <v>10461</v>
      </c>
      <c r="J1304" t="s">
        <v>10461</v>
      </c>
      <c r="K1304" t="s">
        <v>18027</v>
      </c>
      <c r="L1304" t="s">
        <v>10461</v>
      </c>
      <c r="M1304"/>
      <c r="N1304"/>
      <c r="O1304" t="s">
        <v>17912</v>
      </c>
    </row>
    <row r="1305" spans="2:15" x14ac:dyDescent="0.25">
      <c r="B1305" t="s">
        <v>14641</v>
      </c>
      <c r="C1305">
        <v>111312503</v>
      </c>
      <c r="D1305" t="s">
        <v>234</v>
      </c>
      <c r="E1305" t="s">
        <v>1291</v>
      </c>
      <c r="F1305" t="s">
        <v>1292</v>
      </c>
      <c r="G1305" t="s">
        <v>2904</v>
      </c>
      <c r="H1305"/>
      <c r="I1305" t="s">
        <v>10461</v>
      </c>
      <c r="J1305"/>
      <c r="K1305" t="s">
        <v>17902</v>
      </c>
      <c r="L1305" t="s">
        <v>10461</v>
      </c>
      <c r="M1305" t="s">
        <v>10461</v>
      </c>
      <c r="N1305"/>
      <c r="O1305" t="s">
        <v>17906</v>
      </c>
    </row>
    <row r="1306" spans="2:15" x14ac:dyDescent="0.25">
      <c r="B1306" t="s">
        <v>14642</v>
      </c>
      <c r="C1306">
        <v>111312503</v>
      </c>
      <c r="D1306" t="s">
        <v>234</v>
      </c>
      <c r="E1306" t="s">
        <v>1291</v>
      </c>
      <c r="F1306" t="s">
        <v>1292</v>
      </c>
      <c r="G1306" t="s">
        <v>2415</v>
      </c>
      <c r="H1306"/>
      <c r="I1306" t="s">
        <v>10461</v>
      </c>
      <c r="J1306" t="s">
        <v>10461</v>
      </c>
      <c r="K1306" t="s">
        <v>18250</v>
      </c>
      <c r="L1306" t="s">
        <v>17855</v>
      </c>
      <c r="M1306" t="s">
        <v>10461</v>
      </c>
      <c r="N1306"/>
      <c r="O1306" t="s">
        <v>18070</v>
      </c>
    </row>
    <row r="1307" spans="2:15" x14ac:dyDescent="0.25">
      <c r="B1307" t="s">
        <v>14727</v>
      </c>
      <c r="C1307">
        <v>111312804</v>
      </c>
      <c r="D1307" t="s">
        <v>250</v>
      </c>
      <c r="E1307" t="s">
        <v>1336</v>
      </c>
      <c r="F1307" t="s">
        <v>1337</v>
      </c>
      <c r="G1307" t="s">
        <v>2903</v>
      </c>
      <c r="H1307"/>
      <c r="I1307" t="s">
        <v>10461</v>
      </c>
      <c r="J1307" t="s">
        <v>10461</v>
      </c>
      <c r="K1307" t="s">
        <v>17919</v>
      </c>
      <c r="L1307" t="s">
        <v>10461</v>
      </c>
      <c r="M1307"/>
      <c r="N1307"/>
      <c r="O1307" t="s">
        <v>18263</v>
      </c>
    </row>
    <row r="1308" spans="2:15" x14ac:dyDescent="0.25">
      <c r="B1308" t="s">
        <v>14728</v>
      </c>
      <c r="C1308">
        <v>111312804</v>
      </c>
      <c r="D1308" t="s">
        <v>250</v>
      </c>
      <c r="E1308" t="s">
        <v>1336</v>
      </c>
      <c r="F1308" t="s">
        <v>1337</v>
      </c>
      <c r="G1308" t="s">
        <v>2904</v>
      </c>
      <c r="H1308"/>
      <c r="I1308"/>
      <c r="J1308" t="s">
        <v>10461</v>
      </c>
      <c r="K1308" t="s">
        <v>17946</v>
      </c>
      <c r="L1308" t="s">
        <v>10461</v>
      </c>
      <c r="M1308"/>
      <c r="N1308"/>
      <c r="O1308" t="s">
        <v>17922</v>
      </c>
    </row>
    <row r="1309" spans="2:15" x14ac:dyDescent="0.25">
      <c r="B1309" t="s">
        <v>14729</v>
      </c>
      <c r="C1309">
        <v>111312804</v>
      </c>
      <c r="D1309" t="s">
        <v>250</v>
      </c>
      <c r="E1309" t="s">
        <v>1336</v>
      </c>
      <c r="F1309" t="s">
        <v>1337</v>
      </c>
      <c r="G1309" t="s">
        <v>2415</v>
      </c>
      <c r="H1309"/>
      <c r="I1309" t="s">
        <v>10461</v>
      </c>
      <c r="J1309" t="s">
        <v>10461</v>
      </c>
      <c r="K1309" t="s">
        <v>18277</v>
      </c>
      <c r="L1309" t="s">
        <v>10461</v>
      </c>
      <c r="M1309"/>
      <c r="N1309"/>
      <c r="O1309" t="s">
        <v>18470</v>
      </c>
    </row>
    <row r="1310" spans="2:15" x14ac:dyDescent="0.25">
      <c r="B1310" t="s">
        <v>15171</v>
      </c>
      <c r="C1310">
        <v>111316003</v>
      </c>
      <c r="D1310" t="s">
        <v>326</v>
      </c>
      <c r="E1310" t="s">
        <v>1567</v>
      </c>
      <c r="F1310" t="s">
        <v>1568</v>
      </c>
      <c r="G1310" t="s">
        <v>2903</v>
      </c>
      <c r="H1310"/>
      <c r="I1310" t="s">
        <v>10461</v>
      </c>
      <c r="J1310"/>
      <c r="K1310" t="s">
        <v>17993</v>
      </c>
      <c r="L1310" t="s">
        <v>10461</v>
      </c>
      <c r="M1310"/>
      <c r="N1310"/>
      <c r="O1310" t="s">
        <v>17900</v>
      </c>
    </row>
    <row r="1311" spans="2:15" x14ac:dyDescent="0.25">
      <c r="B1311" t="s">
        <v>15172</v>
      </c>
      <c r="C1311">
        <v>111316003</v>
      </c>
      <c r="D1311" t="s">
        <v>326</v>
      </c>
      <c r="E1311" t="s">
        <v>1567</v>
      </c>
      <c r="F1311" t="s">
        <v>1568</v>
      </c>
      <c r="G1311" t="s">
        <v>2904</v>
      </c>
      <c r="H1311"/>
      <c r="I1311" t="s">
        <v>10461</v>
      </c>
      <c r="J1311" t="s">
        <v>10461</v>
      </c>
      <c r="K1311" t="s">
        <v>18179</v>
      </c>
      <c r="L1311" t="s">
        <v>10461</v>
      </c>
      <c r="M1311"/>
      <c r="N1311"/>
      <c r="O1311" t="s">
        <v>17917</v>
      </c>
    </row>
    <row r="1312" spans="2:15" x14ac:dyDescent="0.25">
      <c r="B1312" t="s">
        <v>15173</v>
      </c>
      <c r="C1312">
        <v>111316003</v>
      </c>
      <c r="D1312" t="s">
        <v>326</v>
      </c>
      <c r="E1312" t="s">
        <v>1567</v>
      </c>
      <c r="F1312" t="s">
        <v>1568</v>
      </c>
      <c r="G1312" t="s">
        <v>2415</v>
      </c>
      <c r="H1312"/>
      <c r="I1312" t="s">
        <v>10461</v>
      </c>
      <c r="J1312" t="s">
        <v>10461</v>
      </c>
      <c r="K1312" t="s">
        <v>18254</v>
      </c>
      <c r="L1312" t="s">
        <v>10461</v>
      </c>
      <c r="M1312"/>
      <c r="N1312"/>
      <c r="O1312" t="s">
        <v>18151</v>
      </c>
    </row>
    <row r="1313" spans="2:15" x14ac:dyDescent="0.25">
      <c r="B1313" t="s">
        <v>15174</v>
      </c>
      <c r="C1313">
        <v>111316003</v>
      </c>
      <c r="D1313" t="s">
        <v>326</v>
      </c>
      <c r="E1313" t="s">
        <v>1569</v>
      </c>
      <c r="F1313" t="s">
        <v>1570</v>
      </c>
      <c r="G1313" t="s">
        <v>2903</v>
      </c>
      <c r="H1313"/>
      <c r="I1313" t="s">
        <v>10461</v>
      </c>
      <c r="J1313" t="s">
        <v>10461</v>
      </c>
      <c r="K1313" t="s">
        <v>18139</v>
      </c>
      <c r="L1313" t="s">
        <v>10461</v>
      </c>
      <c r="M1313"/>
      <c r="N1313"/>
      <c r="O1313" t="s">
        <v>18080</v>
      </c>
    </row>
    <row r="1314" spans="2:15" x14ac:dyDescent="0.25">
      <c r="B1314" t="s">
        <v>15175</v>
      </c>
      <c r="C1314">
        <v>111316003</v>
      </c>
      <c r="D1314" t="s">
        <v>326</v>
      </c>
      <c r="E1314" t="s">
        <v>1569</v>
      </c>
      <c r="F1314" t="s">
        <v>1570</v>
      </c>
      <c r="G1314" t="s">
        <v>2904</v>
      </c>
      <c r="H1314"/>
      <c r="I1314" t="s">
        <v>10461</v>
      </c>
      <c r="J1314" t="s">
        <v>10461</v>
      </c>
      <c r="K1314" t="s">
        <v>18043</v>
      </c>
      <c r="L1314" t="s">
        <v>17855</v>
      </c>
      <c r="M1314"/>
      <c r="N1314"/>
      <c r="O1314" t="s">
        <v>18233</v>
      </c>
    </row>
    <row r="1315" spans="2:15" x14ac:dyDescent="0.25">
      <c r="B1315" t="s">
        <v>15176</v>
      </c>
      <c r="C1315">
        <v>111316003</v>
      </c>
      <c r="D1315" t="s">
        <v>326</v>
      </c>
      <c r="E1315" t="s">
        <v>1569</v>
      </c>
      <c r="F1315" t="s">
        <v>1570</v>
      </c>
      <c r="G1315" t="s">
        <v>2415</v>
      </c>
      <c r="H1315"/>
      <c r="I1315" t="s">
        <v>17833</v>
      </c>
      <c r="J1315" t="s">
        <v>10461</v>
      </c>
      <c r="K1315" t="s">
        <v>18248</v>
      </c>
      <c r="L1315" t="s">
        <v>17859</v>
      </c>
      <c r="M1315"/>
      <c r="N1315"/>
      <c r="O1315" t="s">
        <v>18470</v>
      </c>
    </row>
    <row r="1316" spans="2:15" x14ac:dyDescent="0.25">
      <c r="B1316" t="s">
        <v>16614</v>
      </c>
      <c r="C1316">
        <v>111317503</v>
      </c>
      <c r="D1316" t="s">
        <v>483</v>
      </c>
      <c r="E1316" t="s">
        <v>2069</v>
      </c>
      <c r="F1316" t="s">
        <v>2070</v>
      </c>
      <c r="G1316" t="s">
        <v>2903</v>
      </c>
      <c r="H1316"/>
      <c r="I1316" t="s">
        <v>10461</v>
      </c>
      <c r="J1316" t="s">
        <v>10461</v>
      </c>
      <c r="K1316" t="s">
        <v>17927</v>
      </c>
      <c r="L1316" t="s">
        <v>10461</v>
      </c>
      <c r="M1316"/>
      <c r="N1316"/>
      <c r="O1316" t="s">
        <v>17924</v>
      </c>
    </row>
    <row r="1317" spans="2:15" x14ac:dyDescent="0.25">
      <c r="B1317" t="s">
        <v>16615</v>
      </c>
      <c r="C1317">
        <v>111317503</v>
      </c>
      <c r="D1317" t="s">
        <v>483</v>
      </c>
      <c r="E1317" t="s">
        <v>2069</v>
      </c>
      <c r="F1317" t="s">
        <v>2070</v>
      </c>
      <c r="G1317" t="s">
        <v>2904</v>
      </c>
      <c r="H1317"/>
      <c r="I1317" t="s">
        <v>10461</v>
      </c>
      <c r="J1317" t="s">
        <v>10461</v>
      </c>
      <c r="K1317" t="s">
        <v>18217</v>
      </c>
      <c r="L1317" t="s">
        <v>10461</v>
      </c>
      <c r="M1317"/>
      <c r="N1317"/>
      <c r="O1317" t="s">
        <v>18378</v>
      </c>
    </row>
    <row r="1318" spans="2:15" x14ac:dyDescent="0.25">
      <c r="B1318" t="s">
        <v>16616</v>
      </c>
      <c r="C1318">
        <v>111317503</v>
      </c>
      <c r="D1318" t="s">
        <v>483</v>
      </c>
      <c r="E1318" t="s">
        <v>2069</v>
      </c>
      <c r="F1318" t="s">
        <v>2070</v>
      </c>
      <c r="G1318" t="s">
        <v>2415</v>
      </c>
      <c r="H1318"/>
      <c r="I1318" t="s">
        <v>10461</v>
      </c>
      <c r="J1318" t="s">
        <v>17844</v>
      </c>
      <c r="K1318" t="s">
        <v>18303</v>
      </c>
      <c r="L1318" t="s">
        <v>10461</v>
      </c>
      <c r="M1318"/>
      <c r="N1318"/>
      <c r="O1318" t="s">
        <v>18830</v>
      </c>
    </row>
    <row r="1319" spans="2:15" x14ac:dyDescent="0.25">
      <c r="B1319" t="s">
        <v>14718</v>
      </c>
      <c r="C1319">
        <v>111343603</v>
      </c>
      <c r="D1319" t="s">
        <v>249</v>
      </c>
      <c r="E1319" t="s">
        <v>1330</v>
      </c>
      <c r="F1319" t="s">
        <v>1331</v>
      </c>
      <c r="G1319" t="s">
        <v>2903</v>
      </c>
      <c r="H1319"/>
      <c r="I1319" t="s">
        <v>10461</v>
      </c>
      <c r="J1319" t="s">
        <v>10461</v>
      </c>
      <c r="K1319" t="s">
        <v>18008</v>
      </c>
      <c r="L1319" t="s">
        <v>10461</v>
      </c>
      <c r="M1319" t="s">
        <v>10461</v>
      </c>
      <c r="N1319"/>
      <c r="O1319" t="s">
        <v>17915</v>
      </c>
    </row>
    <row r="1320" spans="2:15" x14ac:dyDescent="0.25">
      <c r="B1320" t="s">
        <v>14719</v>
      </c>
      <c r="C1320">
        <v>111343603</v>
      </c>
      <c r="D1320" t="s">
        <v>249</v>
      </c>
      <c r="E1320" t="s">
        <v>1330</v>
      </c>
      <c r="F1320" t="s">
        <v>1331</v>
      </c>
      <c r="G1320" t="s">
        <v>2904</v>
      </c>
      <c r="H1320"/>
      <c r="I1320" t="s">
        <v>10461</v>
      </c>
      <c r="J1320" t="s">
        <v>10461</v>
      </c>
      <c r="K1320" t="s">
        <v>17981</v>
      </c>
      <c r="L1320" t="s">
        <v>10461</v>
      </c>
      <c r="M1320" t="s">
        <v>10461</v>
      </c>
      <c r="N1320"/>
      <c r="O1320" t="s">
        <v>18103</v>
      </c>
    </row>
    <row r="1321" spans="2:15" x14ac:dyDescent="0.25">
      <c r="B1321" t="s">
        <v>14720</v>
      </c>
      <c r="C1321">
        <v>111343603</v>
      </c>
      <c r="D1321" t="s">
        <v>249</v>
      </c>
      <c r="E1321" t="s">
        <v>1330</v>
      </c>
      <c r="F1321" t="s">
        <v>1331</v>
      </c>
      <c r="G1321" t="s">
        <v>2415</v>
      </c>
      <c r="H1321"/>
      <c r="I1321" t="s">
        <v>10461</v>
      </c>
      <c r="J1321" t="s">
        <v>10461</v>
      </c>
      <c r="K1321" t="s">
        <v>17908</v>
      </c>
      <c r="L1321" t="s">
        <v>10461</v>
      </c>
      <c r="M1321" t="s">
        <v>10461</v>
      </c>
      <c r="N1321"/>
      <c r="O1321" t="s">
        <v>18447</v>
      </c>
    </row>
    <row r="1322" spans="2:15" x14ac:dyDescent="0.25">
      <c r="B1322" t="s">
        <v>14721</v>
      </c>
      <c r="C1322">
        <v>111343603</v>
      </c>
      <c r="D1322" t="s">
        <v>249</v>
      </c>
      <c r="E1322" t="s">
        <v>1332</v>
      </c>
      <c r="F1322" t="s">
        <v>1333</v>
      </c>
      <c r="G1322" t="s">
        <v>2903</v>
      </c>
      <c r="H1322"/>
      <c r="I1322" t="s">
        <v>10461</v>
      </c>
      <c r="J1322" t="s">
        <v>17898</v>
      </c>
      <c r="K1322" t="s">
        <v>17923</v>
      </c>
      <c r="L1322" t="s">
        <v>10461</v>
      </c>
      <c r="M1322" t="s">
        <v>10461</v>
      </c>
      <c r="N1322"/>
      <c r="O1322" t="s">
        <v>18349</v>
      </c>
    </row>
    <row r="1323" spans="2:15" x14ac:dyDescent="0.25">
      <c r="B1323" t="s">
        <v>14722</v>
      </c>
      <c r="C1323">
        <v>111343603</v>
      </c>
      <c r="D1323" t="s">
        <v>249</v>
      </c>
      <c r="E1323" t="s">
        <v>1332</v>
      </c>
      <c r="F1323" t="s">
        <v>1333</v>
      </c>
      <c r="G1323" t="s">
        <v>2904</v>
      </c>
      <c r="H1323"/>
      <c r="I1323" t="s">
        <v>10461</v>
      </c>
      <c r="J1323" t="s">
        <v>17840</v>
      </c>
      <c r="K1323" t="s">
        <v>18177</v>
      </c>
      <c r="L1323" t="s">
        <v>17833</v>
      </c>
      <c r="M1323" t="s">
        <v>10461</v>
      </c>
      <c r="N1323" t="s">
        <v>10461</v>
      </c>
      <c r="O1323" t="s">
        <v>18141</v>
      </c>
    </row>
    <row r="1324" spans="2:15" x14ac:dyDescent="0.25">
      <c r="B1324" t="s">
        <v>14723</v>
      </c>
      <c r="C1324">
        <v>111343603</v>
      </c>
      <c r="D1324" t="s">
        <v>249</v>
      </c>
      <c r="E1324" t="s">
        <v>1332</v>
      </c>
      <c r="F1324" t="s">
        <v>1333</v>
      </c>
      <c r="G1324" t="s">
        <v>2415</v>
      </c>
      <c r="H1324"/>
      <c r="I1324" t="s">
        <v>10461</v>
      </c>
      <c r="J1324" t="s">
        <v>17945</v>
      </c>
      <c r="K1324" t="s">
        <v>18392</v>
      </c>
      <c r="L1324" t="s">
        <v>17844</v>
      </c>
      <c r="M1324" t="s">
        <v>10461</v>
      </c>
      <c r="N1324" t="s">
        <v>10461</v>
      </c>
      <c r="O1324" t="s">
        <v>18158</v>
      </c>
    </row>
    <row r="1325" spans="2:15" x14ac:dyDescent="0.25">
      <c r="B1325" t="s">
        <v>14724</v>
      </c>
      <c r="C1325">
        <v>111343603</v>
      </c>
      <c r="D1325" t="s">
        <v>249</v>
      </c>
      <c r="E1325" t="s">
        <v>1334</v>
      </c>
      <c r="F1325" t="s">
        <v>1335</v>
      </c>
      <c r="G1325" t="s">
        <v>2903</v>
      </c>
      <c r="H1325"/>
      <c r="I1325"/>
      <c r="J1325" t="s">
        <v>17855</v>
      </c>
      <c r="K1325" t="s">
        <v>17982</v>
      </c>
      <c r="L1325"/>
      <c r="M1325"/>
      <c r="N1325"/>
      <c r="O1325" t="s">
        <v>17852</v>
      </c>
    </row>
    <row r="1326" spans="2:15" x14ac:dyDescent="0.25">
      <c r="B1326" t="s">
        <v>14725</v>
      </c>
      <c r="C1326">
        <v>111343603</v>
      </c>
      <c r="D1326" t="s">
        <v>249</v>
      </c>
      <c r="E1326" t="s">
        <v>1334</v>
      </c>
      <c r="F1326" t="s">
        <v>1335</v>
      </c>
      <c r="G1326" t="s">
        <v>2904</v>
      </c>
      <c r="H1326"/>
      <c r="I1326"/>
      <c r="J1326" t="s">
        <v>17855</v>
      </c>
      <c r="K1326" t="s">
        <v>17852</v>
      </c>
      <c r="L1326" t="s">
        <v>10461</v>
      </c>
      <c r="M1326" t="s">
        <v>10461</v>
      </c>
      <c r="N1326"/>
      <c r="O1326" t="s">
        <v>18243</v>
      </c>
    </row>
    <row r="1327" spans="2:15" x14ac:dyDescent="0.25">
      <c r="B1327" t="s">
        <v>14726</v>
      </c>
      <c r="C1327">
        <v>111343603</v>
      </c>
      <c r="D1327" t="s">
        <v>249</v>
      </c>
      <c r="E1327" t="s">
        <v>1334</v>
      </c>
      <c r="F1327" t="s">
        <v>1335</v>
      </c>
      <c r="G1327" t="s">
        <v>2415</v>
      </c>
      <c r="H1327"/>
      <c r="I1327"/>
      <c r="J1327" t="s">
        <v>17899</v>
      </c>
      <c r="K1327" t="s">
        <v>18245</v>
      </c>
      <c r="L1327" t="s">
        <v>10461</v>
      </c>
      <c r="M1327" t="s">
        <v>10461</v>
      </c>
      <c r="N1327"/>
      <c r="O1327" t="s">
        <v>18232</v>
      </c>
    </row>
    <row r="1328" spans="2:15" x14ac:dyDescent="0.25">
      <c r="B1328" t="s">
        <v>15230</v>
      </c>
      <c r="C1328">
        <v>111440001</v>
      </c>
      <c r="D1328" t="s">
        <v>17340</v>
      </c>
      <c r="E1328" t="s">
        <v>17340</v>
      </c>
      <c r="F1328" t="s">
        <v>1604</v>
      </c>
      <c r="G1328" t="s">
        <v>2903</v>
      </c>
      <c r="H1328" t="s">
        <v>10461</v>
      </c>
      <c r="I1328" t="s">
        <v>10461</v>
      </c>
      <c r="J1328" t="s">
        <v>10461</v>
      </c>
      <c r="K1328" t="s">
        <v>18010</v>
      </c>
      <c r="L1328" t="s">
        <v>10461</v>
      </c>
      <c r="M1328"/>
      <c r="N1328" t="s">
        <v>10461</v>
      </c>
      <c r="O1328" t="s">
        <v>17851</v>
      </c>
    </row>
    <row r="1329" spans="2:15" x14ac:dyDescent="0.25">
      <c r="B1329" t="s">
        <v>15231</v>
      </c>
      <c r="C1329">
        <v>111440001</v>
      </c>
      <c r="D1329" t="s">
        <v>17340</v>
      </c>
      <c r="E1329" t="s">
        <v>17340</v>
      </c>
      <c r="F1329" t="s">
        <v>1604</v>
      </c>
      <c r="G1329" t="s">
        <v>2904</v>
      </c>
      <c r="H1329" t="s">
        <v>10461</v>
      </c>
      <c r="I1329" t="s">
        <v>10461</v>
      </c>
      <c r="J1329" t="s">
        <v>10461</v>
      </c>
      <c r="K1329" t="s">
        <v>17993</v>
      </c>
      <c r="L1329" t="s">
        <v>10461</v>
      </c>
      <c r="M1329" t="s">
        <v>10461</v>
      </c>
      <c r="N1329"/>
      <c r="O1329" t="s">
        <v>18363</v>
      </c>
    </row>
    <row r="1330" spans="2:15" x14ac:dyDescent="0.25">
      <c r="B1330" t="s">
        <v>15232</v>
      </c>
      <c r="C1330">
        <v>111440001</v>
      </c>
      <c r="D1330" t="s">
        <v>17340</v>
      </c>
      <c r="E1330" t="s">
        <v>17340</v>
      </c>
      <c r="F1330" t="s">
        <v>1604</v>
      </c>
      <c r="G1330" t="s">
        <v>2415</v>
      </c>
      <c r="H1330" t="s">
        <v>10461</v>
      </c>
      <c r="I1330" t="s">
        <v>10461</v>
      </c>
      <c r="J1330" t="s">
        <v>10461</v>
      </c>
      <c r="K1330" t="s">
        <v>18139</v>
      </c>
      <c r="L1330" t="s">
        <v>10461</v>
      </c>
      <c r="M1330" t="s">
        <v>10461</v>
      </c>
      <c r="N1330" t="s">
        <v>10461</v>
      </c>
      <c r="O1330" t="s">
        <v>17919</v>
      </c>
    </row>
    <row r="1331" spans="2:15" x14ac:dyDescent="0.25">
      <c r="B1331" t="s">
        <v>15075</v>
      </c>
      <c r="C1331">
        <v>111444602</v>
      </c>
      <c r="D1331" t="s">
        <v>307</v>
      </c>
      <c r="E1331" t="s">
        <v>1510</v>
      </c>
      <c r="F1331" t="s">
        <v>1511</v>
      </c>
      <c r="G1331" t="s">
        <v>2903</v>
      </c>
      <c r="H1331"/>
      <c r="I1331" t="s">
        <v>10461</v>
      </c>
      <c r="J1331" t="s">
        <v>10461</v>
      </c>
      <c r="K1331" t="s">
        <v>17974</v>
      </c>
      <c r="L1331" t="s">
        <v>10461</v>
      </c>
      <c r="M1331" t="s">
        <v>10461</v>
      </c>
      <c r="N1331"/>
      <c r="O1331" t="s">
        <v>17915</v>
      </c>
    </row>
    <row r="1332" spans="2:15" x14ac:dyDescent="0.25">
      <c r="B1332" t="s">
        <v>15076</v>
      </c>
      <c r="C1332">
        <v>111444602</v>
      </c>
      <c r="D1332" t="s">
        <v>307</v>
      </c>
      <c r="E1332" t="s">
        <v>1510</v>
      </c>
      <c r="F1332" t="s">
        <v>1511</v>
      </c>
      <c r="G1332" t="s">
        <v>2904</v>
      </c>
      <c r="H1332"/>
      <c r="I1332" t="s">
        <v>10461</v>
      </c>
      <c r="J1332" t="s">
        <v>10461</v>
      </c>
      <c r="K1332" t="s">
        <v>17873</v>
      </c>
      <c r="L1332" t="s">
        <v>10461</v>
      </c>
      <c r="M1332"/>
      <c r="N1332"/>
      <c r="O1332" t="s">
        <v>18233</v>
      </c>
    </row>
    <row r="1333" spans="2:15" x14ac:dyDescent="0.25">
      <c r="B1333" t="s">
        <v>15077</v>
      </c>
      <c r="C1333">
        <v>111444602</v>
      </c>
      <c r="D1333" t="s">
        <v>307</v>
      </c>
      <c r="E1333" t="s">
        <v>1510</v>
      </c>
      <c r="F1333" t="s">
        <v>1511</v>
      </c>
      <c r="G1333" t="s">
        <v>2415</v>
      </c>
      <c r="H1333"/>
      <c r="I1333" t="s">
        <v>10461</v>
      </c>
      <c r="J1333" t="s">
        <v>17853</v>
      </c>
      <c r="K1333" t="s">
        <v>18238</v>
      </c>
      <c r="L1333" t="s">
        <v>10461</v>
      </c>
      <c r="M1333" t="s">
        <v>10461</v>
      </c>
      <c r="N1333"/>
      <c r="O1333" t="s">
        <v>18549</v>
      </c>
    </row>
    <row r="1334" spans="2:15" x14ac:dyDescent="0.25">
      <c r="B1334" t="s">
        <v>15072</v>
      </c>
      <c r="C1334">
        <v>111444602</v>
      </c>
      <c r="D1334" t="s">
        <v>307</v>
      </c>
      <c r="E1334" t="s">
        <v>1508</v>
      </c>
      <c r="F1334" t="s">
        <v>1509</v>
      </c>
      <c r="G1334" t="s">
        <v>2903</v>
      </c>
      <c r="H1334" t="s">
        <v>10461</v>
      </c>
      <c r="I1334" t="s">
        <v>10461</v>
      </c>
      <c r="J1334" t="s">
        <v>17855</v>
      </c>
      <c r="K1334" t="s">
        <v>18330</v>
      </c>
      <c r="L1334" t="s">
        <v>17844</v>
      </c>
      <c r="M1334" t="s">
        <v>10461</v>
      </c>
      <c r="N1334" t="s">
        <v>10461</v>
      </c>
      <c r="O1334" t="s">
        <v>18549</v>
      </c>
    </row>
    <row r="1335" spans="2:15" x14ac:dyDescent="0.25">
      <c r="B1335" t="s">
        <v>15073</v>
      </c>
      <c r="C1335">
        <v>111444602</v>
      </c>
      <c r="D1335" t="s">
        <v>307</v>
      </c>
      <c r="E1335" t="s">
        <v>1508</v>
      </c>
      <c r="F1335" t="s">
        <v>1509</v>
      </c>
      <c r="G1335" t="s">
        <v>2904</v>
      </c>
      <c r="H1335" t="s">
        <v>10461</v>
      </c>
      <c r="I1335" t="s">
        <v>10461</v>
      </c>
      <c r="J1335" t="s">
        <v>17866</v>
      </c>
      <c r="K1335" t="s">
        <v>18052</v>
      </c>
      <c r="L1335" t="s">
        <v>10461</v>
      </c>
      <c r="M1335" t="s">
        <v>10461</v>
      </c>
      <c r="N1335" t="s">
        <v>10461</v>
      </c>
      <c r="O1335" t="s">
        <v>18119</v>
      </c>
    </row>
    <row r="1336" spans="2:15" x14ac:dyDescent="0.25">
      <c r="B1336" t="s">
        <v>15074</v>
      </c>
      <c r="C1336">
        <v>111444602</v>
      </c>
      <c r="D1336" t="s">
        <v>307</v>
      </c>
      <c r="E1336" t="s">
        <v>1508</v>
      </c>
      <c r="F1336" t="s">
        <v>1509</v>
      </c>
      <c r="G1336" t="s">
        <v>2415</v>
      </c>
      <c r="H1336" t="s">
        <v>10461</v>
      </c>
      <c r="I1336" t="s">
        <v>17853</v>
      </c>
      <c r="J1336" t="s">
        <v>17871</v>
      </c>
      <c r="K1336" t="s">
        <v>18393</v>
      </c>
      <c r="L1336" t="s">
        <v>17866</v>
      </c>
      <c r="M1336" t="s">
        <v>10461</v>
      </c>
      <c r="N1336" t="s">
        <v>10461</v>
      </c>
      <c r="O1336" t="s">
        <v>18573</v>
      </c>
    </row>
    <row r="1337" spans="2:15" x14ac:dyDescent="0.25">
      <c r="B1337" t="s">
        <v>15069</v>
      </c>
      <c r="C1337">
        <v>111444602</v>
      </c>
      <c r="D1337" t="s">
        <v>307</v>
      </c>
      <c r="E1337" t="s">
        <v>1506</v>
      </c>
      <c r="F1337" t="s">
        <v>1507</v>
      </c>
      <c r="G1337" t="s">
        <v>2903</v>
      </c>
      <c r="H1337" t="s">
        <v>10461</v>
      </c>
      <c r="I1337" t="s">
        <v>17837</v>
      </c>
      <c r="J1337" t="s">
        <v>17859</v>
      </c>
      <c r="K1337" t="s">
        <v>17950</v>
      </c>
      <c r="L1337" t="s">
        <v>10461</v>
      </c>
      <c r="M1337" t="s">
        <v>10461</v>
      </c>
      <c r="N1337" t="s">
        <v>10461</v>
      </c>
      <c r="O1337" t="s">
        <v>18405</v>
      </c>
    </row>
    <row r="1338" spans="2:15" x14ac:dyDescent="0.25">
      <c r="B1338" t="s">
        <v>15070</v>
      </c>
      <c r="C1338">
        <v>111444602</v>
      </c>
      <c r="D1338" t="s">
        <v>307</v>
      </c>
      <c r="E1338" t="s">
        <v>1506</v>
      </c>
      <c r="F1338" t="s">
        <v>1507</v>
      </c>
      <c r="G1338" t="s">
        <v>2904</v>
      </c>
      <c r="H1338" t="s">
        <v>10461</v>
      </c>
      <c r="I1338" t="s">
        <v>17850</v>
      </c>
      <c r="J1338" t="s">
        <v>17839</v>
      </c>
      <c r="K1338" t="s">
        <v>18206</v>
      </c>
      <c r="L1338" t="s">
        <v>17833</v>
      </c>
      <c r="M1338"/>
      <c r="N1338" t="s">
        <v>10461</v>
      </c>
      <c r="O1338" t="s">
        <v>18180</v>
      </c>
    </row>
    <row r="1339" spans="2:15" x14ac:dyDescent="0.25">
      <c r="B1339" t="s">
        <v>15071</v>
      </c>
      <c r="C1339">
        <v>111444602</v>
      </c>
      <c r="D1339" t="s">
        <v>307</v>
      </c>
      <c r="E1339" t="s">
        <v>1506</v>
      </c>
      <c r="F1339" t="s">
        <v>1507</v>
      </c>
      <c r="G1339" t="s">
        <v>2415</v>
      </c>
      <c r="H1339" t="s">
        <v>10461</v>
      </c>
      <c r="I1339" t="s">
        <v>17827</v>
      </c>
      <c r="J1339" t="s">
        <v>17889</v>
      </c>
      <c r="K1339" t="s">
        <v>18394</v>
      </c>
      <c r="L1339" t="s">
        <v>17869</v>
      </c>
      <c r="M1339" t="s">
        <v>10461</v>
      </c>
      <c r="N1339" t="s">
        <v>10461</v>
      </c>
      <c r="O1339" t="s">
        <v>18535</v>
      </c>
    </row>
    <row r="1340" spans="2:15" x14ac:dyDescent="0.25">
      <c r="B1340" t="s">
        <v>13558</v>
      </c>
      <c r="C1340">
        <v>112011103</v>
      </c>
      <c r="D1340" t="s">
        <v>53</v>
      </c>
      <c r="E1340" t="s">
        <v>697</v>
      </c>
      <c r="F1340" t="s">
        <v>698</v>
      </c>
      <c r="G1340" t="s">
        <v>2903</v>
      </c>
      <c r="H1340"/>
      <c r="I1340" t="s">
        <v>10461</v>
      </c>
      <c r="J1340" t="s">
        <v>17895</v>
      </c>
      <c r="K1340" t="s">
        <v>18172</v>
      </c>
      <c r="L1340" t="s">
        <v>17833</v>
      </c>
      <c r="M1340"/>
      <c r="N1340"/>
      <c r="O1340" t="s">
        <v>18545</v>
      </c>
    </row>
    <row r="1341" spans="2:15" x14ac:dyDescent="0.25">
      <c r="B1341" t="s">
        <v>13559</v>
      </c>
      <c r="C1341">
        <v>112011103</v>
      </c>
      <c r="D1341" t="s">
        <v>53</v>
      </c>
      <c r="E1341" t="s">
        <v>697</v>
      </c>
      <c r="F1341" t="s">
        <v>698</v>
      </c>
      <c r="G1341" t="s">
        <v>2904</v>
      </c>
      <c r="H1341"/>
      <c r="I1341" t="s">
        <v>10461</v>
      </c>
      <c r="J1341" t="s">
        <v>17885</v>
      </c>
      <c r="K1341" t="s">
        <v>18349</v>
      </c>
      <c r="L1341" t="s">
        <v>10461</v>
      </c>
      <c r="M1341" t="s">
        <v>10461</v>
      </c>
      <c r="N1341"/>
      <c r="O1341" t="s">
        <v>18387</v>
      </c>
    </row>
    <row r="1342" spans="2:15" x14ac:dyDescent="0.25">
      <c r="B1342" t="s">
        <v>17403</v>
      </c>
      <c r="C1342">
        <v>112011103</v>
      </c>
      <c r="D1342" t="s">
        <v>53</v>
      </c>
      <c r="E1342" t="s">
        <v>697</v>
      </c>
      <c r="F1342" t="s">
        <v>698</v>
      </c>
      <c r="G1342" t="s">
        <v>2415</v>
      </c>
      <c r="H1342"/>
      <c r="I1342" t="s">
        <v>10461</v>
      </c>
      <c r="J1342" t="s">
        <v>17917</v>
      </c>
      <c r="K1342" t="s">
        <v>18207</v>
      </c>
      <c r="L1342" t="s">
        <v>17869</v>
      </c>
      <c r="M1342" t="s">
        <v>10461</v>
      </c>
      <c r="N1342"/>
      <c r="O1342" t="s">
        <v>18587</v>
      </c>
    </row>
    <row r="1343" spans="2:15" x14ac:dyDescent="0.25">
      <c r="B1343" t="s">
        <v>13560</v>
      </c>
      <c r="C1343">
        <v>112011103</v>
      </c>
      <c r="D1343" t="s">
        <v>53</v>
      </c>
      <c r="E1343" t="s">
        <v>699</v>
      </c>
      <c r="F1343" t="s">
        <v>700</v>
      </c>
      <c r="G1343" t="s">
        <v>2903</v>
      </c>
      <c r="H1343" t="s">
        <v>10461</v>
      </c>
      <c r="I1343" t="s">
        <v>10461</v>
      </c>
      <c r="J1343" t="s">
        <v>17869</v>
      </c>
      <c r="K1343" t="s">
        <v>18015</v>
      </c>
      <c r="L1343" t="s">
        <v>10461</v>
      </c>
      <c r="M1343"/>
      <c r="N1343"/>
      <c r="O1343" t="s">
        <v>18074</v>
      </c>
    </row>
    <row r="1344" spans="2:15" x14ac:dyDescent="0.25">
      <c r="B1344" t="s">
        <v>13561</v>
      </c>
      <c r="C1344">
        <v>112011103</v>
      </c>
      <c r="D1344" t="s">
        <v>53</v>
      </c>
      <c r="E1344" t="s">
        <v>699</v>
      </c>
      <c r="F1344" t="s">
        <v>700</v>
      </c>
      <c r="G1344" t="s">
        <v>2904</v>
      </c>
      <c r="H1344"/>
      <c r="I1344"/>
      <c r="J1344" t="s">
        <v>17827</v>
      </c>
      <c r="K1344" t="s">
        <v>18243</v>
      </c>
      <c r="L1344" t="s">
        <v>10461</v>
      </c>
      <c r="M1344"/>
      <c r="N1344"/>
      <c r="O1344" t="s">
        <v>17856</v>
      </c>
    </row>
    <row r="1345" spans="2:15" x14ac:dyDescent="0.25">
      <c r="B1345" t="s">
        <v>13562</v>
      </c>
      <c r="C1345">
        <v>112011103</v>
      </c>
      <c r="D1345" t="s">
        <v>53</v>
      </c>
      <c r="E1345" t="s">
        <v>699</v>
      </c>
      <c r="F1345" t="s">
        <v>700</v>
      </c>
      <c r="G1345" t="s">
        <v>2415</v>
      </c>
      <c r="H1345" t="s">
        <v>10461</v>
      </c>
      <c r="I1345" t="s">
        <v>10461</v>
      </c>
      <c r="J1345" t="s">
        <v>17983</v>
      </c>
      <c r="K1345" t="s">
        <v>17992</v>
      </c>
      <c r="L1345" t="s">
        <v>17844</v>
      </c>
      <c r="M1345"/>
      <c r="N1345"/>
      <c r="O1345" t="s">
        <v>17874</v>
      </c>
    </row>
    <row r="1346" spans="2:15" x14ac:dyDescent="0.25">
      <c r="B1346" t="s">
        <v>13989</v>
      </c>
      <c r="C1346">
        <v>112011603</v>
      </c>
      <c r="D1346" t="s">
        <v>127</v>
      </c>
      <c r="E1346" t="s">
        <v>10501</v>
      </c>
      <c r="F1346" t="s">
        <v>10500</v>
      </c>
      <c r="G1346" t="s">
        <v>2903</v>
      </c>
      <c r="H1346"/>
      <c r="I1346" t="s">
        <v>17855</v>
      </c>
      <c r="J1346" t="s">
        <v>18061</v>
      </c>
      <c r="K1346" t="s">
        <v>17976</v>
      </c>
      <c r="L1346" t="s">
        <v>17834</v>
      </c>
      <c r="M1346" t="s">
        <v>10461</v>
      </c>
      <c r="N1346"/>
      <c r="O1346" t="s">
        <v>18516</v>
      </c>
    </row>
    <row r="1347" spans="2:15" x14ac:dyDescent="0.25">
      <c r="B1347" t="s">
        <v>13990</v>
      </c>
      <c r="C1347">
        <v>112011603</v>
      </c>
      <c r="D1347" t="s">
        <v>127</v>
      </c>
      <c r="E1347" t="s">
        <v>10501</v>
      </c>
      <c r="F1347" t="s">
        <v>10500</v>
      </c>
      <c r="G1347" t="s">
        <v>2904</v>
      </c>
      <c r="H1347" t="s">
        <v>10461</v>
      </c>
      <c r="I1347" t="s">
        <v>17833</v>
      </c>
      <c r="J1347" t="s">
        <v>18175</v>
      </c>
      <c r="K1347" t="s">
        <v>18395</v>
      </c>
      <c r="L1347" t="s">
        <v>17836</v>
      </c>
      <c r="M1347" t="s">
        <v>10461</v>
      </c>
      <c r="N1347"/>
      <c r="O1347" t="s">
        <v>18586</v>
      </c>
    </row>
    <row r="1348" spans="2:15" x14ac:dyDescent="0.25">
      <c r="B1348" t="s">
        <v>17415</v>
      </c>
      <c r="C1348">
        <v>112011603</v>
      </c>
      <c r="D1348" t="s">
        <v>127</v>
      </c>
      <c r="E1348" t="s">
        <v>10501</v>
      </c>
      <c r="F1348" t="s">
        <v>10500</v>
      </c>
      <c r="G1348" t="s">
        <v>2415</v>
      </c>
      <c r="H1348" t="s">
        <v>10461</v>
      </c>
      <c r="I1348" t="s">
        <v>17995</v>
      </c>
      <c r="J1348" t="s">
        <v>17949</v>
      </c>
      <c r="K1348" t="s">
        <v>18396</v>
      </c>
      <c r="L1348" t="s">
        <v>18021</v>
      </c>
      <c r="M1348" t="s">
        <v>10461</v>
      </c>
      <c r="N1348"/>
      <c r="O1348" t="s">
        <v>18831</v>
      </c>
    </row>
    <row r="1349" spans="2:15" x14ac:dyDescent="0.25">
      <c r="B1349" t="s">
        <v>13986</v>
      </c>
      <c r="C1349">
        <v>112011603</v>
      </c>
      <c r="D1349" t="s">
        <v>127</v>
      </c>
      <c r="E1349" t="s">
        <v>935</v>
      </c>
      <c r="F1349" t="s">
        <v>936</v>
      </c>
      <c r="G1349" t="s">
        <v>2903</v>
      </c>
      <c r="H1349"/>
      <c r="I1349" t="s">
        <v>10461</v>
      </c>
      <c r="J1349" t="s">
        <v>18018</v>
      </c>
      <c r="K1349" t="s">
        <v>18184</v>
      </c>
      <c r="L1349" t="s">
        <v>10461</v>
      </c>
      <c r="M1349" t="s">
        <v>10461</v>
      </c>
      <c r="N1349"/>
      <c r="O1349" t="s">
        <v>18253</v>
      </c>
    </row>
    <row r="1350" spans="2:15" x14ac:dyDescent="0.25">
      <c r="B1350" t="s">
        <v>13987</v>
      </c>
      <c r="C1350">
        <v>112011603</v>
      </c>
      <c r="D1350" t="s">
        <v>127</v>
      </c>
      <c r="E1350" t="s">
        <v>935</v>
      </c>
      <c r="F1350" t="s">
        <v>936</v>
      </c>
      <c r="G1350" t="s">
        <v>2904</v>
      </c>
      <c r="H1350" t="s">
        <v>10461</v>
      </c>
      <c r="I1350" t="s">
        <v>10461</v>
      </c>
      <c r="J1350" t="s">
        <v>17824</v>
      </c>
      <c r="K1350" t="s">
        <v>18041</v>
      </c>
      <c r="L1350" t="s">
        <v>10461</v>
      </c>
      <c r="M1350"/>
      <c r="N1350"/>
      <c r="O1350" t="s">
        <v>18540</v>
      </c>
    </row>
    <row r="1351" spans="2:15" x14ac:dyDescent="0.25">
      <c r="B1351" t="s">
        <v>13988</v>
      </c>
      <c r="C1351">
        <v>112011603</v>
      </c>
      <c r="D1351" t="s">
        <v>127</v>
      </c>
      <c r="E1351" t="s">
        <v>935</v>
      </c>
      <c r="F1351" t="s">
        <v>936</v>
      </c>
      <c r="G1351" t="s">
        <v>2415</v>
      </c>
      <c r="H1351" t="s">
        <v>10461</v>
      </c>
      <c r="I1351" t="s">
        <v>17833</v>
      </c>
      <c r="J1351" t="s">
        <v>17912</v>
      </c>
      <c r="K1351" t="s">
        <v>18336</v>
      </c>
      <c r="L1351" t="s">
        <v>17844</v>
      </c>
      <c r="M1351" t="s">
        <v>10461</v>
      </c>
      <c r="N1351"/>
      <c r="O1351" t="s">
        <v>18583</v>
      </c>
    </row>
    <row r="1352" spans="2:15" x14ac:dyDescent="0.25">
      <c r="B1352" t="s">
        <v>14289</v>
      </c>
      <c r="C1352">
        <v>112013054</v>
      </c>
      <c r="D1352" t="s">
        <v>173</v>
      </c>
      <c r="E1352" t="s">
        <v>1097</v>
      </c>
      <c r="F1352" t="s">
        <v>1098</v>
      </c>
      <c r="G1352" t="s">
        <v>2903</v>
      </c>
      <c r="H1352"/>
      <c r="I1352" t="s">
        <v>10461</v>
      </c>
      <c r="J1352" t="s">
        <v>10461</v>
      </c>
      <c r="K1352" t="s">
        <v>18374</v>
      </c>
      <c r="L1352" t="s">
        <v>10461</v>
      </c>
      <c r="M1352" t="s">
        <v>10461</v>
      </c>
      <c r="N1352"/>
      <c r="O1352" t="s">
        <v>18191</v>
      </c>
    </row>
    <row r="1353" spans="2:15" x14ac:dyDescent="0.25">
      <c r="B1353" t="s">
        <v>14290</v>
      </c>
      <c r="C1353">
        <v>112013054</v>
      </c>
      <c r="D1353" t="s">
        <v>173</v>
      </c>
      <c r="E1353" t="s">
        <v>1097</v>
      </c>
      <c r="F1353" t="s">
        <v>1098</v>
      </c>
      <c r="G1353" t="s">
        <v>2904</v>
      </c>
      <c r="H1353"/>
      <c r="I1353" t="s">
        <v>10461</v>
      </c>
      <c r="J1353" t="s">
        <v>10461</v>
      </c>
      <c r="K1353" t="s">
        <v>18331</v>
      </c>
      <c r="L1353"/>
      <c r="M1353" t="s">
        <v>10461</v>
      </c>
      <c r="N1353"/>
      <c r="O1353" t="s">
        <v>18247</v>
      </c>
    </row>
    <row r="1354" spans="2:15" x14ac:dyDescent="0.25">
      <c r="B1354" t="s">
        <v>14291</v>
      </c>
      <c r="C1354">
        <v>112013054</v>
      </c>
      <c r="D1354" t="s">
        <v>173</v>
      </c>
      <c r="E1354" t="s">
        <v>1097</v>
      </c>
      <c r="F1354" t="s">
        <v>1098</v>
      </c>
      <c r="G1354" t="s">
        <v>2415</v>
      </c>
      <c r="H1354"/>
      <c r="I1354" t="s">
        <v>10461</v>
      </c>
      <c r="J1354" t="s">
        <v>10461</v>
      </c>
      <c r="K1354" t="s">
        <v>18176</v>
      </c>
      <c r="L1354" t="s">
        <v>10461</v>
      </c>
      <c r="M1354" t="s">
        <v>10461</v>
      </c>
      <c r="N1354"/>
      <c r="O1354" t="s">
        <v>18360</v>
      </c>
    </row>
    <row r="1355" spans="2:15" x14ac:dyDescent="0.25">
      <c r="B1355" t="s">
        <v>14292</v>
      </c>
      <c r="C1355">
        <v>112013054</v>
      </c>
      <c r="D1355" t="s">
        <v>173</v>
      </c>
      <c r="E1355" t="s">
        <v>1099</v>
      </c>
      <c r="F1355" t="s">
        <v>1100</v>
      </c>
      <c r="G1355" t="s">
        <v>2903</v>
      </c>
      <c r="H1355"/>
      <c r="I1355"/>
      <c r="J1355" t="s">
        <v>10461</v>
      </c>
      <c r="K1355" t="s">
        <v>17905</v>
      </c>
      <c r="L1355"/>
      <c r="M1355"/>
      <c r="N1355"/>
      <c r="O1355" t="s">
        <v>18170</v>
      </c>
    </row>
    <row r="1356" spans="2:15" x14ac:dyDescent="0.25">
      <c r="B1356" t="s">
        <v>14293</v>
      </c>
      <c r="C1356">
        <v>112013054</v>
      </c>
      <c r="D1356" t="s">
        <v>173</v>
      </c>
      <c r="E1356" t="s">
        <v>1099</v>
      </c>
      <c r="F1356" t="s">
        <v>1100</v>
      </c>
      <c r="G1356" t="s">
        <v>2904</v>
      </c>
      <c r="H1356"/>
      <c r="I1356" t="s">
        <v>10461</v>
      </c>
      <c r="J1356" t="s">
        <v>10461</v>
      </c>
      <c r="K1356" t="s">
        <v>18076</v>
      </c>
      <c r="L1356" t="s">
        <v>10461</v>
      </c>
      <c r="M1356"/>
      <c r="N1356"/>
      <c r="O1356" t="s">
        <v>17936</v>
      </c>
    </row>
    <row r="1357" spans="2:15" x14ac:dyDescent="0.25">
      <c r="B1357" t="s">
        <v>14294</v>
      </c>
      <c r="C1357">
        <v>112013054</v>
      </c>
      <c r="D1357" t="s">
        <v>173</v>
      </c>
      <c r="E1357" t="s">
        <v>1099</v>
      </c>
      <c r="F1357" t="s">
        <v>1100</v>
      </c>
      <c r="G1357" t="s">
        <v>2415</v>
      </c>
      <c r="H1357"/>
      <c r="I1357" t="s">
        <v>10461</v>
      </c>
      <c r="J1357" t="s">
        <v>10461</v>
      </c>
      <c r="K1357" t="s">
        <v>18031</v>
      </c>
      <c r="L1357" t="s">
        <v>10461</v>
      </c>
      <c r="M1357"/>
      <c r="N1357"/>
      <c r="O1357" t="s">
        <v>17877</v>
      </c>
    </row>
    <row r="1358" spans="2:15" x14ac:dyDescent="0.25">
      <c r="B1358" t="s">
        <v>14411</v>
      </c>
      <c r="C1358">
        <v>112013753</v>
      </c>
      <c r="D1358" t="s">
        <v>200</v>
      </c>
      <c r="E1358" t="s">
        <v>10503</v>
      </c>
      <c r="F1358" t="s">
        <v>10502</v>
      </c>
      <c r="G1358" t="s">
        <v>2903</v>
      </c>
      <c r="H1358" t="s">
        <v>10461</v>
      </c>
      <c r="I1358" t="s">
        <v>17833</v>
      </c>
      <c r="J1358" t="s">
        <v>17947</v>
      </c>
      <c r="K1358" t="s">
        <v>18310</v>
      </c>
      <c r="L1358" t="s">
        <v>17833</v>
      </c>
      <c r="M1358" t="s">
        <v>10461</v>
      </c>
      <c r="N1358"/>
      <c r="O1358" t="s">
        <v>17927</v>
      </c>
    </row>
    <row r="1359" spans="2:15" x14ac:dyDescent="0.25">
      <c r="B1359" t="s">
        <v>14412</v>
      </c>
      <c r="C1359">
        <v>112013753</v>
      </c>
      <c r="D1359" t="s">
        <v>200</v>
      </c>
      <c r="E1359" t="s">
        <v>10503</v>
      </c>
      <c r="F1359" t="s">
        <v>10502</v>
      </c>
      <c r="G1359" t="s">
        <v>2904</v>
      </c>
      <c r="H1359" t="s">
        <v>10461</v>
      </c>
      <c r="I1359" t="s">
        <v>10461</v>
      </c>
      <c r="J1359" t="s">
        <v>17883</v>
      </c>
      <c r="K1359" t="s">
        <v>18390</v>
      </c>
      <c r="L1359" t="s">
        <v>17837</v>
      </c>
      <c r="M1359" t="s">
        <v>10461</v>
      </c>
      <c r="N1359"/>
      <c r="O1359" t="s">
        <v>18211</v>
      </c>
    </row>
    <row r="1360" spans="2:15" x14ac:dyDescent="0.25">
      <c r="B1360" t="s">
        <v>17428</v>
      </c>
      <c r="C1360">
        <v>112013753</v>
      </c>
      <c r="D1360" t="s">
        <v>200</v>
      </c>
      <c r="E1360" t="s">
        <v>10503</v>
      </c>
      <c r="F1360" t="s">
        <v>10502</v>
      </c>
      <c r="G1360" t="s">
        <v>2415</v>
      </c>
      <c r="H1360" t="s">
        <v>10461</v>
      </c>
      <c r="I1360" t="s">
        <v>17869</v>
      </c>
      <c r="J1360" t="s">
        <v>18016</v>
      </c>
      <c r="K1360" t="s">
        <v>18148</v>
      </c>
      <c r="L1360" t="s">
        <v>17860</v>
      </c>
      <c r="M1360" t="s">
        <v>10461</v>
      </c>
      <c r="N1360"/>
      <c r="O1360" t="s">
        <v>18491</v>
      </c>
    </row>
    <row r="1361" spans="2:15" x14ac:dyDescent="0.25">
      <c r="B1361" t="s">
        <v>14408</v>
      </c>
      <c r="C1361">
        <v>112013753</v>
      </c>
      <c r="D1361" t="s">
        <v>200</v>
      </c>
      <c r="E1361" t="s">
        <v>1165</v>
      </c>
      <c r="F1361" t="s">
        <v>1166</v>
      </c>
      <c r="G1361" t="s">
        <v>2903</v>
      </c>
      <c r="H1361" t="s">
        <v>10461</v>
      </c>
      <c r="I1361" t="s">
        <v>17995</v>
      </c>
      <c r="J1361" t="s">
        <v>17938</v>
      </c>
      <c r="K1361" t="s">
        <v>18148</v>
      </c>
      <c r="L1361" t="s">
        <v>17834</v>
      </c>
      <c r="M1361" t="s">
        <v>10461</v>
      </c>
      <c r="N1361"/>
      <c r="O1361" t="s">
        <v>18580</v>
      </c>
    </row>
    <row r="1362" spans="2:15" x14ac:dyDescent="0.25">
      <c r="B1362" t="s">
        <v>14409</v>
      </c>
      <c r="C1362">
        <v>112013753</v>
      </c>
      <c r="D1362" t="s">
        <v>200</v>
      </c>
      <c r="E1362" t="s">
        <v>1165</v>
      </c>
      <c r="F1362" t="s">
        <v>1166</v>
      </c>
      <c r="G1362" t="s">
        <v>2904</v>
      </c>
      <c r="H1362" t="s">
        <v>10461</v>
      </c>
      <c r="I1362" t="s">
        <v>17899</v>
      </c>
      <c r="J1362" t="s">
        <v>17980</v>
      </c>
      <c r="K1362" t="s">
        <v>18186</v>
      </c>
      <c r="L1362" t="s">
        <v>17859</v>
      </c>
      <c r="M1362" t="s">
        <v>17850</v>
      </c>
      <c r="N1362"/>
      <c r="O1362" t="s">
        <v>18058</v>
      </c>
    </row>
    <row r="1363" spans="2:15" x14ac:dyDescent="0.25">
      <c r="B1363" t="s">
        <v>14410</v>
      </c>
      <c r="C1363">
        <v>112013753</v>
      </c>
      <c r="D1363" t="s">
        <v>200</v>
      </c>
      <c r="E1363" t="s">
        <v>1165</v>
      </c>
      <c r="F1363" t="s">
        <v>1166</v>
      </c>
      <c r="G1363" t="s">
        <v>2415</v>
      </c>
      <c r="H1363" t="s">
        <v>10461</v>
      </c>
      <c r="I1363" t="s">
        <v>17896</v>
      </c>
      <c r="J1363" t="s">
        <v>17911</v>
      </c>
      <c r="K1363" t="s">
        <v>18397</v>
      </c>
      <c r="L1363" t="s">
        <v>17934</v>
      </c>
      <c r="M1363" t="s">
        <v>17836</v>
      </c>
      <c r="N1363"/>
      <c r="O1363" t="s">
        <v>18832</v>
      </c>
    </row>
    <row r="1364" spans="2:15" x14ac:dyDescent="0.25">
      <c r="B1364" t="s">
        <v>14905</v>
      </c>
      <c r="C1364">
        <v>112015203</v>
      </c>
      <c r="D1364" t="s">
        <v>278</v>
      </c>
      <c r="E1364" t="s">
        <v>10505</v>
      </c>
      <c r="F1364" t="s">
        <v>10504</v>
      </c>
      <c r="G1364" t="s">
        <v>2903</v>
      </c>
      <c r="H1364"/>
      <c r="I1364" t="s">
        <v>10461</v>
      </c>
      <c r="J1364" t="s">
        <v>10461</v>
      </c>
      <c r="K1364" t="s">
        <v>18037</v>
      </c>
      <c r="L1364" t="s">
        <v>10461</v>
      </c>
      <c r="M1364" t="s">
        <v>10461</v>
      </c>
      <c r="N1364"/>
      <c r="O1364" t="s">
        <v>18175</v>
      </c>
    </row>
    <row r="1365" spans="2:15" x14ac:dyDescent="0.25">
      <c r="B1365" t="s">
        <v>14906</v>
      </c>
      <c r="C1365">
        <v>112015203</v>
      </c>
      <c r="D1365" t="s">
        <v>278</v>
      </c>
      <c r="E1365" t="s">
        <v>10505</v>
      </c>
      <c r="F1365" t="s">
        <v>10504</v>
      </c>
      <c r="G1365" t="s">
        <v>2904</v>
      </c>
      <c r="H1365"/>
      <c r="I1365" t="s">
        <v>10461</v>
      </c>
      <c r="J1365" t="s">
        <v>10461</v>
      </c>
      <c r="K1365" t="s">
        <v>17906</v>
      </c>
      <c r="L1365" t="s">
        <v>10461</v>
      </c>
      <c r="M1365" t="s">
        <v>10461</v>
      </c>
      <c r="N1365"/>
      <c r="O1365" t="s">
        <v>17922</v>
      </c>
    </row>
    <row r="1366" spans="2:15" x14ac:dyDescent="0.25">
      <c r="B1366" t="s">
        <v>17447</v>
      </c>
      <c r="C1366">
        <v>112015203</v>
      </c>
      <c r="D1366" t="s">
        <v>278</v>
      </c>
      <c r="E1366" t="s">
        <v>10505</v>
      </c>
      <c r="F1366" t="s">
        <v>10504</v>
      </c>
      <c r="G1366" t="s">
        <v>2415</v>
      </c>
      <c r="H1366"/>
      <c r="I1366" t="s">
        <v>10461</v>
      </c>
      <c r="J1366" t="s">
        <v>17833</v>
      </c>
      <c r="K1366" t="s">
        <v>18260</v>
      </c>
      <c r="L1366" t="s">
        <v>10461</v>
      </c>
      <c r="M1366" t="s">
        <v>10461</v>
      </c>
      <c r="N1366"/>
      <c r="O1366" t="s">
        <v>18360</v>
      </c>
    </row>
    <row r="1367" spans="2:15" x14ac:dyDescent="0.25">
      <c r="B1367" t="s">
        <v>14903</v>
      </c>
      <c r="C1367">
        <v>112015203</v>
      </c>
      <c r="D1367" t="s">
        <v>278</v>
      </c>
      <c r="E1367" t="s">
        <v>10507</v>
      </c>
      <c r="F1367" t="s">
        <v>10506</v>
      </c>
      <c r="G1367" t="s">
        <v>2903</v>
      </c>
      <c r="H1367"/>
      <c r="I1367" t="s">
        <v>10461</v>
      </c>
      <c r="J1367" t="s">
        <v>10461</v>
      </c>
      <c r="K1367" t="s">
        <v>17949</v>
      </c>
      <c r="L1367" t="s">
        <v>10461</v>
      </c>
      <c r="M1367" t="s">
        <v>10461</v>
      </c>
      <c r="N1367"/>
      <c r="O1367" t="s">
        <v>18020</v>
      </c>
    </row>
    <row r="1368" spans="2:15" x14ac:dyDescent="0.25">
      <c r="B1368" t="s">
        <v>14904</v>
      </c>
      <c r="C1368">
        <v>112015203</v>
      </c>
      <c r="D1368" t="s">
        <v>278</v>
      </c>
      <c r="E1368" t="s">
        <v>10507</v>
      </c>
      <c r="F1368" t="s">
        <v>10506</v>
      </c>
      <c r="G1368" t="s">
        <v>2904</v>
      </c>
      <c r="H1368"/>
      <c r="I1368" t="s">
        <v>10461</v>
      </c>
      <c r="J1368" t="s">
        <v>17855</v>
      </c>
      <c r="K1368" t="s">
        <v>18125</v>
      </c>
      <c r="L1368" t="s">
        <v>10461</v>
      </c>
      <c r="M1368" t="s">
        <v>10461</v>
      </c>
      <c r="N1368"/>
      <c r="O1368" t="s">
        <v>18141</v>
      </c>
    </row>
    <row r="1369" spans="2:15" x14ac:dyDescent="0.25">
      <c r="B1369" t="s">
        <v>17446</v>
      </c>
      <c r="C1369">
        <v>112015203</v>
      </c>
      <c r="D1369" t="s">
        <v>278</v>
      </c>
      <c r="E1369" t="s">
        <v>10507</v>
      </c>
      <c r="F1369" t="s">
        <v>10506</v>
      </c>
      <c r="G1369" t="s">
        <v>2415</v>
      </c>
      <c r="H1369"/>
      <c r="I1369" t="s">
        <v>10461</v>
      </c>
      <c r="J1369" t="s">
        <v>17881</v>
      </c>
      <c r="K1369" t="s">
        <v>18206</v>
      </c>
      <c r="L1369" t="s">
        <v>17869</v>
      </c>
      <c r="M1369" t="s">
        <v>10461</v>
      </c>
      <c r="N1369"/>
      <c r="O1369" t="s">
        <v>18429</v>
      </c>
    </row>
    <row r="1370" spans="2:15" x14ac:dyDescent="0.25">
      <c r="B1370" t="s">
        <v>18398</v>
      </c>
      <c r="C1370">
        <v>112015203</v>
      </c>
      <c r="D1370" t="s">
        <v>278</v>
      </c>
      <c r="E1370" t="s">
        <v>17760</v>
      </c>
      <c r="F1370" t="s">
        <v>17759</v>
      </c>
      <c r="G1370" t="s">
        <v>2904</v>
      </c>
      <c r="H1370"/>
      <c r="I1370"/>
      <c r="J1370"/>
      <c r="K1370"/>
      <c r="L1370" t="s">
        <v>10461</v>
      </c>
      <c r="M1370"/>
      <c r="N1370"/>
      <c r="O1370" t="s">
        <v>10461</v>
      </c>
    </row>
    <row r="1371" spans="2:15" x14ac:dyDescent="0.25">
      <c r="B1371" t="s">
        <v>18399</v>
      </c>
      <c r="C1371">
        <v>112015203</v>
      </c>
      <c r="D1371" t="s">
        <v>278</v>
      </c>
      <c r="E1371" t="s">
        <v>17760</v>
      </c>
      <c r="F1371" t="s">
        <v>17759</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17936</v>
      </c>
      <c r="K1372" t="s">
        <v>17987</v>
      </c>
      <c r="L1372" t="s">
        <v>10461</v>
      </c>
      <c r="M1372" t="s">
        <v>10461</v>
      </c>
      <c r="N1372" t="s">
        <v>10461</v>
      </c>
      <c r="O1372" t="s">
        <v>18172</v>
      </c>
    </row>
    <row r="1373" spans="2:15" x14ac:dyDescent="0.25">
      <c r="B1373" t="s">
        <v>16863</v>
      </c>
      <c r="C1373">
        <v>112018523</v>
      </c>
      <c r="D1373" t="s">
        <v>527</v>
      </c>
      <c r="E1373" t="s">
        <v>10511</v>
      </c>
      <c r="F1373" t="s">
        <v>10510</v>
      </c>
      <c r="G1373" t="s">
        <v>2904</v>
      </c>
      <c r="H1373" t="s">
        <v>10461</v>
      </c>
      <c r="I1373" t="s">
        <v>10461</v>
      </c>
      <c r="J1373" t="s">
        <v>18179</v>
      </c>
      <c r="K1373" t="s">
        <v>18163</v>
      </c>
      <c r="L1373" t="s">
        <v>10461</v>
      </c>
      <c r="M1373"/>
      <c r="N1373" t="s">
        <v>10461</v>
      </c>
      <c r="O1373" t="s">
        <v>18176</v>
      </c>
    </row>
    <row r="1374" spans="2:15" x14ac:dyDescent="0.25">
      <c r="B1374" t="s">
        <v>17484</v>
      </c>
      <c r="C1374">
        <v>112018523</v>
      </c>
      <c r="D1374" t="s">
        <v>527</v>
      </c>
      <c r="E1374" t="s">
        <v>10511</v>
      </c>
      <c r="F1374" t="s">
        <v>10510</v>
      </c>
      <c r="G1374" t="s">
        <v>2415</v>
      </c>
      <c r="H1374" t="s">
        <v>10461</v>
      </c>
      <c r="I1374" t="s">
        <v>10461</v>
      </c>
      <c r="J1374" t="s">
        <v>18227</v>
      </c>
      <c r="K1374" t="s">
        <v>18171</v>
      </c>
      <c r="L1374" t="s">
        <v>10461</v>
      </c>
      <c r="M1374" t="s">
        <v>10461</v>
      </c>
      <c r="N1374" t="s">
        <v>10461</v>
      </c>
      <c r="O1374" t="s">
        <v>18101</v>
      </c>
    </row>
    <row r="1375" spans="2:15" x14ac:dyDescent="0.25">
      <c r="B1375" t="s">
        <v>16864</v>
      </c>
      <c r="C1375">
        <v>112018523</v>
      </c>
      <c r="D1375" t="s">
        <v>527</v>
      </c>
      <c r="E1375" t="s">
        <v>2206</v>
      </c>
      <c r="F1375" t="s">
        <v>2207</v>
      </c>
      <c r="G1375" t="s">
        <v>2903</v>
      </c>
      <c r="H1375"/>
      <c r="I1375" t="s">
        <v>10461</v>
      </c>
      <c r="J1375" t="s">
        <v>17889</v>
      </c>
      <c r="K1375" t="s">
        <v>18013</v>
      </c>
      <c r="L1375" t="s">
        <v>10461</v>
      </c>
      <c r="M1375"/>
      <c r="N1375" t="s">
        <v>10461</v>
      </c>
      <c r="O1375" t="s">
        <v>17990</v>
      </c>
    </row>
    <row r="1376" spans="2:15" x14ac:dyDescent="0.25">
      <c r="B1376" t="s">
        <v>16865</v>
      </c>
      <c r="C1376">
        <v>112018523</v>
      </c>
      <c r="D1376" t="s">
        <v>527</v>
      </c>
      <c r="E1376" t="s">
        <v>2206</v>
      </c>
      <c r="F1376" t="s">
        <v>2207</v>
      </c>
      <c r="G1376" t="s">
        <v>2904</v>
      </c>
      <c r="H1376"/>
      <c r="I1376" t="s">
        <v>10461</v>
      </c>
      <c r="J1376" t="s">
        <v>17942</v>
      </c>
      <c r="K1376" t="s">
        <v>18002</v>
      </c>
      <c r="L1376"/>
      <c r="M1376"/>
      <c r="N1376" t="s">
        <v>10461</v>
      </c>
      <c r="O1376" t="s">
        <v>18082</v>
      </c>
    </row>
    <row r="1377" spans="2:15" x14ac:dyDescent="0.25">
      <c r="B1377" t="s">
        <v>16866</v>
      </c>
      <c r="C1377">
        <v>112018523</v>
      </c>
      <c r="D1377" t="s">
        <v>527</v>
      </c>
      <c r="E1377" t="s">
        <v>2206</v>
      </c>
      <c r="F1377" t="s">
        <v>2207</v>
      </c>
      <c r="G1377" t="s">
        <v>2415</v>
      </c>
      <c r="H1377"/>
      <c r="I1377" t="s">
        <v>10461</v>
      </c>
      <c r="J1377" t="s">
        <v>18236</v>
      </c>
      <c r="K1377" t="s">
        <v>18151</v>
      </c>
      <c r="L1377" t="s">
        <v>10461</v>
      </c>
      <c r="M1377"/>
      <c r="N1377" t="s">
        <v>10461</v>
      </c>
      <c r="O1377" t="s">
        <v>18172</v>
      </c>
    </row>
    <row r="1378" spans="2:15" x14ac:dyDescent="0.25">
      <c r="B1378" t="s">
        <v>13861</v>
      </c>
      <c r="C1378">
        <v>112281302</v>
      </c>
      <c r="D1378" t="s">
        <v>101</v>
      </c>
      <c r="E1378" t="s">
        <v>873</v>
      </c>
      <c r="F1378" t="s">
        <v>874</v>
      </c>
      <c r="G1378" t="s">
        <v>2903</v>
      </c>
      <c r="H1378"/>
      <c r="I1378" t="s">
        <v>17866</v>
      </c>
      <c r="J1378" t="s">
        <v>18027</v>
      </c>
      <c r="K1378" t="s">
        <v>17997</v>
      </c>
      <c r="L1378" t="s">
        <v>17834</v>
      </c>
      <c r="M1378" t="s">
        <v>17850</v>
      </c>
      <c r="N1378" t="s">
        <v>10461</v>
      </c>
      <c r="O1378" t="s">
        <v>17943</v>
      </c>
    </row>
    <row r="1379" spans="2:15" x14ac:dyDescent="0.25">
      <c r="B1379" t="s">
        <v>13862</v>
      </c>
      <c r="C1379">
        <v>112281302</v>
      </c>
      <c r="D1379" t="s">
        <v>101</v>
      </c>
      <c r="E1379" t="s">
        <v>873</v>
      </c>
      <c r="F1379" t="s">
        <v>874</v>
      </c>
      <c r="G1379" t="s">
        <v>2904</v>
      </c>
      <c r="H1379"/>
      <c r="I1379" t="s">
        <v>17881</v>
      </c>
      <c r="J1379" t="s">
        <v>18016</v>
      </c>
      <c r="K1379" t="s">
        <v>18400</v>
      </c>
      <c r="L1379" t="s">
        <v>17899</v>
      </c>
      <c r="M1379" t="s">
        <v>17846</v>
      </c>
      <c r="N1379"/>
      <c r="O1379" t="s">
        <v>18171</v>
      </c>
    </row>
    <row r="1380" spans="2:15" x14ac:dyDescent="0.25">
      <c r="B1380" t="s">
        <v>13863</v>
      </c>
      <c r="C1380">
        <v>112281302</v>
      </c>
      <c r="D1380" t="s">
        <v>101</v>
      </c>
      <c r="E1380" t="s">
        <v>873</v>
      </c>
      <c r="F1380" t="s">
        <v>874</v>
      </c>
      <c r="G1380" t="s">
        <v>2415</v>
      </c>
      <c r="H1380"/>
      <c r="I1380" t="s">
        <v>17983</v>
      </c>
      <c r="J1380" t="s">
        <v>18087</v>
      </c>
      <c r="K1380" t="s">
        <v>18356</v>
      </c>
      <c r="L1380" t="s">
        <v>17831</v>
      </c>
      <c r="M1380" t="s">
        <v>17839</v>
      </c>
      <c r="N1380" t="s">
        <v>10461</v>
      </c>
      <c r="O1380" t="s">
        <v>18723</v>
      </c>
    </row>
    <row r="1381" spans="2:15" x14ac:dyDescent="0.25">
      <c r="B1381" t="s">
        <v>13867</v>
      </c>
      <c r="C1381">
        <v>112281302</v>
      </c>
      <c r="D1381" t="s">
        <v>101</v>
      </c>
      <c r="E1381" t="s">
        <v>877</v>
      </c>
      <c r="F1381" t="s">
        <v>878</v>
      </c>
      <c r="G1381" t="s">
        <v>2903</v>
      </c>
      <c r="H1381"/>
      <c r="I1381" t="s">
        <v>18259</v>
      </c>
      <c r="J1381" t="s">
        <v>18280</v>
      </c>
      <c r="K1381" t="s">
        <v>18401</v>
      </c>
      <c r="L1381" t="s">
        <v>17920</v>
      </c>
      <c r="M1381" t="s">
        <v>17844</v>
      </c>
      <c r="N1381" t="s">
        <v>10461</v>
      </c>
      <c r="O1381" t="s">
        <v>18833</v>
      </c>
    </row>
    <row r="1382" spans="2:15" x14ac:dyDescent="0.25">
      <c r="B1382" t="s">
        <v>13868</v>
      </c>
      <c r="C1382">
        <v>112281302</v>
      </c>
      <c r="D1382" t="s">
        <v>101</v>
      </c>
      <c r="E1382" t="s">
        <v>877</v>
      </c>
      <c r="F1382" t="s">
        <v>878</v>
      </c>
      <c r="G1382" t="s">
        <v>2904</v>
      </c>
      <c r="H1382" t="s">
        <v>10461</v>
      </c>
      <c r="I1382" t="s">
        <v>18147</v>
      </c>
      <c r="J1382" t="s">
        <v>18292</v>
      </c>
      <c r="K1382" t="s">
        <v>18145</v>
      </c>
      <c r="L1382" t="s">
        <v>18010</v>
      </c>
      <c r="M1382" t="s">
        <v>17995</v>
      </c>
      <c r="N1382"/>
      <c r="O1382" t="s">
        <v>18834</v>
      </c>
    </row>
    <row r="1383" spans="2:15" x14ac:dyDescent="0.25">
      <c r="B1383" t="s">
        <v>13869</v>
      </c>
      <c r="C1383">
        <v>112281302</v>
      </c>
      <c r="D1383" t="s">
        <v>101</v>
      </c>
      <c r="E1383" t="s">
        <v>877</v>
      </c>
      <c r="F1383" t="s">
        <v>878</v>
      </c>
      <c r="G1383" t="s">
        <v>2415</v>
      </c>
      <c r="H1383" t="s">
        <v>10461</v>
      </c>
      <c r="I1383" t="s">
        <v>18011</v>
      </c>
      <c r="J1383" t="s">
        <v>18402</v>
      </c>
      <c r="K1383" t="s">
        <v>18403</v>
      </c>
      <c r="L1383" t="s">
        <v>18080</v>
      </c>
      <c r="M1383" t="s">
        <v>17979</v>
      </c>
      <c r="N1383" t="s">
        <v>10461</v>
      </c>
      <c r="O1383" t="s">
        <v>1298</v>
      </c>
    </row>
    <row r="1384" spans="2:15" x14ac:dyDescent="0.25">
      <c r="B1384" t="s">
        <v>13864</v>
      </c>
      <c r="C1384">
        <v>112281302</v>
      </c>
      <c r="D1384" t="s">
        <v>101</v>
      </c>
      <c r="E1384" t="s">
        <v>875</v>
      </c>
      <c r="F1384" t="s">
        <v>876</v>
      </c>
      <c r="G1384" t="s">
        <v>2903</v>
      </c>
      <c r="H1384"/>
      <c r="I1384" t="s">
        <v>17827</v>
      </c>
      <c r="J1384" t="s">
        <v>18147</v>
      </c>
      <c r="K1384" t="s">
        <v>17878</v>
      </c>
      <c r="L1384" t="s">
        <v>17823</v>
      </c>
      <c r="M1384" t="s">
        <v>10461</v>
      </c>
      <c r="N1384" t="s">
        <v>10461</v>
      </c>
      <c r="O1384" t="s">
        <v>18133</v>
      </c>
    </row>
    <row r="1385" spans="2:15" x14ac:dyDescent="0.25">
      <c r="B1385" t="s">
        <v>13865</v>
      </c>
      <c r="C1385">
        <v>112281302</v>
      </c>
      <c r="D1385" t="s">
        <v>101</v>
      </c>
      <c r="E1385" t="s">
        <v>875</v>
      </c>
      <c r="F1385" t="s">
        <v>876</v>
      </c>
      <c r="G1385" t="s">
        <v>2904</v>
      </c>
      <c r="H1385"/>
      <c r="I1385" t="s">
        <v>17890</v>
      </c>
      <c r="J1385" t="s">
        <v>17959</v>
      </c>
      <c r="K1385" t="s">
        <v>18162</v>
      </c>
      <c r="L1385" t="s">
        <v>17823</v>
      </c>
      <c r="M1385" t="s">
        <v>10461</v>
      </c>
      <c r="N1385" t="s">
        <v>10461</v>
      </c>
      <c r="O1385" t="s">
        <v>18572</v>
      </c>
    </row>
    <row r="1386" spans="2:15" x14ac:dyDescent="0.25">
      <c r="B1386" t="s">
        <v>13866</v>
      </c>
      <c r="C1386">
        <v>112281302</v>
      </c>
      <c r="D1386" t="s">
        <v>101</v>
      </c>
      <c r="E1386" t="s">
        <v>875</v>
      </c>
      <c r="F1386" t="s">
        <v>876</v>
      </c>
      <c r="G1386" t="s">
        <v>2415</v>
      </c>
      <c r="H1386"/>
      <c r="I1386" t="s">
        <v>17828</v>
      </c>
      <c r="J1386" t="s">
        <v>18390</v>
      </c>
      <c r="K1386" t="s">
        <v>18404</v>
      </c>
      <c r="L1386" t="s">
        <v>17934</v>
      </c>
      <c r="M1386" t="s">
        <v>17846</v>
      </c>
      <c r="N1386" t="s">
        <v>10461</v>
      </c>
      <c r="O1386" t="s">
        <v>18450</v>
      </c>
    </row>
    <row r="1387" spans="2:15" x14ac:dyDescent="0.25">
      <c r="B1387" t="s">
        <v>13858</v>
      </c>
      <c r="C1387">
        <v>112281302</v>
      </c>
      <c r="D1387" t="s">
        <v>101</v>
      </c>
      <c r="E1387" t="s">
        <v>2741</v>
      </c>
      <c r="F1387" t="s">
        <v>2742</v>
      </c>
      <c r="G1387" t="s">
        <v>2903</v>
      </c>
      <c r="H1387"/>
      <c r="I1387" t="s">
        <v>10461</v>
      </c>
      <c r="J1387" t="s">
        <v>17862</v>
      </c>
      <c r="K1387" t="s">
        <v>18063</v>
      </c>
      <c r="L1387" t="s">
        <v>17869</v>
      </c>
      <c r="M1387" t="s">
        <v>10461</v>
      </c>
      <c r="N1387" t="s">
        <v>10461</v>
      </c>
      <c r="O1387" t="s">
        <v>18291</v>
      </c>
    </row>
    <row r="1388" spans="2:15" x14ac:dyDescent="0.25">
      <c r="B1388" t="s">
        <v>13859</v>
      </c>
      <c r="C1388">
        <v>112281302</v>
      </c>
      <c r="D1388" t="s">
        <v>101</v>
      </c>
      <c r="E1388" t="s">
        <v>2741</v>
      </c>
      <c r="F1388" t="s">
        <v>2742</v>
      </c>
      <c r="G1388" t="s">
        <v>2904</v>
      </c>
      <c r="H1388"/>
      <c r="I1388" t="s">
        <v>10461</v>
      </c>
      <c r="J1388" t="s">
        <v>17824</v>
      </c>
      <c r="K1388" t="s">
        <v>18109</v>
      </c>
      <c r="L1388" t="s">
        <v>17846</v>
      </c>
      <c r="M1388" t="s">
        <v>10461</v>
      </c>
      <c r="N1388"/>
      <c r="O1388" t="s">
        <v>18570</v>
      </c>
    </row>
    <row r="1389" spans="2:15" x14ac:dyDescent="0.25">
      <c r="B1389" t="s">
        <v>13860</v>
      </c>
      <c r="C1389">
        <v>112281302</v>
      </c>
      <c r="D1389" t="s">
        <v>101</v>
      </c>
      <c r="E1389" t="s">
        <v>2741</v>
      </c>
      <c r="F1389" t="s">
        <v>2742</v>
      </c>
      <c r="G1389" t="s">
        <v>2415</v>
      </c>
      <c r="H1389"/>
      <c r="I1389" t="s">
        <v>17869</v>
      </c>
      <c r="J1389" t="s">
        <v>18061</v>
      </c>
      <c r="K1389" t="s">
        <v>18405</v>
      </c>
      <c r="L1389" t="s">
        <v>17857</v>
      </c>
      <c r="M1389" t="s">
        <v>10461</v>
      </c>
      <c r="N1389" t="s">
        <v>10461</v>
      </c>
      <c r="O1389" t="s">
        <v>18362</v>
      </c>
    </row>
    <row r="1390" spans="2:15" x14ac:dyDescent="0.25">
      <c r="B1390" t="s">
        <v>14304</v>
      </c>
      <c r="C1390">
        <v>112282004</v>
      </c>
      <c r="D1390" t="s">
        <v>175</v>
      </c>
      <c r="E1390" t="s">
        <v>1107</v>
      </c>
      <c r="F1390" t="s">
        <v>1108</v>
      </c>
      <c r="G1390" t="s">
        <v>2903</v>
      </c>
      <c r="H1390"/>
      <c r="I1390"/>
      <c r="J1390" t="s">
        <v>10461</v>
      </c>
      <c r="K1390" t="s">
        <v>18018</v>
      </c>
      <c r="L1390" t="s">
        <v>10461</v>
      </c>
      <c r="M1390"/>
      <c r="N1390"/>
      <c r="O1390" t="s">
        <v>18007</v>
      </c>
    </row>
    <row r="1391" spans="2:15" x14ac:dyDescent="0.25">
      <c r="B1391" t="s">
        <v>14305</v>
      </c>
      <c r="C1391">
        <v>112282004</v>
      </c>
      <c r="D1391" t="s">
        <v>175</v>
      </c>
      <c r="E1391" t="s">
        <v>1107</v>
      </c>
      <c r="F1391" t="s">
        <v>1108</v>
      </c>
      <c r="G1391" t="s">
        <v>2904</v>
      </c>
      <c r="H1391"/>
      <c r="I1391"/>
      <c r="J1391" t="s">
        <v>10461</v>
      </c>
      <c r="K1391" t="s">
        <v>18363</v>
      </c>
      <c r="L1391"/>
      <c r="M1391"/>
      <c r="N1391"/>
      <c r="O1391" t="s">
        <v>18116</v>
      </c>
    </row>
    <row r="1392" spans="2:15" x14ac:dyDescent="0.25">
      <c r="B1392" t="s">
        <v>14306</v>
      </c>
      <c r="C1392">
        <v>112282004</v>
      </c>
      <c r="D1392" t="s">
        <v>175</v>
      </c>
      <c r="E1392" t="s">
        <v>1107</v>
      </c>
      <c r="F1392" t="s">
        <v>1108</v>
      </c>
      <c r="G1392" t="s">
        <v>2415</v>
      </c>
      <c r="H1392"/>
      <c r="I1392"/>
      <c r="J1392" t="s">
        <v>10461</v>
      </c>
      <c r="K1392" t="s">
        <v>18331</v>
      </c>
      <c r="L1392" t="s">
        <v>10461</v>
      </c>
      <c r="M1392"/>
      <c r="N1392"/>
      <c r="O1392" t="s">
        <v>18197</v>
      </c>
    </row>
    <row r="1393" spans="2:15" x14ac:dyDescent="0.25">
      <c r="B1393" t="s">
        <v>14301</v>
      </c>
      <c r="C1393">
        <v>112282004</v>
      </c>
      <c r="D1393" t="s">
        <v>175</v>
      </c>
      <c r="E1393" t="s">
        <v>1105</v>
      </c>
      <c r="F1393" t="s">
        <v>1106</v>
      </c>
      <c r="G1393" t="s">
        <v>2903</v>
      </c>
      <c r="H1393"/>
      <c r="I1393"/>
      <c r="J1393"/>
      <c r="K1393" t="s">
        <v>17995</v>
      </c>
      <c r="L1393"/>
      <c r="M1393"/>
      <c r="N1393"/>
      <c r="O1393" t="s">
        <v>17995</v>
      </c>
    </row>
    <row r="1394" spans="2:15" x14ac:dyDescent="0.25">
      <c r="B1394" t="s">
        <v>14302</v>
      </c>
      <c r="C1394">
        <v>112282004</v>
      </c>
      <c r="D1394" t="s">
        <v>175</v>
      </c>
      <c r="E1394" t="s">
        <v>1105</v>
      </c>
      <c r="F1394" t="s">
        <v>1106</v>
      </c>
      <c r="G1394" t="s">
        <v>2904</v>
      </c>
      <c r="H1394"/>
      <c r="I1394"/>
      <c r="J1394"/>
      <c r="K1394" t="s">
        <v>17881</v>
      </c>
      <c r="L1394"/>
      <c r="M1394"/>
      <c r="N1394"/>
      <c r="O1394" t="s">
        <v>17881</v>
      </c>
    </row>
    <row r="1395" spans="2:15" x14ac:dyDescent="0.25">
      <c r="B1395" t="s">
        <v>14303</v>
      </c>
      <c r="C1395">
        <v>112282004</v>
      </c>
      <c r="D1395" t="s">
        <v>175</v>
      </c>
      <c r="E1395" t="s">
        <v>1105</v>
      </c>
      <c r="F1395" t="s">
        <v>1106</v>
      </c>
      <c r="G1395" t="s">
        <v>2415</v>
      </c>
      <c r="H1395"/>
      <c r="I1395"/>
      <c r="J1395"/>
      <c r="K1395" t="s">
        <v>17824</v>
      </c>
      <c r="L1395"/>
      <c r="M1395"/>
      <c r="N1395"/>
      <c r="O1395" t="s">
        <v>17824</v>
      </c>
    </row>
    <row r="1396" spans="2:15" x14ac:dyDescent="0.25">
      <c r="B1396" t="s">
        <v>14468</v>
      </c>
      <c r="C1396">
        <v>112283003</v>
      </c>
      <c r="D1396" t="s">
        <v>211</v>
      </c>
      <c r="E1396" t="s">
        <v>1197</v>
      </c>
      <c r="F1396" t="s">
        <v>1198</v>
      </c>
      <c r="G1396" t="s">
        <v>2903</v>
      </c>
      <c r="H1396" t="s">
        <v>10461</v>
      </c>
      <c r="I1396" t="s">
        <v>17833</v>
      </c>
      <c r="J1396" t="s">
        <v>17995</v>
      </c>
      <c r="K1396" t="s">
        <v>18406</v>
      </c>
      <c r="L1396" t="s">
        <v>17823</v>
      </c>
      <c r="M1396" t="s">
        <v>10461</v>
      </c>
      <c r="N1396" t="s">
        <v>10461</v>
      </c>
      <c r="O1396" t="s">
        <v>18584</v>
      </c>
    </row>
    <row r="1397" spans="2:15" x14ac:dyDescent="0.25">
      <c r="B1397" t="s">
        <v>14469</v>
      </c>
      <c r="C1397">
        <v>112283003</v>
      </c>
      <c r="D1397" t="s">
        <v>211</v>
      </c>
      <c r="E1397" t="s">
        <v>1197</v>
      </c>
      <c r="F1397" t="s">
        <v>1198</v>
      </c>
      <c r="G1397" t="s">
        <v>2904</v>
      </c>
      <c r="H1397" t="s">
        <v>10461</v>
      </c>
      <c r="I1397" t="s">
        <v>17855</v>
      </c>
      <c r="J1397" t="s">
        <v>17857</v>
      </c>
      <c r="K1397" t="s">
        <v>18407</v>
      </c>
      <c r="L1397" t="s">
        <v>17839</v>
      </c>
      <c r="M1397" t="s">
        <v>10461</v>
      </c>
      <c r="N1397"/>
      <c r="O1397" t="s">
        <v>18091</v>
      </c>
    </row>
    <row r="1398" spans="2:15" x14ac:dyDescent="0.25">
      <c r="B1398" t="s">
        <v>14470</v>
      </c>
      <c r="C1398">
        <v>112283003</v>
      </c>
      <c r="D1398" t="s">
        <v>211</v>
      </c>
      <c r="E1398" t="s">
        <v>1197</v>
      </c>
      <c r="F1398" t="s">
        <v>1198</v>
      </c>
      <c r="G1398" t="s">
        <v>2415</v>
      </c>
      <c r="H1398" t="s">
        <v>10461</v>
      </c>
      <c r="I1398" t="s">
        <v>17995</v>
      </c>
      <c r="J1398" t="s">
        <v>17828</v>
      </c>
      <c r="K1398" t="s">
        <v>18381</v>
      </c>
      <c r="L1398" t="s">
        <v>17983</v>
      </c>
      <c r="M1398" t="s">
        <v>10461</v>
      </c>
      <c r="N1398" t="s">
        <v>10461</v>
      </c>
      <c r="O1398" t="s">
        <v>18510</v>
      </c>
    </row>
    <row r="1399" spans="2:15" x14ac:dyDescent="0.25">
      <c r="B1399" t="s">
        <v>14465</v>
      </c>
      <c r="C1399">
        <v>112283003</v>
      </c>
      <c r="D1399" t="s">
        <v>211</v>
      </c>
      <c r="E1399" t="s">
        <v>1195</v>
      </c>
      <c r="F1399" t="s">
        <v>1196</v>
      </c>
      <c r="G1399" t="s">
        <v>2903</v>
      </c>
      <c r="H1399" t="s">
        <v>10461</v>
      </c>
      <c r="I1399" t="s">
        <v>10461</v>
      </c>
      <c r="J1399" t="s">
        <v>10461</v>
      </c>
      <c r="K1399" t="s">
        <v>17923</v>
      </c>
      <c r="L1399" t="s">
        <v>10461</v>
      </c>
      <c r="M1399" t="s">
        <v>10461</v>
      </c>
      <c r="N1399"/>
      <c r="O1399" t="s">
        <v>17960</v>
      </c>
    </row>
    <row r="1400" spans="2:15" x14ac:dyDescent="0.25">
      <c r="B1400" t="s">
        <v>14466</v>
      </c>
      <c r="C1400">
        <v>112283003</v>
      </c>
      <c r="D1400" t="s">
        <v>211</v>
      </c>
      <c r="E1400" t="s">
        <v>1195</v>
      </c>
      <c r="F1400" t="s">
        <v>1196</v>
      </c>
      <c r="G1400" t="s">
        <v>2904</v>
      </c>
      <c r="H1400"/>
      <c r="I1400" t="s">
        <v>10461</v>
      </c>
      <c r="J1400" t="s">
        <v>17846</v>
      </c>
      <c r="K1400" t="s">
        <v>18163</v>
      </c>
      <c r="L1400" t="s">
        <v>17855</v>
      </c>
      <c r="M1400" t="s">
        <v>10461</v>
      </c>
      <c r="N1400" t="s">
        <v>10461</v>
      </c>
      <c r="O1400" t="s">
        <v>18169</v>
      </c>
    </row>
    <row r="1401" spans="2:15" x14ac:dyDescent="0.25">
      <c r="B1401" t="s">
        <v>14467</v>
      </c>
      <c r="C1401">
        <v>112283003</v>
      </c>
      <c r="D1401" t="s">
        <v>211</v>
      </c>
      <c r="E1401" t="s">
        <v>1195</v>
      </c>
      <c r="F1401" t="s">
        <v>1196</v>
      </c>
      <c r="G1401" t="s">
        <v>2415</v>
      </c>
      <c r="H1401" t="s">
        <v>10461</v>
      </c>
      <c r="I1401" t="s">
        <v>17833</v>
      </c>
      <c r="J1401" t="s">
        <v>17866</v>
      </c>
      <c r="K1401" t="s">
        <v>18255</v>
      </c>
      <c r="L1401" t="s">
        <v>17881</v>
      </c>
      <c r="M1401" t="s">
        <v>10461</v>
      </c>
      <c r="N1401" t="s">
        <v>10461</v>
      </c>
      <c r="O1401" t="s">
        <v>18185</v>
      </c>
    </row>
    <row r="1402" spans="2:15" x14ac:dyDescent="0.25">
      <c r="B1402" t="s">
        <v>16790</v>
      </c>
      <c r="C1402">
        <v>112286003</v>
      </c>
      <c r="D1402" t="s">
        <v>516</v>
      </c>
      <c r="E1402" t="s">
        <v>2168</v>
      </c>
      <c r="F1402" t="s">
        <v>2169</v>
      </c>
      <c r="G1402" t="s">
        <v>2903</v>
      </c>
      <c r="H1402"/>
      <c r="I1402" t="s">
        <v>10461</v>
      </c>
      <c r="J1402" t="s">
        <v>10461</v>
      </c>
      <c r="K1402" t="s">
        <v>18214</v>
      </c>
      <c r="L1402" t="s">
        <v>17844</v>
      </c>
      <c r="M1402" t="s">
        <v>10461</v>
      </c>
      <c r="N1402" t="s">
        <v>10461</v>
      </c>
      <c r="O1402" t="s">
        <v>17908</v>
      </c>
    </row>
    <row r="1403" spans="2:15" x14ac:dyDescent="0.25">
      <c r="B1403" t="s">
        <v>16791</v>
      </c>
      <c r="C1403">
        <v>112286003</v>
      </c>
      <c r="D1403" t="s">
        <v>516</v>
      </c>
      <c r="E1403" t="s">
        <v>2168</v>
      </c>
      <c r="F1403" t="s">
        <v>2169</v>
      </c>
      <c r="G1403" t="s">
        <v>2904</v>
      </c>
      <c r="H1403" t="s">
        <v>10461</v>
      </c>
      <c r="I1403" t="s">
        <v>10461</v>
      </c>
      <c r="J1403" t="s">
        <v>17850</v>
      </c>
      <c r="K1403" t="s">
        <v>18083</v>
      </c>
      <c r="L1403" t="s">
        <v>17850</v>
      </c>
      <c r="M1403" t="s">
        <v>10461</v>
      </c>
      <c r="N1403" t="s">
        <v>10461</v>
      </c>
      <c r="O1403" t="s">
        <v>18572</v>
      </c>
    </row>
    <row r="1404" spans="2:15" x14ac:dyDescent="0.25">
      <c r="B1404" t="s">
        <v>16792</v>
      </c>
      <c r="C1404">
        <v>112286003</v>
      </c>
      <c r="D1404" t="s">
        <v>516</v>
      </c>
      <c r="E1404" t="s">
        <v>2168</v>
      </c>
      <c r="F1404" t="s">
        <v>2169</v>
      </c>
      <c r="G1404" t="s">
        <v>2415</v>
      </c>
      <c r="H1404" t="s">
        <v>10461</v>
      </c>
      <c r="I1404" t="s">
        <v>10461</v>
      </c>
      <c r="J1404" t="s">
        <v>17866</v>
      </c>
      <c r="K1404" t="s">
        <v>18276</v>
      </c>
      <c r="L1404" t="s">
        <v>17995</v>
      </c>
      <c r="M1404" t="s">
        <v>10461</v>
      </c>
      <c r="N1404" t="s">
        <v>10461</v>
      </c>
      <c r="O1404" t="s">
        <v>18749</v>
      </c>
    </row>
    <row r="1405" spans="2:15" x14ac:dyDescent="0.25">
      <c r="B1405" t="s">
        <v>16793</v>
      </c>
      <c r="C1405">
        <v>112286003</v>
      </c>
      <c r="D1405" t="s">
        <v>516</v>
      </c>
      <c r="E1405" t="s">
        <v>2170</v>
      </c>
      <c r="F1405" t="s">
        <v>2171</v>
      </c>
      <c r="G1405" t="s">
        <v>2903</v>
      </c>
      <c r="H1405" t="s">
        <v>10461</v>
      </c>
      <c r="I1405"/>
      <c r="J1405" t="s">
        <v>10461</v>
      </c>
      <c r="K1405" t="s">
        <v>17873</v>
      </c>
      <c r="L1405" t="s">
        <v>10461</v>
      </c>
      <c r="M1405" t="s">
        <v>10461</v>
      </c>
      <c r="N1405"/>
      <c r="O1405" t="s">
        <v>17987</v>
      </c>
    </row>
    <row r="1406" spans="2:15" x14ac:dyDescent="0.25">
      <c r="B1406" t="s">
        <v>16794</v>
      </c>
      <c r="C1406">
        <v>112286003</v>
      </c>
      <c r="D1406" t="s">
        <v>516</v>
      </c>
      <c r="E1406" t="s">
        <v>2170</v>
      </c>
      <c r="F1406" t="s">
        <v>2171</v>
      </c>
      <c r="G1406" t="s">
        <v>2904</v>
      </c>
      <c r="H1406"/>
      <c r="I1406"/>
      <c r="J1406" t="s">
        <v>10461</v>
      </c>
      <c r="K1406" t="s">
        <v>17878</v>
      </c>
      <c r="L1406" t="s">
        <v>10461</v>
      </c>
      <c r="M1406"/>
      <c r="N1406" t="s">
        <v>10461</v>
      </c>
      <c r="O1406" t="s">
        <v>18011</v>
      </c>
    </row>
    <row r="1407" spans="2:15" x14ac:dyDescent="0.25">
      <c r="B1407" t="s">
        <v>16795</v>
      </c>
      <c r="C1407">
        <v>112286003</v>
      </c>
      <c r="D1407" t="s">
        <v>516</v>
      </c>
      <c r="E1407" t="s">
        <v>2170</v>
      </c>
      <c r="F1407" t="s">
        <v>2171</v>
      </c>
      <c r="G1407" t="s">
        <v>2415</v>
      </c>
      <c r="H1407" t="s">
        <v>10461</v>
      </c>
      <c r="I1407"/>
      <c r="J1407" t="s">
        <v>17846</v>
      </c>
      <c r="K1407" t="s">
        <v>17861</v>
      </c>
      <c r="L1407" t="s">
        <v>17855</v>
      </c>
      <c r="M1407" t="s">
        <v>10461</v>
      </c>
      <c r="N1407" t="s">
        <v>10461</v>
      </c>
      <c r="O1407" t="s">
        <v>17882</v>
      </c>
    </row>
    <row r="1408" spans="2:15" x14ac:dyDescent="0.25">
      <c r="B1408" t="s">
        <v>16988</v>
      </c>
      <c r="C1408">
        <v>112289003</v>
      </c>
      <c r="D1408" t="s">
        <v>544</v>
      </c>
      <c r="E1408" t="s">
        <v>2282</v>
      </c>
      <c r="F1408" t="s">
        <v>2283</v>
      </c>
      <c r="G1408" t="s">
        <v>2903</v>
      </c>
      <c r="H1408" t="s">
        <v>10461</v>
      </c>
      <c r="I1408" t="s">
        <v>17995</v>
      </c>
      <c r="J1408" t="s">
        <v>17944</v>
      </c>
      <c r="K1408" t="s">
        <v>18073</v>
      </c>
      <c r="L1408" t="s">
        <v>17889</v>
      </c>
      <c r="M1408" t="s">
        <v>10461</v>
      </c>
      <c r="N1408"/>
      <c r="O1408" t="s">
        <v>18618</v>
      </c>
    </row>
    <row r="1409" spans="2:15" x14ac:dyDescent="0.25">
      <c r="B1409" t="s">
        <v>16989</v>
      </c>
      <c r="C1409">
        <v>112289003</v>
      </c>
      <c r="D1409" t="s">
        <v>544</v>
      </c>
      <c r="E1409" t="s">
        <v>2282</v>
      </c>
      <c r="F1409" t="s">
        <v>2283</v>
      </c>
      <c r="G1409" t="s">
        <v>2904</v>
      </c>
      <c r="H1409" t="s">
        <v>10461</v>
      </c>
      <c r="I1409" t="s">
        <v>17837</v>
      </c>
      <c r="J1409" t="s">
        <v>17895</v>
      </c>
      <c r="K1409" t="s">
        <v>18408</v>
      </c>
      <c r="L1409" t="s">
        <v>17934</v>
      </c>
      <c r="M1409" t="s">
        <v>10461</v>
      </c>
      <c r="N1409"/>
      <c r="O1409" t="s">
        <v>18747</v>
      </c>
    </row>
    <row r="1410" spans="2:15" x14ac:dyDescent="0.25">
      <c r="B1410" t="s">
        <v>16990</v>
      </c>
      <c r="C1410">
        <v>112289003</v>
      </c>
      <c r="D1410" t="s">
        <v>544</v>
      </c>
      <c r="E1410" t="s">
        <v>2282</v>
      </c>
      <c r="F1410" t="s">
        <v>2283</v>
      </c>
      <c r="G1410" t="s">
        <v>2415</v>
      </c>
      <c r="H1410" t="s">
        <v>10461</v>
      </c>
      <c r="I1410" t="s">
        <v>17934</v>
      </c>
      <c r="J1410" t="s">
        <v>18140</v>
      </c>
      <c r="K1410" t="s">
        <v>18409</v>
      </c>
      <c r="L1410" t="s">
        <v>18266</v>
      </c>
      <c r="M1410" t="s">
        <v>17850</v>
      </c>
      <c r="N1410"/>
      <c r="O1410" t="s">
        <v>18835</v>
      </c>
    </row>
    <row r="1411" spans="2:15" x14ac:dyDescent="0.25">
      <c r="B1411" t="s">
        <v>16985</v>
      </c>
      <c r="C1411">
        <v>112289003</v>
      </c>
      <c r="D1411" t="s">
        <v>544</v>
      </c>
      <c r="E1411" t="s">
        <v>2281</v>
      </c>
      <c r="F1411" t="s">
        <v>13246</v>
      </c>
      <c r="G1411" t="s">
        <v>2903</v>
      </c>
      <c r="H1411"/>
      <c r="I1411" t="s">
        <v>17850</v>
      </c>
      <c r="J1411" t="s">
        <v>17853</v>
      </c>
      <c r="K1411" t="s">
        <v>18024</v>
      </c>
      <c r="L1411" t="s">
        <v>17834</v>
      </c>
      <c r="M1411" t="s">
        <v>10461</v>
      </c>
      <c r="N1411" t="s">
        <v>10461</v>
      </c>
      <c r="O1411" t="s">
        <v>18000</v>
      </c>
    </row>
    <row r="1412" spans="2:15" x14ac:dyDescent="0.25">
      <c r="B1412" t="s">
        <v>16986</v>
      </c>
      <c r="C1412">
        <v>112289003</v>
      </c>
      <c r="D1412" t="s">
        <v>544</v>
      </c>
      <c r="E1412" t="s">
        <v>2281</v>
      </c>
      <c r="F1412" t="s">
        <v>13246</v>
      </c>
      <c r="G1412" t="s">
        <v>2904</v>
      </c>
      <c r="H1412" t="s">
        <v>10461</v>
      </c>
      <c r="I1412" t="s">
        <v>10461</v>
      </c>
      <c r="J1412" t="s">
        <v>17890</v>
      </c>
      <c r="K1412" t="s">
        <v>18326</v>
      </c>
      <c r="L1412" t="s">
        <v>17823</v>
      </c>
      <c r="M1412" t="s">
        <v>10461</v>
      </c>
      <c r="N1412"/>
      <c r="O1412" t="s">
        <v>18085</v>
      </c>
    </row>
    <row r="1413" spans="2:15" x14ac:dyDescent="0.25">
      <c r="B1413" t="s">
        <v>16987</v>
      </c>
      <c r="C1413">
        <v>112289003</v>
      </c>
      <c r="D1413" t="s">
        <v>544</v>
      </c>
      <c r="E1413" t="s">
        <v>2281</v>
      </c>
      <c r="F1413" t="s">
        <v>13246</v>
      </c>
      <c r="G1413" t="s">
        <v>2415</v>
      </c>
      <c r="H1413" t="s">
        <v>10461</v>
      </c>
      <c r="I1413" t="s">
        <v>17823</v>
      </c>
      <c r="J1413" t="s">
        <v>17983</v>
      </c>
      <c r="K1413" t="s">
        <v>18410</v>
      </c>
      <c r="L1413" t="s">
        <v>17979</v>
      </c>
      <c r="M1413" t="s">
        <v>10461</v>
      </c>
      <c r="N1413" t="s">
        <v>10461</v>
      </c>
      <c r="O1413" t="s">
        <v>18581</v>
      </c>
    </row>
    <row r="1414" spans="2:15" x14ac:dyDescent="0.25">
      <c r="B1414" t="s">
        <v>13852</v>
      </c>
      <c r="C1414">
        <v>112671303</v>
      </c>
      <c r="D1414" t="s">
        <v>99</v>
      </c>
      <c r="E1414" t="s">
        <v>870</v>
      </c>
      <c r="F1414" t="s">
        <v>871</v>
      </c>
      <c r="G1414" t="s">
        <v>2903</v>
      </c>
      <c r="H1414" t="s">
        <v>10461</v>
      </c>
      <c r="I1414" t="s">
        <v>17840</v>
      </c>
      <c r="J1414" t="s">
        <v>18019</v>
      </c>
      <c r="K1414" t="s">
        <v>18177</v>
      </c>
      <c r="L1414" t="s">
        <v>17871</v>
      </c>
      <c r="M1414" t="s">
        <v>17850</v>
      </c>
      <c r="N1414"/>
      <c r="O1414" t="s">
        <v>18255</v>
      </c>
    </row>
    <row r="1415" spans="2:15" x14ac:dyDescent="0.25">
      <c r="B1415" t="s">
        <v>13853</v>
      </c>
      <c r="C1415">
        <v>112671303</v>
      </c>
      <c r="D1415" t="s">
        <v>99</v>
      </c>
      <c r="E1415" t="s">
        <v>870</v>
      </c>
      <c r="F1415" t="s">
        <v>871</v>
      </c>
      <c r="G1415" t="s">
        <v>2904</v>
      </c>
      <c r="H1415" t="s">
        <v>10461</v>
      </c>
      <c r="I1415" t="s">
        <v>17979</v>
      </c>
      <c r="J1415" t="s">
        <v>17936</v>
      </c>
      <c r="K1415" t="s">
        <v>18142</v>
      </c>
      <c r="L1415" t="s">
        <v>17871</v>
      </c>
      <c r="M1415" t="s">
        <v>17869</v>
      </c>
      <c r="N1415"/>
      <c r="O1415" t="s">
        <v>18173</v>
      </c>
    </row>
    <row r="1416" spans="2:15" x14ac:dyDescent="0.25">
      <c r="B1416" t="s">
        <v>13854</v>
      </c>
      <c r="C1416">
        <v>112671303</v>
      </c>
      <c r="D1416" t="s">
        <v>99</v>
      </c>
      <c r="E1416" t="s">
        <v>870</v>
      </c>
      <c r="F1416" t="s">
        <v>871</v>
      </c>
      <c r="G1416" t="s">
        <v>2415</v>
      </c>
      <c r="H1416" t="s">
        <v>10461</v>
      </c>
      <c r="I1416" t="s">
        <v>17920</v>
      </c>
      <c r="J1416" t="s">
        <v>18196</v>
      </c>
      <c r="K1416" t="s">
        <v>18411</v>
      </c>
      <c r="L1416" t="s">
        <v>18013</v>
      </c>
      <c r="M1416" t="s">
        <v>17899</v>
      </c>
      <c r="N1416"/>
      <c r="O1416" t="s">
        <v>18836</v>
      </c>
    </row>
    <row r="1417" spans="2:15" x14ac:dyDescent="0.25">
      <c r="B1417" t="s">
        <v>13849</v>
      </c>
      <c r="C1417">
        <v>112671303</v>
      </c>
      <c r="D1417" t="s">
        <v>99</v>
      </c>
      <c r="E1417" t="s">
        <v>868</v>
      </c>
      <c r="F1417" t="s">
        <v>869</v>
      </c>
      <c r="G1417" t="s">
        <v>2903</v>
      </c>
      <c r="H1417"/>
      <c r="I1417" t="s">
        <v>17988</v>
      </c>
      <c r="J1417" t="s">
        <v>18243</v>
      </c>
      <c r="K1417" t="s">
        <v>18410</v>
      </c>
      <c r="L1417" t="s">
        <v>18236</v>
      </c>
      <c r="M1417" t="s">
        <v>17831</v>
      </c>
      <c r="N1417"/>
      <c r="O1417" t="s">
        <v>18638</v>
      </c>
    </row>
    <row r="1418" spans="2:15" x14ac:dyDescent="0.25">
      <c r="B1418" t="s">
        <v>13850</v>
      </c>
      <c r="C1418">
        <v>112671303</v>
      </c>
      <c r="D1418" t="s">
        <v>99</v>
      </c>
      <c r="E1418" t="s">
        <v>868</v>
      </c>
      <c r="F1418" t="s">
        <v>869</v>
      </c>
      <c r="G1418" t="s">
        <v>2904</v>
      </c>
      <c r="H1418" t="s">
        <v>10461</v>
      </c>
      <c r="I1418" t="s">
        <v>17852</v>
      </c>
      <c r="J1418" t="s">
        <v>17973</v>
      </c>
      <c r="K1418" t="s">
        <v>18058</v>
      </c>
      <c r="L1418" t="s">
        <v>17994</v>
      </c>
      <c r="M1418" t="s">
        <v>17831</v>
      </c>
      <c r="N1418"/>
      <c r="O1418" t="s">
        <v>18838</v>
      </c>
    </row>
    <row r="1419" spans="2:15" x14ac:dyDescent="0.25">
      <c r="B1419" t="s">
        <v>13851</v>
      </c>
      <c r="C1419">
        <v>112671303</v>
      </c>
      <c r="D1419" t="s">
        <v>99</v>
      </c>
      <c r="E1419" t="s">
        <v>868</v>
      </c>
      <c r="F1419" t="s">
        <v>869</v>
      </c>
      <c r="G1419" t="s">
        <v>2415</v>
      </c>
      <c r="H1419" t="s">
        <v>10461</v>
      </c>
      <c r="I1419" t="s">
        <v>18008</v>
      </c>
      <c r="J1419" t="s">
        <v>18125</v>
      </c>
      <c r="K1419" t="s">
        <v>18412</v>
      </c>
      <c r="L1419" t="s">
        <v>18113</v>
      </c>
      <c r="M1419" t="s">
        <v>17852</v>
      </c>
      <c r="N1419"/>
      <c r="O1419" t="s">
        <v>18837</v>
      </c>
    </row>
    <row r="1420" spans="2:15" x14ac:dyDescent="0.25">
      <c r="B1420" t="s">
        <v>14083</v>
      </c>
      <c r="C1420">
        <v>112671603</v>
      </c>
      <c r="D1420" t="s">
        <v>142</v>
      </c>
      <c r="E1420" t="s">
        <v>985</v>
      </c>
      <c r="F1420" t="s">
        <v>986</v>
      </c>
      <c r="G1420" t="s">
        <v>2903</v>
      </c>
      <c r="H1420" t="s">
        <v>10461</v>
      </c>
      <c r="I1420" t="s">
        <v>17980</v>
      </c>
      <c r="J1420" t="s">
        <v>18259</v>
      </c>
      <c r="K1420" t="s">
        <v>18413</v>
      </c>
      <c r="L1420" t="s">
        <v>17889</v>
      </c>
      <c r="M1420" t="s">
        <v>17857</v>
      </c>
      <c r="N1420" t="s">
        <v>10461</v>
      </c>
      <c r="O1420" t="s">
        <v>18763</v>
      </c>
    </row>
    <row r="1421" spans="2:15" x14ac:dyDescent="0.25">
      <c r="B1421" t="s">
        <v>14084</v>
      </c>
      <c r="C1421">
        <v>112671603</v>
      </c>
      <c r="D1421" t="s">
        <v>142</v>
      </c>
      <c r="E1421" t="s">
        <v>985</v>
      </c>
      <c r="F1421" t="s">
        <v>986</v>
      </c>
      <c r="G1421" t="s">
        <v>2904</v>
      </c>
      <c r="H1421"/>
      <c r="I1421" t="s">
        <v>18247</v>
      </c>
      <c r="J1421" t="s">
        <v>18243</v>
      </c>
      <c r="K1421" t="s">
        <v>18414</v>
      </c>
      <c r="L1421" t="s">
        <v>18019</v>
      </c>
      <c r="M1421" t="s">
        <v>17859</v>
      </c>
      <c r="N1421" t="s">
        <v>10461</v>
      </c>
      <c r="O1421" t="s">
        <v>18840</v>
      </c>
    </row>
    <row r="1422" spans="2:15" x14ac:dyDescent="0.25">
      <c r="B1422" t="s">
        <v>14085</v>
      </c>
      <c r="C1422">
        <v>112671603</v>
      </c>
      <c r="D1422" t="s">
        <v>142</v>
      </c>
      <c r="E1422" t="s">
        <v>985</v>
      </c>
      <c r="F1422" t="s">
        <v>986</v>
      </c>
      <c r="G1422" t="s">
        <v>2415</v>
      </c>
      <c r="H1422" t="s">
        <v>10461</v>
      </c>
      <c r="I1422" t="s">
        <v>18169</v>
      </c>
      <c r="J1422" t="s">
        <v>17953</v>
      </c>
      <c r="K1422" t="s">
        <v>18415</v>
      </c>
      <c r="L1422" t="s">
        <v>17832</v>
      </c>
      <c r="M1422" t="s">
        <v>17862</v>
      </c>
      <c r="N1422" t="s">
        <v>10461</v>
      </c>
      <c r="O1422" t="s">
        <v>18839</v>
      </c>
    </row>
    <row r="1423" spans="2:15" x14ac:dyDescent="0.25">
      <c r="B1423" t="s">
        <v>14080</v>
      </c>
      <c r="C1423">
        <v>112671603</v>
      </c>
      <c r="D1423" t="s">
        <v>142</v>
      </c>
      <c r="E1423" t="s">
        <v>983</v>
      </c>
      <c r="F1423" t="s">
        <v>984</v>
      </c>
      <c r="G1423" t="s">
        <v>2903</v>
      </c>
      <c r="H1423" t="s">
        <v>10461</v>
      </c>
      <c r="I1423" t="s">
        <v>17824</v>
      </c>
      <c r="J1423" t="s">
        <v>17885</v>
      </c>
      <c r="K1423" t="s">
        <v>18132</v>
      </c>
      <c r="L1423" t="s">
        <v>17855</v>
      </c>
      <c r="M1423" t="s">
        <v>17846</v>
      </c>
      <c r="N1423" t="s">
        <v>10461</v>
      </c>
      <c r="O1423" t="s">
        <v>18655</v>
      </c>
    </row>
    <row r="1424" spans="2:15" x14ac:dyDescent="0.25">
      <c r="B1424" t="s">
        <v>14081</v>
      </c>
      <c r="C1424">
        <v>112671603</v>
      </c>
      <c r="D1424" t="s">
        <v>142</v>
      </c>
      <c r="E1424" t="s">
        <v>983</v>
      </c>
      <c r="F1424" t="s">
        <v>984</v>
      </c>
      <c r="G1424" t="s">
        <v>2904</v>
      </c>
      <c r="H1424"/>
      <c r="I1424" t="s">
        <v>17896</v>
      </c>
      <c r="J1424" t="s">
        <v>17828</v>
      </c>
      <c r="K1424" t="s">
        <v>18336</v>
      </c>
      <c r="L1424" t="s">
        <v>17869</v>
      </c>
      <c r="M1424" t="s">
        <v>17833</v>
      </c>
      <c r="N1424" t="s">
        <v>10461</v>
      </c>
      <c r="O1424" t="s">
        <v>18490</v>
      </c>
    </row>
    <row r="1425" spans="2:15" x14ac:dyDescent="0.25">
      <c r="B1425" t="s">
        <v>14082</v>
      </c>
      <c r="C1425">
        <v>112671603</v>
      </c>
      <c r="D1425" t="s">
        <v>142</v>
      </c>
      <c r="E1425" t="s">
        <v>983</v>
      </c>
      <c r="F1425" t="s">
        <v>984</v>
      </c>
      <c r="G1425" t="s">
        <v>2415</v>
      </c>
      <c r="H1425" t="s">
        <v>10461</v>
      </c>
      <c r="I1425" t="s">
        <v>17959</v>
      </c>
      <c r="J1425" t="s">
        <v>18352</v>
      </c>
      <c r="K1425" t="s">
        <v>18416</v>
      </c>
      <c r="L1425" t="s">
        <v>17951</v>
      </c>
      <c r="M1425" t="s">
        <v>17881</v>
      </c>
      <c r="N1425" t="s">
        <v>10461</v>
      </c>
      <c r="O1425" t="s">
        <v>18841</v>
      </c>
    </row>
    <row r="1426" spans="2:15" x14ac:dyDescent="0.25">
      <c r="B1426" t="s">
        <v>18417</v>
      </c>
      <c r="C1426">
        <v>112671603</v>
      </c>
      <c r="D1426" t="s">
        <v>142</v>
      </c>
      <c r="E1426" t="s">
        <v>17764</v>
      </c>
      <c r="F1426" t="s">
        <v>17763</v>
      </c>
      <c r="G1426" t="s">
        <v>2903</v>
      </c>
      <c r="H1426"/>
      <c r="I1426"/>
      <c r="J1426"/>
      <c r="K1426" t="s">
        <v>10461</v>
      </c>
      <c r="L1426"/>
      <c r="M1426"/>
      <c r="N1426"/>
      <c r="O1426" t="s">
        <v>10461</v>
      </c>
    </row>
    <row r="1427" spans="2:15" x14ac:dyDescent="0.25">
      <c r="B1427" t="s">
        <v>18418</v>
      </c>
      <c r="C1427">
        <v>112671603</v>
      </c>
      <c r="D1427" t="s">
        <v>142</v>
      </c>
      <c r="E1427" t="s">
        <v>17764</v>
      </c>
      <c r="F1427" t="s">
        <v>17763</v>
      </c>
      <c r="G1427" t="s">
        <v>2904</v>
      </c>
      <c r="H1427"/>
      <c r="I1427"/>
      <c r="J1427" t="s">
        <v>10461</v>
      </c>
      <c r="K1427"/>
      <c r="L1427"/>
      <c r="M1427"/>
      <c r="N1427"/>
      <c r="O1427" t="s">
        <v>10461</v>
      </c>
    </row>
    <row r="1428" spans="2:15" x14ac:dyDescent="0.25">
      <c r="B1428" t="s">
        <v>18419</v>
      </c>
      <c r="C1428">
        <v>112671603</v>
      </c>
      <c r="D1428" t="s">
        <v>142</v>
      </c>
      <c r="E1428" t="s">
        <v>17764</v>
      </c>
      <c r="F1428" t="s">
        <v>17763</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17995</v>
      </c>
      <c r="J1429" t="s">
        <v>18170</v>
      </c>
      <c r="K1429" t="s">
        <v>18084</v>
      </c>
      <c r="L1429" t="s">
        <v>17899</v>
      </c>
      <c r="M1429" t="s">
        <v>10461</v>
      </c>
      <c r="N1429"/>
      <c r="O1429" t="s">
        <v>18644</v>
      </c>
    </row>
    <row r="1430" spans="2:15" x14ac:dyDescent="0.25">
      <c r="B1430" t="s">
        <v>14137</v>
      </c>
      <c r="C1430">
        <v>112671803</v>
      </c>
      <c r="D1430" t="s">
        <v>151</v>
      </c>
      <c r="E1430" t="s">
        <v>1016</v>
      </c>
      <c r="F1430" t="s">
        <v>1017</v>
      </c>
      <c r="G1430" t="s">
        <v>2904</v>
      </c>
      <c r="H1430"/>
      <c r="I1430" t="s">
        <v>17951</v>
      </c>
      <c r="J1430" t="s">
        <v>18013</v>
      </c>
      <c r="K1430" t="s">
        <v>18420</v>
      </c>
      <c r="L1430" t="s">
        <v>17881</v>
      </c>
      <c r="M1430" t="s">
        <v>10461</v>
      </c>
      <c r="N1430" t="s">
        <v>10461</v>
      </c>
      <c r="O1430" t="s">
        <v>18137</v>
      </c>
    </row>
    <row r="1431" spans="2:15" x14ac:dyDescent="0.25">
      <c r="B1431" t="s">
        <v>14138</v>
      </c>
      <c r="C1431">
        <v>112671803</v>
      </c>
      <c r="D1431" t="s">
        <v>151</v>
      </c>
      <c r="E1431" t="s">
        <v>1016</v>
      </c>
      <c r="F1431" t="s">
        <v>1017</v>
      </c>
      <c r="G1431" t="s">
        <v>2415</v>
      </c>
      <c r="H1431" t="s">
        <v>10461</v>
      </c>
      <c r="I1431" t="s">
        <v>18019</v>
      </c>
      <c r="J1431" t="s">
        <v>18216</v>
      </c>
      <c r="K1431" t="s">
        <v>18343</v>
      </c>
      <c r="L1431" t="s">
        <v>17862</v>
      </c>
      <c r="M1431" t="s">
        <v>10461</v>
      </c>
      <c r="N1431" t="s">
        <v>10461</v>
      </c>
      <c r="O1431" t="s">
        <v>18092</v>
      </c>
    </row>
    <row r="1432" spans="2:15" x14ac:dyDescent="0.25">
      <c r="B1432" t="s">
        <v>17419</v>
      </c>
      <c r="C1432">
        <v>112671803</v>
      </c>
      <c r="D1432" t="s">
        <v>151</v>
      </c>
      <c r="E1432" t="s">
        <v>17351</v>
      </c>
      <c r="F1432" t="s">
        <v>17309</v>
      </c>
      <c r="G1432" t="s">
        <v>2903</v>
      </c>
      <c r="H1432"/>
      <c r="I1432" t="s">
        <v>17833</v>
      </c>
      <c r="J1432" t="s">
        <v>17840</v>
      </c>
      <c r="K1432" t="s">
        <v>18098</v>
      </c>
      <c r="L1432" t="s">
        <v>17846</v>
      </c>
      <c r="M1432" t="s">
        <v>10461</v>
      </c>
      <c r="N1432"/>
      <c r="O1432" t="s">
        <v>18260</v>
      </c>
    </row>
    <row r="1433" spans="2:15" x14ac:dyDescent="0.25">
      <c r="B1433" t="s">
        <v>17418</v>
      </c>
      <c r="C1433">
        <v>112671803</v>
      </c>
      <c r="D1433" t="s">
        <v>151</v>
      </c>
      <c r="E1433" t="s">
        <v>17351</v>
      </c>
      <c r="F1433" t="s">
        <v>17309</v>
      </c>
      <c r="G1433" t="s">
        <v>2904</v>
      </c>
      <c r="H1433" t="s">
        <v>10461</v>
      </c>
      <c r="I1433" t="s">
        <v>17837</v>
      </c>
      <c r="J1433" t="s">
        <v>17979</v>
      </c>
      <c r="K1433" t="s">
        <v>18400</v>
      </c>
      <c r="L1433" t="s">
        <v>10461</v>
      </c>
      <c r="M1433" t="s">
        <v>10461</v>
      </c>
      <c r="N1433" t="s">
        <v>10461</v>
      </c>
      <c r="O1433" t="s">
        <v>18345</v>
      </c>
    </row>
    <row r="1434" spans="2:15" x14ac:dyDescent="0.25">
      <c r="B1434" t="s">
        <v>17420</v>
      </c>
      <c r="C1434">
        <v>112671803</v>
      </c>
      <c r="D1434" t="s">
        <v>151</v>
      </c>
      <c r="E1434" t="s">
        <v>17351</v>
      </c>
      <c r="F1434" t="s">
        <v>17309</v>
      </c>
      <c r="G1434" t="s">
        <v>2415</v>
      </c>
      <c r="H1434" t="s">
        <v>10461</v>
      </c>
      <c r="I1434" t="s">
        <v>17860</v>
      </c>
      <c r="J1434" t="s">
        <v>17920</v>
      </c>
      <c r="K1434" t="s">
        <v>18421</v>
      </c>
      <c r="L1434" t="s">
        <v>17869</v>
      </c>
      <c r="M1434" t="s">
        <v>10461</v>
      </c>
      <c r="N1434" t="s">
        <v>10461</v>
      </c>
      <c r="O1434" t="s">
        <v>18256</v>
      </c>
    </row>
    <row r="1435" spans="2:15" x14ac:dyDescent="0.25">
      <c r="B1435" t="s">
        <v>14211</v>
      </c>
      <c r="C1435">
        <v>112672203</v>
      </c>
      <c r="D1435" t="s">
        <v>161</v>
      </c>
      <c r="E1435" t="s">
        <v>1058</v>
      </c>
      <c r="F1435" t="s">
        <v>1059</v>
      </c>
      <c r="G1435" t="s">
        <v>2903</v>
      </c>
      <c r="H1435" t="s">
        <v>10461</v>
      </c>
      <c r="I1435" t="s">
        <v>10461</v>
      </c>
      <c r="J1435" t="s">
        <v>17827</v>
      </c>
      <c r="K1435" t="s">
        <v>18211</v>
      </c>
      <c r="L1435" t="s">
        <v>10461</v>
      </c>
      <c r="M1435" t="s">
        <v>10461</v>
      </c>
      <c r="N1435"/>
      <c r="O1435" t="s">
        <v>17970</v>
      </c>
    </row>
    <row r="1436" spans="2:15" x14ac:dyDescent="0.25">
      <c r="B1436" t="s">
        <v>14212</v>
      </c>
      <c r="C1436">
        <v>112672203</v>
      </c>
      <c r="D1436" t="s">
        <v>161</v>
      </c>
      <c r="E1436" t="s">
        <v>1058</v>
      </c>
      <c r="F1436" t="s">
        <v>1059</v>
      </c>
      <c r="G1436" t="s">
        <v>2904</v>
      </c>
      <c r="H1436"/>
      <c r="I1436" t="s">
        <v>10461</v>
      </c>
      <c r="J1436" t="s">
        <v>17890</v>
      </c>
      <c r="K1436" t="s">
        <v>17893</v>
      </c>
      <c r="L1436" t="s">
        <v>17844</v>
      </c>
      <c r="M1436" t="s">
        <v>10461</v>
      </c>
      <c r="N1436"/>
      <c r="O1436" t="s">
        <v>18009</v>
      </c>
    </row>
    <row r="1437" spans="2:15" x14ac:dyDescent="0.25">
      <c r="B1437" t="s">
        <v>14213</v>
      </c>
      <c r="C1437">
        <v>112672203</v>
      </c>
      <c r="D1437" t="s">
        <v>161</v>
      </c>
      <c r="E1437" t="s">
        <v>1058</v>
      </c>
      <c r="F1437" t="s">
        <v>1059</v>
      </c>
      <c r="G1437" t="s">
        <v>2415</v>
      </c>
      <c r="H1437" t="s">
        <v>10461</v>
      </c>
      <c r="I1437" t="s">
        <v>17855</v>
      </c>
      <c r="J1437" t="s">
        <v>17828</v>
      </c>
      <c r="K1437" t="s">
        <v>18180</v>
      </c>
      <c r="L1437" t="s">
        <v>17881</v>
      </c>
      <c r="M1437" t="s">
        <v>10461</v>
      </c>
      <c r="N1437"/>
      <c r="O1437" t="s">
        <v>18276</v>
      </c>
    </row>
    <row r="1438" spans="2:15" x14ac:dyDescent="0.25">
      <c r="B1438" t="s">
        <v>14214</v>
      </c>
      <c r="C1438">
        <v>112672203</v>
      </c>
      <c r="D1438" t="s">
        <v>161</v>
      </c>
      <c r="E1438" t="s">
        <v>1060</v>
      </c>
      <c r="F1438" t="s">
        <v>1061</v>
      </c>
      <c r="G1438" t="s">
        <v>2903</v>
      </c>
      <c r="H1438"/>
      <c r="I1438" t="s">
        <v>10461</v>
      </c>
      <c r="J1438" t="s">
        <v>17855</v>
      </c>
      <c r="K1438" t="s">
        <v>18216</v>
      </c>
      <c r="L1438" t="s">
        <v>10461</v>
      </c>
      <c r="M1438"/>
      <c r="N1438"/>
      <c r="O1438" t="s">
        <v>18310</v>
      </c>
    </row>
    <row r="1439" spans="2:15" x14ac:dyDescent="0.25">
      <c r="B1439" t="s">
        <v>14215</v>
      </c>
      <c r="C1439">
        <v>112672203</v>
      </c>
      <c r="D1439" t="s">
        <v>161</v>
      </c>
      <c r="E1439" t="s">
        <v>1060</v>
      </c>
      <c r="F1439" t="s">
        <v>1061</v>
      </c>
      <c r="G1439" t="s">
        <v>2904</v>
      </c>
      <c r="H1439"/>
      <c r="I1439" t="s">
        <v>10461</v>
      </c>
      <c r="J1439" t="s">
        <v>17855</v>
      </c>
      <c r="K1439" t="s">
        <v>18365</v>
      </c>
      <c r="L1439" t="s">
        <v>10461</v>
      </c>
      <c r="M1439" t="s">
        <v>10461</v>
      </c>
      <c r="N1439" t="s">
        <v>10461</v>
      </c>
      <c r="O1439" t="s">
        <v>17923</v>
      </c>
    </row>
    <row r="1440" spans="2:15" x14ac:dyDescent="0.25">
      <c r="B1440" t="s">
        <v>14216</v>
      </c>
      <c r="C1440">
        <v>112672203</v>
      </c>
      <c r="D1440" t="s">
        <v>161</v>
      </c>
      <c r="E1440" t="s">
        <v>1060</v>
      </c>
      <c r="F1440" t="s">
        <v>1061</v>
      </c>
      <c r="G1440" t="s">
        <v>2415</v>
      </c>
      <c r="H1440"/>
      <c r="I1440" t="s">
        <v>10461</v>
      </c>
      <c r="J1440" t="s">
        <v>17899</v>
      </c>
      <c r="K1440" t="s">
        <v>18238</v>
      </c>
      <c r="L1440" t="s">
        <v>10461</v>
      </c>
      <c r="M1440" t="s">
        <v>10461</v>
      </c>
      <c r="N1440" t="s">
        <v>10461</v>
      </c>
      <c r="O1440" t="s">
        <v>18372</v>
      </c>
    </row>
    <row r="1441" spans="2:15" x14ac:dyDescent="0.25">
      <c r="B1441" t="s">
        <v>14511</v>
      </c>
      <c r="C1441">
        <v>112672803</v>
      </c>
      <c r="D1441" t="s">
        <v>220</v>
      </c>
      <c r="E1441" t="s">
        <v>1227</v>
      </c>
      <c r="F1441" t="s">
        <v>1228</v>
      </c>
      <c r="G1441" t="s">
        <v>2903</v>
      </c>
      <c r="H1441"/>
      <c r="I1441" t="s">
        <v>10461</v>
      </c>
      <c r="J1441" t="s">
        <v>17898</v>
      </c>
      <c r="K1441" t="s">
        <v>18147</v>
      </c>
      <c r="L1441" t="s">
        <v>17855</v>
      </c>
      <c r="M1441"/>
      <c r="N1441"/>
      <c r="O1441" t="s">
        <v>18227</v>
      </c>
    </row>
    <row r="1442" spans="2:15" x14ac:dyDescent="0.25">
      <c r="B1442" t="s">
        <v>14512</v>
      </c>
      <c r="C1442">
        <v>112672803</v>
      </c>
      <c r="D1442" t="s">
        <v>220</v>
      </c>
      <c r="E1442" t="s">
        <v>1227</v>
      </c>
      <c r="F1442" t="s">
        <v>1228</v>
      </c>
      <c r="G1442" t="s">
        <v>2904</v>
      </c>
      <c r="H1442"/>
      <c r="I1442" t="s">
        <v>10461</v>
      </c>
      <c r="J1442" t="s">
        <v>17898</v>
      </c>
      <c r="K1442" t="s">
        <v>18061</v>
      </c>
      <c r="L1442" t="s">
        <v>17869</v>
      </c>
      <c r="M1442" t="s">
        <v>10461</v>
      </c>
      <c r="N1442"/>
      <c r="O1442" t="s">
        <v>18310</v>
      </c>
    </row>
    <row r="1443" spans="2:15" x14ac:dyDescent="0.25">
      <c r="B1443" t="s">
        <v>14513</v>
      </c>
      <c r="C1443">
        <v>112672803</v>
      </c>
      <c r="D1443" t="s">
        <v>220</v>
      </c>
      <c r="E1443" t="s">
        <v>1227</v>
      </c>
      <c r="F1443" t="s">
        <v>1228</v>
      </c>
      <c r="G1443" t="s">
        <v>2415</v>
      </c>
      <c r="H1443"/>
      <c r="I1443" t="s">
        <v>17833</v>
      </c>
      <c r="J1443" t="s">
        <v>18102</v>
      </c>
      <c r="K1443" t="s">
        <v>18025</v>
      </c>
      <c r="L1443" t="s">
        <v>17951</v>
      </c>
      <c r="M1443" t="s">
        <v>10461</v>
      </c>
      <c r="N1443"/>
      <c r="O1443" t="s">
        <v>18353</v>
      </c>
    </row>
    <row r="1444" spans="2:15" x14ac:dyDescent="0.25">
      <c r="B1444" t="s">
        <v>14514</v>
      </c>
      <c r="C1444">
        <v>112672803</v>
      </c>
      <c r="D1444" t="s">
        <v>220</v>
      </c>
      <c r="E1444" t="s">
        <v>1229</v>
      </c>
      <c r="F1444" t="s">
        <v>1230</v>
      </c>
      <c r="G1444" t="s">
        <v>2903</v>
      </c>
      <c r="H1444" t="s">
        <v>10461</v>
      </c>
      <c r="I1444" t="s">
        <v>17853</v>
      </c>
      <c r="J1444" t="s">
        <v>17828</v>
      </c>
      <c r="K1444" t="s">
        <v>18008</v>
      </c>
      <c r="L1444" t="s">
        <v>17836</v>
      </c>
      <c r="M1444" t="s">
        <v>10461</v>
      </c>
      <c r="N1444" t="s">
        <v>10461</v>
      </c>
      <c r="O1444" t="s">
        <v>18326</v>
      </c>
    </row>
    <row r="1445" spans="2:15" x14ac:dyDescent="0.25">
      <c r="B1445" t="s">
        <v>14515</v>
      </c>
      <c r="C1445">
        <v>112672803</v>
      </c>
      <c r="D1445" t="s">
        <v>220</v>
      </c>
      <c r="E1445" t="s">
        <v>1229</v>
      </c>
      <c r="F1445" t="s">
        <v>1230</v>
      </c>
      <c r="G1445" t="s">
        <v>2904</v>
      </c>
      <c r="H1445"/>
      <c r="I1445" t="s">
        <v>17860</v>
      </c>
      <c r="J1445" t="s">
        <v>17988</v>
      </c>
      <c r="K1445" t="s">
        <v>17997</v>
      </c>
      <c r="L1445" t="s">
        <v>17881</v>
      </c>
      <c r="M1445" t="s">
        <v>10461</v>
      </c>
      <c r="N1445"/>
      <c r="O1445" t="s">
        <v>18218</v>
      </c>
    </row>
    <row r="1446" spans="2:15" x14ac:dyDescent="0.25">
      <c r="B1446" t="s">
        <v>14516</v>
      </c>
      <c r="C1446">
        <v>112672803</v>
      </c>
      <c r="D1446" t="s">
        <v>220</v>
      </c>
      <c r="E1446" t="s">
        <v>1229</v>
      </c>
      <c r="F1446" t="s">
        <v>1230</v>
      </c>
      <c r="G1446" t="s">
        <v>2415</v>
      </c>
      <c r="H1446" t="s">
        <v>10461</v>
      </c>
      <c r="I1446" t="s">
        <v>17999</v>
      </c>
      <c r="J1446" t="s">
        <v>18197</v>
      </c>
      <c r="K1446" t="s">
        <v>18422</v>
      </c>
      <c r="L1446" t="s">
        <v>17999</v>
      </c>
      <c r="M1446" t="s">
        <v>10461</v>
      </c>
      <c r="N1446" t="s">
        <v>10461</v>
      </c>
      <c r="O1446" t="s">
        <v>18691</v>
      </c>
    </row>
    <row r="1447" spans="2:15" x14ac:dyDescent="0.25">
      <c r="B1447" t="s">
        <v>14059</v>
      </c>
      <c r="C1447">
        <v>112673300</v>
      </c>
      <c r="D1447" t="s">
        <v>13167</v>
      </c>
      <c r="E1447" t="s">
        <v>13167</v>
      </c>
      <c r="F1447" t="s">
        <v>971</v>
      </c>
      <c r="G1447" t="s">
        <v>2903</v>
      </c>
      <c r="H1447"/>
      <c r="I1447" t="s">
        <v>17844</v>
      </c>
      <c r="J1447" t="s">
        <v>17866</v>
      </c>
      <c r="K1447" t="s">
        <v>10461</v>
      </c>
      <c r="L1447" t="s">
        <v>10461</v>
      </c>
      <c r="M1447"/>
      <c r="N1447"/>
      <c r="O1447" t="s">
        <v>17979</v>
      </c>
    </row>
    <row r="1448" spans="2:15" x14ac:dyDescent="0.25">
      <c r="B1448" t="s">
        <v>14060</v>
      </c>
      <c r="C1448">
        <v>112673300</v>
      </c>
      <c r="D1448" t="s">
        <v>13167</v>
      </c>
      <c r="E1448" t="s">
        <v>13167</v>
      </c>
      <c r="F1448" t="s">
        <v>971</v>
      </c>
      <c r="G1448" t="s">
        <v>2904</v>
      </c>
      <c r="H1448"/>
      <c r="I1448" t="s">
        <v>10461</v>
      </c>
      <c r="J1448" t="s">
        <v>17834</v>
      </c>
      <c r="K1448" t="s">
        <v>10461</v>
      </c>
      <c r="L1448" t="s">
        <v>10461</v>
      </c>
      <c r="M1448"/>
      <c r="N1448"/>
      <c r="O1448" t="s">
        <v>17947</v>
      </c>
    </row>
    <row r="1449" spans="2:15" x14ac:dyDescent="0.25">
      <c r="B1449" t="s">
        <v>14061</v>
      </c>
      <c r="C1449">
        <v>112673300</v>
      </c>
      <c r="D1449" t="s">
        <v>13167</v>
      </c>
      <c r="E1449" t="s">
        <v>13167</v>
      </c>
      <c r="F1449" t="s">
        <v>971</v>
      </c>
      <c r="G1449" t="s">
        <v>2415</v>
      </c>
      <c r="H1449"/>
      <c r="I1449" t="s">
        <v>17859</v>
      </c>
      <c r="J1449" t="s">
        <v>18081</v>
      </c>
      <c r="K1449" t="s">
        <v>10461</v>
      </c>
      <c r="L1449" t="s">
        <v>10461</v>
      </c>
      <c r="M1449"/>
      <c r="N1449"/>
      <c r="O1449" t="s">
        <v>18170</v>
      </c>
    </row>
    <row r="1450" spans="2:15" x14ac:dyDescent="0.25">
      <c r="B1450" t="s">
        <v>17703</v>
      </c>
      <c r="C1450">
        <v>112673500</v>
      </c>
      <c r="D1450" t="s">
        <v>17602</v>
      </c>
      <c r="E1450" t="s">
        <v>17602</v>
      </c>
      <c r="F1450" t="s">
        <v>17631</v>
      </c>
      <c r="G1450" t="s">
        <v>2903</v>
      </c>
      <c r="H1450"/>
      <c r="I1450" t="s">
        <v>17837</v>
      </c>
      <c r="J1450" t="s">
        <v>17866</v>
      </c>
      <c r="K1450" t="s">
        <v>10461</v>
      </c>
      <c r="L1450" t="s">
        <v>10461</v>
      </c>
      <c r="M1450"/>
      <c r="N1450"/>
      <c r="O1450" t="s">
        <v>17842</v>
      </c>
    </row>
    <row r="1451" spans="2:15" x14ac:dyDescent="0.25">
      <c r="B1451" t="s">
        <v>17702</v>
      </c>
      <c r="C1451">
        <v>112673500</v>
      </c>
      <c r="D1451" t="s">
        <v>17602</v>
      </c>
      <c r="E1451" t="s">
        <v>17602</v>
      </c>
      <c r="F1451" t="s">
        <v>17631</v>
      </c>
      <c r="G1451" t="s">
        <v>2904</v>
      </c>
      <c r="H1451" t="s">
        <v>10461</v>
      </c>
      <c r="I1451" t="s">
        <v>17850</v>
      </c>
      <c r="J1451" t="s">
        <v>18081</v>
      </c>
      <c r="K1451"/>
      <c r="L1451" t="s">
        <v>10461</v>
      </c>
      <c r="M1451"/>
      <c r="N1451"/>
      <c r="O1451" t="s">
        <v>17993</v>
      </c>
    </row>
    <row r="1452" spans="2:15" x14ac:dyDescent="0.25">
      <c r="B1452" t="s">
        <v>17704</v>
      </c>
      <c r="C1452">
        <v>112673500</v>
      </c>
      <c r="D1452" t="s">
        <v>17602</v>
      </c>
      <c r="E1452" t="s">
        <v>17602</v>
      </c>
      <c r="F1452" t="s">
        <v>17631</v>
      </c>
      <c r="G1452" t="s">
        <v>2415</v>
      </c>
      <c r="H1452" t="s">
        <v>10461</v>
      </c>
      <c r="I1452" t="s">
        <v>17827</v>
      </c>
      <c r="J1452" t="s">
        <v>18036</v>
      </c>
      <c r="K1452" t="s">
        <v>10461</v>
      </c>
      <c r="L1452" t="s">
        <v>10461</v>
      </c>
      <c r="M1452"/>
      <c r="N1452"/>
      <c r="O1452" t="s">
        <v>17912</v>
      </c>
    </row>
    <row r="1453" spans="2:15" x14ac:dyDescent="0.25">
      <c r="B1453" t="s">
        <v>15330</v>
      </c>
      <c r="C1453">
        <v>112674403</v>
      </c>
      <c r="D1453" t="s">
        <v>351</v>
      </c>
      <c r="E1453" t="s">
        <v>1662</v>
      </c>
      <c r="F1453" t="s">
        <v>1663</v>
      </c>
      <c r="G1453" t="s">
        <v>2903</v>
      </c>
      <c r="H1453" t="s">
        <v>10461</v>
      </c>
      <c r="I1453" t="s">
        <v>17983</v>
      </c>
      <c r="J1453" t="s">
        <v>18022</v>
      </c>
      <c r="K1453" t="s">
        <v>18292</v>
      </c>
      <c r="L1453" t="s">
        <v>18021</v>
      </c>
      <c r="M1453" t="s">
        <v>17869</v>
      </c>
      <c r="N1453"/>
      <c r="O1453" t="s">
        <v>18607</v>
      </c>
    </row>
    <row r="1454" spans="2:15" x14ac:dyDescent="0.25">
      <c r="B1454" t="s">
        <v>15331</v>
      </c>
      <c r="C1454">
        <v>112674403</v>
      </c>
      <c r="D1454" t="s">
        <v>351</v>
      </c>
      <c r="E1454" t="s">
        <v>1662</v>
      </c>
      <c r="F1454" t="s">
        <v>1663</v>
      </c>
      <c r="G1454" t="s">
        <v>2904</v>
      </c>
      <c r="H1454" t="s">
        <v>10461</v>
      </c>
      <c r="I1454" t="s">
        <v>18007</v>
      </c>
      <c r="J1454" t="s">
        <v>18019</v>
      </c>
      <c r="K1454" t="s">
        <v>18423</v>
      </c>
      <c r="L1454" t="s">
        <v>17840</v>
      </c>
      <c r="M1454" t="s">
        <v>17844</v>
      </c>
      <c r="N1454" t="s">
        <v>10461</v>
      </c>
      <c r="O1454" t="s">
        <v>18627</v>
      </c>
    </row>
    <row r="1455" spans="2:15" x14ac:dyDescent="0.25">
      <c r="B1455" t="s">
        <v>15332</v>
      </c>
      <c r="C1455">
        <v>112674403</v>
      </c>
      <c r="D1455" t="s">
        <v>351</v>
      </c>
      <c r="E1455" t="s">
        <v>1662</v>
      </c>
      <c r="F1455" t="s">
        <v>1663</v>
      </c>
      <c r="G1455" t="s">
        <v>2415</v>
      </c>
      <c r="H1455" t="s">
        <v>10461</v>
      </c>
      <c r="I1455" t="s">
        <v>17822</v>
      </c>
      <c r="J1455" t="s">
        <v>18331</v>
      </c>
      <c r="K1455" t="s">
        <v>18424</v>
      </c>
      <c r="L1455" t="s">
        <v>18013</v>
      </c>
      <c r="M1455" t="s">
        <v>17947</v>
      </c>
      <c r="N1455" t="s">
        <v>10461</v>
      </c>
      <c r="O1455" t="s">
        <v>1343</v>
      </c>
    </row>
    <row r="1456" spans="2:15" x14ac:dyDescent="0.25">
      <c r="B1456" t="s">
        <v>15327</v>
      </c>
      <c r="C1456">
        <v>112674403</v>
      </c>
      <c r="D1456" t="s">
        <v>351</v>
      </c>
      <c r="E1456" t="s">
        <v>1660</v>
      </c>
      <c r="F1456" t="s">
        <v>1661</v>
      </c>
      <c r="G1456" t="s">
        <v>2903</v>
      </c>
      <c r="H1456" t="s">
        <v>10461</v>
      </c>
      <c r="I1456" t="s">
        <v>17995</v>
      </c>
      <c r="J1456" t="s">
        <v>17871</v>
      </c>
      <c r="K1456" t="s">
        <v>17952</v>
      </c>
      <c r="L1456" t="s">
        <v>17844</v>
      </c>
      <c r="M1456" t="s">
        <v>17850</v>
      </c>
      <c r="N1456"/>
      <c r="O1456" t="s">
        <v>18109</v>
      </c>
    </row>
    <row r="1457" spans="2:15" x14ac:dyDescent="0.25">
      <c r="B1457" t="s">
        <v>15328</v>
      </c>
      <c r="C1457">
        <v>112674403</v>
      </c>
      <c r="D1457" t="s">
        <v>351</v>
      </c>
      <c r="E1457" t="s">
        <v>1660</v>
      </c>
      <c r="F1457" t="s">
        <v>1661</v>
      </c>
      <c r="G1457" t="s">
        <v>2904</v>
      </c>
      <c r="H1457" t="s">
        <v>10461</v>
      </c>
      <c r="I1457" t="s">
        <v>17934</v>
      </c>
      <c r="J1457" t="s">
        <v>17934</v>
      </c>
      <c r="K1457" t="s">
        <v>17949</v>
      </c>
      <c r="L1457" t="s">
        <v>17995</v>
      </c>
      <c r="M1457" t="s">
        <v>10461</v>
      </c>
      <c r="N1457"/>
      <c r="O1457" t="s">
        <v>18171</v>
      </c>
    </row>
    <row r="1458" spans="2:15" x14ac:dyDescent="0.25">
      <c r="B1458" t="s">
        <v>15329</v>
      </c>
      <c r="C1458">
        <v>112674403</v>
      </c>
      <c r="D1458" t="s">
        <v>351</v>
      </c>
      <c r="E1458" t="s">
        <v>1660</v>
      </c>
      <c r="F1458" t="s">
        <v>1661</v>
      </c>
      <c r="G1458" t="s">
        <v>2415</v>
      </c>
      <c r="H1458" t="s">
        <v>10461</v>
      </c>
      <c r="I1458" t="s">
        <v>18116</v>
      </c>
      <c r="J1458" t="s">
        <v>18016</v>
      </c>
      <c r="K1458" t="s">
        <v>18425</v>
      </c>
      <c r="L1458" t="s">
        <v>17979</v>
      </c>
      <c r="M1458" t="s">
        <v>17823</v>
      </c>
      <c r="N1458"/>
      <c r="O1458" t="s">
        <v>18585</v>
      </c>
    </row>
    <row r="1459" spans="2:15" x14ac:dyDescent="0.25">
      <c r="B1459" t="s">
        <v>18426</v>
      </c>
      <c r="C1459">
        <v>112674403</v>
      </c>
      <c r="D1459" t="s">
        <v>351</v>
      </c>
      <c r="E1459" t="s">
        <v>17768</v>
      </c>
      <c r="F1459" t="s">
        <v>17767</v>
      </c>
      <c r="G1459" t="s">
        <v>2903</v>
      </c>
      <c r="H1459"/>
      <c r="I1459"/>
      <c r="J1459"/>
      <c r="K1459"/>
      <c r="L1459"/>
      <c r="M1459" t="s">
        <v>10461</v>
      </c>
      <c r="N1459"/>
      <c r="O1459" t="s">
        <v>10461</v>
      </c>
    </row>
    <row r="1460" spans="2:15" x14ac:dyDescent="0.25">
      <c r="B1460" t="s">
        <v>18427</v>
      </c>
      <c r="C1460">
        <v>112674403</v>
      </c>
      <c r="D1460" t="s">
        <v>351</v>
      </c>
      <c r="E1460" t="s">
        <v>17768</v>
      </c>
      <c r="F1460" t="s">
        <v>17767</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17995</v>
      </c>
      <c r="J1461" t="s">
        <v>17866</v>
      </c>
      <c r="K1461" t="s">
        <v>18192</v>
      </c>
      <c r="L1461" t="s">
        <v>17846</v>
      </c>
      <c r="M1461" t="s">
        <v>10461</v>
      </c>
      <c r="N1461"/>
      <c r="O1461" t="s">
        <v>18488</v>
      </c>
    </row>
    <row r="1462" spans="2:15" x14ac:dyDescent="0.25">
      <c r="B1462" t="s">
        <v>16319</v>
      </c>
      <c r="C1462">
        <v>112675503</v>
      </c>
      <c r="D1462" t="s">
        <v>426</v>
      </c>
      <c r="E1462" t="s">
        <v>1896</v>
      </c>
      <c r="F1462" t="s">
        <v>1897</v>
      </c>
      <c r="G1462" t="s">
        <v>2904</v>
      </c>
      <c r="H1462"/>
      <c r="I1462" t="s">
        <v>17837</v>
      </c>
      <c r="J1462" t="s">
        <v>17939</v>
      </c>
      <c r="K1462" t="s">
        <v>18280</v>
      </c>
      <c r="L1462" t="s">
        <v>17823</v>
      </c>
      <c r="M1462" t="s">
        <v>10461</v>
      </c>
      <c r="N1462"/>
      <c r="O1462" t="s">
        <v>18148</v>
      </c>
    </row>
    <row r="1463" spans="2:15" x14ac:dyDescent="0.25">
      <c r="B1463" t="s">
        <v>16320</v>
      </c>
      <c r="C1463">
        <v>112675503</v>
      </c>
      <c r="D1463" t="s">
        <v>426</v>
      </c>
      <c r="E1463" t="s">
        <v>1896</v>
      </c>
      <c r="F1463" t="s">
        <v>1897</v>
      </c>
      <c r="G1463" t="s">
        <v>2415</v>
      </c>
      <c r="H1463"/>
      <c r="I1463" t="s">
        <v>17934</v>
      </c>
      <c r="J1463" t="s">
        <v>17896</v>
      </c>
      <c r="K1463" t="s">
        <v>18428</v>
      </c>
      <c r="L1463" t="s">
        <v>17939</v>
      </c>
      <c r="M1463" t="s">
        <v>10461</v>
      </c>
      <c r="N1463"/>
      <c r="O1463" t="s">
        <v>18825</v>
      </c>
    </row>
    <row r="1464" spans="2:15" x14ac:dyDescent="0.25">
      <c r="B1464" t="s">
        <v>16321</v>
      </c>
      <c r="C1464">
        <v>112675503</v>
      </c>
      <c r="D1464" t="s">
        <v>426</v>
      </c>
      <c r="E1464" t="s">
        <v>1898</v>
      </c>
      <c r="F1464" t="s">
        <v>1899</v>
      </c>
      <c r="G1464" t="s">
        <v>2903</v>
      </c>
      <c r="H1464"/>
      <c r="I1464" t="s">
        <v>17898</v>
      </c>
      <c r="J1464" t="s">
        <v>17988</v>
      </c>
      <c r="K1464" t="s">
        <v>18308</v>
      </c>
      <c r="L1464" t="s">
        <v>17824</v>
      </c>
      <c r="M1464" t="s">
        <v>10461</v>
      </c>
      <c r="N1464"/>
      <c r="O1464" t="s">
        <v>18647</v>
      </c>
    </row>
    <row r="1465" spans="2:15" x14ac:dyDescent="0.25">
      <c r="B1465" t="s">
        <v>16322</v>
      </c>
      <c r="C1465">
        <v>112675503</v>
      </c>
      <c r="D1465" t="s">
        <v>426</v>
      </c>
      <c r="E1465" t="s">
        <v>1898</v>
      </c>
      <c r="F1465" t="s">
        <v>1899</v>
      </c>
      <c r="G1465" t="s">
        <v>2904</v>
      </c>
      <c r="H1465"/>
      <c r="I1465" t="s">
        <v>17931</v>
      </c>
      <c r="J1465" t="s">
        <v>18019</v>
      </c>
      <c r="K1465" t="s">
        <v>18429</v>
      </c>
      <c r="L1465" t="s">
        <v>17979</v>
      </c>
      <c r="M1465" t="s">
        <v>10461</v>
      </c>
      <c r="N1465"/>
      <c r="O1465" t="s">
        <v>18740</v>
      </c>
    </row>
    <row r="1466" spans="2:15" x14ac:dyDescent="0.25">
      <c r="B1466" t="s">
        <v>16323</v>
      </c>
      <c r="C1466">
        <v>112675503</v>
      </c>
      <c r="D1466" t="s">
        <v>426</v>
      </c>
      <c r="E1466" t="s">
        <v>1898</v>
      </c>
      <c r="F1466" t="s">
        <v>1899</v>
      </c>
      <c r="G1466" t="s">
        <v>2415</v>
      </c>
      <c r="H1466"/>
      <c r="I1466" t="s">
        <v>17852</v>
      </c>
      <c r="J1466" t="s">
        <v>18082</v>
      </c>
      <c r="K1466" t="s">
        <v>18430</v>
      </c>
      <c r="L1466" t="s">
        <v>18266</v>
      </c>
      <c r="M1466" t="s">
        <v>17846</v>
      </c>
      <c r="N1466"/>
      <c r="O1466" t="s">
        <v>18842</v>
      </c>
    </row>
    <row r="1467" spans="2:15" x14ac:dyDescent="0.25">
      <c r="B1467" t="s">
        <v>16551</v>
      </c>
      <c r="C1467">
        <v>112676203</v>
      </c>
      <c r="D1467" t="s">
        <v>472</v>
      </c>
      <c r="E1467" t="s">
        <v>2027</v>
      </c>
      <c r="F1467" t="s">
        <v>2028</v>
      </c>
      <c r="G1467" t="s">
        <v>2903</v>
      </c>
      <c r="H1467" t="s">
        <v>10461</v>
      </c>
      <c r="I1467" t="s">
        <v>17846</v>
      </c>
      <c r="J1467" t="s">
        <v>10461</v>
      </c>
      <c r="K1467" t="s">
        <v>18359</v>
      </c>
      <c r="L1467" t="s">
        <v>10461</v>
      </c>
      <c r="M1467" t="s">
        <v>10461</v>
      </c>
      <c r="N1467" t="s">
        <v>10461</v>
      </c>
      <c r="O1467" t="s">
        <v>18239</v>
      </c>
    </row>
    <row r="1468" spans="2:15" x14ac:dyDescent="0.25">
      <c r="B1468" t="s">
        <v>16552</v>
      </c>
      <c r="C1468">
        <v>112676203</v>
      </c>
      <c r="D1468" t="s">
        <v>472</v>
      </c>
      <c r="E1468" t="s">
        <v>2027</v>
      </c>
      <c r="F1468" t="s">
        <v>2028</v>
      </c>
      <c r="G1468" t="s">
        <v>2904</v>
      </c>
      <c r="H1468"/>
      <c r="I1468" t="s">
        <v>10461</v>
      </c>
      <c r="J1468" t="s">
        <v>17844</v>
      </c>
      <c r="K1468" t="s">
        <v>18278</v>
      </c>
      <c r="L1468" t="s">
        <v>17869</v>
      </c>
      <c r="M1468" t="s">
        <v>10461</v>
      </c>
      <c r="N1468"/>
      <c r="O1468" t="s">
        <v>18241</v>
      </c>
    </row>
    <row r="1469" spans="2:15" x14ac:dyDescent="0.25">
      <c r="B1469" t="s">
        <v>16553</v>
      </c>
      <c r="C1469">
        <v>112676203</v>
      </c>
      <c r="D1469" t="s">
        <v>472</v>
      </c>
      <c r="E1469" t="s">
        <v>2027</v>
      </c>
      <c r="F1469" t="s">
        <v>2028</v>
      </c>
      <c r="G1469" t="s">
        <v>2415</v>
      </c>
      <c r="H1469" t="s">
        <v>10461</v>
      </c>
      <c r="I1469" t="s">
        <v>17823</v>
      </c>
      <c r="J1469" t="s">
        <v>17823</v>
      </c>
      <c r="K1469" t="s">
        <v>18296</v>
      </c>
      <c r="L1469" t="s">
        <v>17995</v>
      </c>
      <c r="M1469" t="s">
        <v>10461</v>
      </c>
      <c r="N1469" t="s">
        <v>10461</v>
      </c>
      <c r="O1469" t="s">
        <v>18843</v>
      </c>
    </row>
    <row r="1470" spans="2:15" x14ac:dyDescent="0.25">
      <c r="B1470" t="s">
        <v>16554</v>
      </c>
      <c r="C1470">
        <v>112676203</v>
      </c>
      <c r="D1470" t="s">
        <v>472</v>
      </c>
      <c r="E1470" t="s">
        <v>12621</v>
      </c>
      <c r="F1470" t="s">
        <v>2029</v>
      </c>
      <c r="G1470" t="s">
        <v>2903</v>
      </c>
      <c r="H1470" t="s">
        <v>10461</v>
      </c>
      <c r="I1470" t="s">
        <v>10461</v>
      </c>
      <c r="J1470" t="s">
        <v>10461</v>
      </c>
      <c r="K1470" t="s">
        <v>18431</v>
      </c>
      <c r="L1470" t="s">
        <v>10461</v>
      </c>
      <c r="M1470" t="s">
        <v>10461</v>
      </c>
      <c r="N1470"/>
      <c r="O1470" t="s">
        <v>18065</v>
      </c>
    </row>
    <row r="1471" spans="2:15" x14ac:dyDescent="0.25">
      <c r="B1471" t="s">
        <v>16555</v>
      </c>
      <c r="C1471">
        <v>112676203</v>
      </c>
      <c r="D1471" t="s">
        <v>472</v>
      </c>
      <c r="E1471" t="s">
        <v>12621</v>
      </c>
      <c r="F1471" t="s">
        <v>2029</v>
      </c>
      <c r="G1471" t="s">
        <v>2904</v>
      </c>
      <c r="H1471" t="s">
        <v>10461</v>
      </c>
      <c r="I1471" t="s">
        <v>10461</v>
      </c>
      <c r="J1471" t="s">
        <v>10461</v>
      </c>
      <c r="K1471" t="s">
        <v>18163</v>
      </c>
      <c r="L1471" t="s">
        <v>10461</v>
      </c>
      <c r="M1471" t="s">
        <v>10461</v>
      </c>
      <c r="N1471"/>
      <c r="O1471" t="s">
        <v>18098</v>
      </c>
    </row>
    <row r="1472" spans="2:15" x14ac:dyDescent="0.25">
      <c r="B1472" t="s">
        <v>16556</v>
      </c>
      <c r="C1472">
        <v>112676203</v>
      </c>
      <c r="D1472" t="s">
        <v>472</v>
      </c>
      <c r="E1472" t="s">
        <v>12621</v>
      </c>
      <c r="F1472" t="s">
        <v>2029</v>
      </c>
      <c r="G1472" t="s">
        <v>2415</v>
      </c>
      <c r="H1472" t="s">
        <v>10461</v>
      </c>
      <c r="I1472" t="s">
        <v>10461</v>
      </c>
      <c r="J1472" t="s">
        <v>10461</v>
      </c>
      <c r="K1472" t="s">
        <v>17971</v>
      </c>
      <c r="L1472" t="s">
        <v>10461</v>
      </c>
      <c r="M1472" t="s">
        <v>10461</v>
      </c>
      <c r="N1472"/>
      <c r="O1472" t="s">
        <v>18068</v>
      </c>
    </row>
    <row r="1473" spans="2:15" x14ac:dyDescent="0.25">
      <c r="B1473" t="s">
        <v>16581</v>
      </c>
      <c r="C1473">
        <v>112676403</v>
      </c>
      <c r="D1473" t="s">
        <v>477</v>
      </c>
      <c r="E1473" t="s">
        <v>2047</v>
      </c>
      <c r="F1473" t="s">
        <v>2048</v>
      </c>
      <c r="G1473" t="s">
        <v>2903</v>
      </c>
      <c r="H1473" t="s">
        <v>10461</v>
      </c>
      <c r="I1473" t="s">
        <v>17983</v>
      </c>
      <c r="J1473" t="s">
        <v>17983</v>
      </c>
      <c r="K1473" t="s">
        <v>18323</v>
      </c>
      <c r="L1473" t="s">
        <v>17866</v>
      </c>
      <c r="M1473" t="s">
        <v>17850</v>
      </c>
      <c r="N1473" t="s">
        <v>10461</v>
      </c>
      <c r="O1473" t="s">
        <v>18675</v>
      </c>
    </row>
    <row r="1474" spans="2:15" x14ac:dyDescent="0.25">
      <c r="B1474" t="s">
        <v>16582</v>
      </c>
      <c r="C1474">
        <v>112676403</v>
      </c>
      <c r="D1474" t="s">
        <v>477</v>
      </c>
      <c r="E1474" t="s">
        <v>2047</v>
      </c>
      <c r="F1474" t="s">
        <v>2048</v>
      </c>
      <c r="G1474" t="s">
        <v>2904</v>
      </c>
      <c r="H1474"/>
      <c r="I1474" t="s">
        <v>17983</v>
      </c>
      <c r="J1474" t="s">
        <v>17831</v>
      </c>
      <c r="K1474" t="s">
        <v>18432</v>
      </c>
      <c r="L1474" t="s">
        <v>17823</v>
      </c>
      <c r="M1474" t="s">
        <v>17855</v>
      </c>
      <c r="N1474"/>
      <c r="O1474" t="s">
        <v>18805</v>
      </c>
    </row>
    <row r="1475" spans="2:15" x14ac:dyDescent="0.25">
      <c r="B1475" t="s">
        <v>16583</v>
      </c>
      <c r="C1475">
        <v>112676403</v>
      </c>
      <c r="D1475" t="s">
        <v>477</v>
      </c>
      <c r="E1475" t="s">
        <v>2047</v>
      </c>
      <c r="F1475" t="s">
        <v>2048</v>
      </c>
      <c r="G1475" t="s">
        <v>2415</v>
      </c>
      <c r="H1475" t="s">
        <v>10461</v>
      </c>
      <c r="I1475" t="s">
        <v>18027</v>
      </c>
      <c r="J1475" t="s">
        <v>18140</v>
      </c>
      <c r="K1475" t="s">
        <v>18433</v>
      </c>
      <c r="L1475" t="s">
        <v>17895</v>
      </c>
      <c r="M1475" t="s">
        <v>17860</v>
      </c>
      <c r="N1475" t="s">
        <v>10461</v>
      </c>
      <c r="O1475" t="s">
        <v>18844</v>
      </c>
    </row>
    <row r="1476" spans="2:15" x14ac:dyDescent="0.25">
      <c r="B1476" t="s">
        <v>16578</v>
      </c>
      <c r="C1476">
        <v>112676403</v>
      </c>
      <c r="D1476" t="s">
        <v>477</v>
      </c>
      <c r="E1476" t="s">
        <v>17353</v>
      </c>
      <c r="F1476" t="s">
        <v>2046</v>
      </c>
      <c r="G1476" t="s">
        <v>2903</v>
      </c>
      <c r="H1476"/>
      <c r="I1476" t="s">
        <v>17834</v>
      </c>
      <c r="J1476" t="s">
        <v>17834</v>
      </c>
      <c r="K1476" t="s">
        <v>17903</v>
      </c>
      <c r="L1476" t="s">
        <v>17855</v>
      </c>
      <c r="M1476" t="s">
        <v>10461</v>
      </c>
      <c r="N1476" t="s">
        <v>10461</v>
      </c>
      <c r="O1476" t="s">
        <v>18291</v>
      </c>
    </row>
    <row r="1477" spans="2:15" x14ac:dyDescent="0.25">
      <c r="B1477" t="s">
        <v>16579</v>
      </c>
      <c r="C1477">
        <v>112676403</v>
      </c>
      <c r="D1477" t="s">
        <v>477</v>
      </c>
      <c r="E1477" t="s">
        <v>17353</v>
      </c>
      <c r="F1477" t="s">
        <v>2046</v>
      </c>
      <c r="G1477" t="s">
        <v>2904</v>
      </c>
      <c r="H1477" t="s">
        <v>10461</v>
      </c>
      <c r="I1477" t="s">
        <v>17866</v>
      </c>
      <c r="J1477" t="s">
        <v>17947</v>
      </c>
      <c r="K1477" t="s">
        <v>18248</v>
      </c>
      <c r="L1477" t="s">
        <v>10461</v>
      </c>
      <c r="M1477" t="s">
        <v>10461</v>
      </c>
      <c r="N1477"/>
      <c r="O1477" t="s">
        <v>18560</v>
      </c>
    </row>
    <row r="1478" spans="2:15" x14ac:dyDescent="0.25">
      <c r="B1478" t="s">
        <v>16580</v>
      </c>
      <c r="C1478">
        <v>112676403</v>
      </c>
      <c r="D1478" t="s">
        <v>477</v>
      </c>
      <c r="E1478" t="s">
        <v>17353</v>
      </c>
      <c r="F1478" t="s">
        <v>2046</v>
      </c>
      <c r="G1478" t="s">
        <v>2415</v>
      </c>
      <c r="H1478" t="s">
        <v>10461</v>
      </c>
      <c r="I1478" t="s">
        <v>18081</v>
      </c>
      <c r="J1478" t="s">
        <v>17885</v>
      </c>
      <c r="K1478" t="s">
        <v>18411</v>
      </c>
      <c r="L1478" t="s">
        <v>17859</v>
      </c>
      <c r="M1478" t="s">
        <v>17846</v>
      </c>
      <c r="N1478" t="s">
        <v>10461</v>
      </c>
      <c r="O1478" t="s">
        <v>18800</v>
      </c>
    </row>
    <row r="1479" spans="2:15" x14ac:dyDescent="0.25">
      <c r="B1479" t="s">
        <v>16632</v>
      </c>
      <c r="C1479">
        <v>112676503</v>
      </c>
      <c r="D1479" t="s">
        <v>486</v>
      </c>
      <c r="E1479" t="s">
        <v>2078</v>
      </c>
      <c r="F1479" t="s">
        <v>2079</v>
      </c>
      <c r="G1479" t="s">
        <v>2903</v>
      </c>
      <c r="H1479" t="s">
        <v>10461</v>
      </c>
      <c r="I1479" t="s">
        <v>17869</v>
      </c>
      <c r="J1479" t="s">
        <v>17855</v>
      </c>
      <c r="K1479" t="s">
        <v>18434</v>
      </c>
      <c r="L1479" t="s">
        <v>10461</v>
      </c>
      <c r="M1479" t="s">
        <v>10461</v>
      </c>
      <c r="N1479" t="s">
        <v>10461</v>
      </c>
      <c r="O1479" t="s">
        <v>18185</v>
      </c>
    </row>
    <row r="1480" spans="2:15" x14ac:dyDescent="0.25">
      <c r="B1480" t="s">
        <v>16633</v>
      </c>
      <c r="C1480">
        <v>112676503</v>
      </c>
      <c r="D1480" t="s">
        <v>486</v>
      </c>
      <c r="E1480" t="s">
        <v>2078</v>
      </c>
      <c r="F1480" t="s">
        <v>2079</v>
      </c>
      <c r="G1480" t="s">
        <v>2904</v>
      </c>
      <c r="H1480" t="s">
        <v>10461</v>
      </c>
      <c r="I1480" t="s">
        <v>17827</v>
      </c>
      <c r="J1480" t="s">
        <v>17823</v>
      </c>
      <c r="K1480" t="s">
        <v>18289</v>
      </c>
      <c r="L1480" t="s">
        <v>17846</v>
      </c>
      <c r="M1480" t="s">
        <v>10461</v>
      </c>
      <c r="N1480"/>
      <c r="O1480" t="s">
        <v>18210</v>
      </c>
    </row>
    <row r="1481" spans="2:15" x14ac:dyDescent="0.25">
      <c r="B1481" t="s">
        <v>16634</v>
      </c>
      <c r="C1481">
        <v>112676503</v>
      </c>
      <c r="D1481" t="s">
        <v>486</v>
      </c>
      <c r="E1481" t="s">
        <v>2078</v>
      </c>
      <c r="F1481" t="s">
        <v>2079</v>
      </c>
      <c r="G1481" t="s">
        <v>2415</v>
      </c>
      <c r="H1481" t="s">
        <v>10461</v>
      </c>
      <c r="I1481" t="s">
        <v>17983</v>
      </c>
      <c r="J1481" t="s">
        <v>17942</v>
      </c>
      <c r="K1481" t="s">
        <v>18435</v>
      </c>
      <c r="L1481" t="s">
        <v>17859</v>
      </c>
      <c r="M1481" t="s">
        <v>17833</v>
      </c>
      <c r="N1481" t="s">
        <v>10461</v>
      </c>
      <c r="O1481" t="s">
        <v>18845</v>
      </c>
    </row>
    <row r="1482" spans="2:15" x14ac:dyDescent="0.25">
      <c r="B1482" t="s">
        <v>16629</v>
      </c>
      <c r="C1482">
        <v>112676503</v>
      </c>
      <c r="D1482" t="s">
        <v>486</v>
      </c>
      <c r="E1482" t="s">
        <v>1893</v>
      </c>
      <c r="F1482" t="s">
        <v>2077</v>
      </c>
      <c r="G1482" t="s">
        <v>2903</v>
      </c>
      <c r="H1482" t="s">
        <v>10461</v>
      </c>
      <c r="I1482" t="s">
        <v>17833</v>
      </c>
      <c r="J1482" t="s">
        <v>10461</v>
      </c>
      <c r="K1482" t="s">
        <v>18228</v>
      </c>
      <c r="L1482" t="s">
        <v>10461</v>
      </c>
      <c r="M1482" t="s">
        <v>10461</v>
      </c>
      <c r="N1482"/>
      <c r="O1482" t="s">
        <v>18041</v>
      </c>
    </row>
    <row r="1483" spans="2:15" x14ac:dyDescent="0.25">
      <c r="B1483" t="s">
        <v>16630</v>
      </c>
      <c r="C1483">
        <v>112676503</v>
      </c>
      <c r="D1483" t="s">
        <v>486</v>
      </c>
      <c r="E1483" t="s">
        <v>1893</v>
      </c>
      <c r="F1483" t="s">
        <v>2077</v>
      </c>
      <c r="G1483" t="s">
        <v>2904</v>
      </c>
      <c r="H1483"/>
      <c r="I1483" t="s">
        <v>10461</v>
      </c>
      <c r="J1483" t="s">
        <v>10461</v>
      </c>
      <c r="K1483" t="s">
        <v>18065</v>
      </c>
      <c r="L1483" t="s">
        <v>10461</v>
      </c>
      <c r="M1483" t="s">
        <v>10461</v>
      </c>
      <c r="N1483"/>
      <c r="O1483" t="s">
        <v>17992</v>
      </c>
    </row>
    <row r="1484" spans="2:15" x14ac:dyDescent="0.25">
      <c r="B1484" t="s">
        <v>16631</v>
      </c>
      <c r="C1484">
        <v>112676503</v>
      </c>
      <c r="D1484" t="s">
        <v>486</v>
      </c>
      <c r="E1484" t="s">
        <v>1893</v>
      </c>
      <c r="F1484" t="s">
        <v>2077</v>
      </c>
      <c r="G1484" t="s">
        <v>2415</v>
      </c>
      <c r="H1484" t="s">
        <v>10461</v>
      </c>
      <c r="I1484" t="s">
        <v>17834</v>
      </c>
      <c r="J1484" t="s">
        <v>17855</v>
      </c>
      <c r="K1484" t="s">
        <v>18284</v>
      </c>
      <c r="L1484" t="s">
        <v>10461</v>
      </c>
      <c r="M1484" t="s">
        <v>10461</v>
      </c>
      <c r="N1484"/>
      <c r="O1484" t="s">
        <v>18306</v>
      </c>
    </row>
    <row r="1485" spans="2:15" x14ac:dyDescent="0.25">
      <c r="B1485" t="s">
        <v>18436</v>
      </c>
      <c r="C1485">
        <v>112676503</v>
      </c>
      <c r="D1485" t="s">
        <v>486</v>
      </c>
      <c r="E1485" t="s">
        <v>17772</v>
      </c>
      <c r="F1485" t="s">
        <v>17771</v>
      </c>
      <c r="G1485" t="s">
        <v>2904</v>
      </c>
      <c r="H1485"/>
      <c r="I1485"/>
      <c r="J1485"/>
      <c r="K1485" t="s">
        <v>10461</v>
      </c>
      <c r="L1485"/>
      <c r="M1485"/>
      <c r="N1485"/>
      <c r="O1485" t="s">
        <v>10461</v>
      </c>
    </row>
    <row r="1486" spans="2:15" x14ac:dyDescent="0.25">
      <c r="B1486" t="s">
        <v>18437</v>
      </c>
      <c r="C1486">
        <v>112676503</v>
      </c>
      <c r="D1486" t="s">
        <v>486</v>
      </c>
      <c r="E1486" t="s">
        <v>17772</v>
      </c>
      <c r="F1486" t="s">
        <v>17771</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17840</v>
      </c>
      <c r="J1487" t="s">
        <v>17942</v>
      </c>
      <c r="K1487" t="s">
        <v>18407</v>
      </c>
      <c r="L1487" t="s">
        <v>17857</v>
      </c>
      <c r="M1487" t="s">
        <v>10461</v>
      </c>
      <c r="N1487" t="s">
        <v>10461</v>
      </c>
      <c r="O1487" t="s">
        <v>18583</v>
      </c>
    </row>
    <row r="1488" spans="2:15" x14ac:dyDescent="0.25">
      <c r="B1488" t="s">
        <v>16653</v>
      </c>
      <c r="C1488">
        <v>112676703</v>
      </c>
      <c r="D1488" t="s">
        <v>491</v>
      </c>
      <c r="E1488" t="s">
        <v>10352</v>
      </c>
      <c r="F1488" t="s">
        <v>2091</v>
      </c>
      <c r="G1488" t="s">
        <v>2904</v>
      </c>
      <c r="H1488" t="s">
        <v>10461</v>
      </c>
      <c r="I1488" t="s">
        <v>17871</v>
      </c>
      <c r="J1488" t="s">
        <v>17993</v>
      </c>
      <c r="K1488" t="s">
        <v>18114</v>
      </c>
      <c r="L1488" t="s">
        <v>17939</v>
      </c>
      <c r="M1488" t="s">
        <v>10461</v>
      </c>
      <c r="N1488"/>
      <c r="O1488" t="s">
        <v>18593</v>
      </c>
    </row>
    <row r="1489" spans="2:15" x14ac:dyDescent="0.25">
      <c r="B1489" t="s">
        <v>16654</v>
      </c>
      <c r="C1489">
        <v>112676703</v>
      </c>
      <c r="D1489" t="s">
        <v>491</v>
      </c>
      <c r="E1489" t="s">
        <v>10352</v>
      </c>
      <c r="F1489" t="s">
        <v>2091</v>
      </c>
      <c r="G1489" t="s">
        <v>2415</v>
      </c>
      <c r="H1489" t="s">
        <v>10461</v>
      </c>
      <c r="I1489" t="s">
        <v>18170</v>
      </c>
      <c r="J1489" t="s">
        <v>17917</v>
      </c>
      <c r="K1489" t="s">
        <v>18438</v>
      </c>
      <c r="L1489" t="s">
        <v>17900</v>
      </c>
      <c r="M1489" t="s">
        <v>10461</v>
      </c>
      <c r="N1489" t="s">
        <v>10461</v>
      </c>
      <c r="O1489" t="s">
        <v>1743</v>
      </c>
    </row>
    <row r="1490" spans="2:15" x14ac:dyDescent="0.25">
      <c r="B1490" t="s">
        <v>16655</v>
      </c>
      <c r="C1490">
        <v>112676703</v>
      </c>
      <c r="D1490" t="s">
        <v>491</v>
      </c>
      <c r="E1490" t="s">
        <v>2089</v>
      </c>
      <c r="F1490" t="s">
        <v>2090</v>
      </c>
      <c r="G1490" t="s">
        <v>2903</v>
      </c>
      <c r="H1490"/>
      <c r="I1490" t="s">
        <v>17833</v>
      </c>
      <c r="J1490" t="s">
        <v>17846</v>
      </c>
      <c r="K1490" t="s">
        <v>18063</v>
      </c>
      <c r="L1490" t="s">
        <v>17833</v>
      </c>
      <c r="M1490" t="s">
        <v>10461</v>
      </c>
      <c r="N1490"/>
      <c r="O1490" t="s">
        <v>18540</v>
      </c>
    </row>
    <row r="1491" spans="2:15" x14ac:dyDescent="0.25">
      <c r="B1491" t="s">
        <v>16656</v>
      </c>
      <c r="C1491">
        <v>112676703</v>
      </c>
      <c r="D1491" t="s">
        <v>491</v>
      </c>
      <c r="E1491" t="s">
        <v>2089</v>
      </c>
      <c r="F1491" t="s">
        <v>2090</v>
      </c>
      <c r="G1491" t="s">
        <v>2904</v>
      </c>
      <c r="H1491"/>
      <c r="I1491" t="s">
        <v>17853</v>
      </c>
      <c r="J1491" t="s">
        <v>17840</v>
      </c>
      <c r="K1491" t="s">
        <v>18211</v>
      </c>
      <c r="L1491" t="s">
        <v>17859</v>
      </c>
      <c r="M1491" t="s">
        <v>10461</v>
      </c>
      <c r="N1491"/>
      <c r="O1491" t="s">
        <v>17940</v>
      </c>
    </row>
    <row r="1492" spans="2:15" x14ac:dyDescent="0.25">
      <c r="B1492" t="s">
        <v>16657</v>
      </c>
      <c r="C1492">
        <v>112676703</v>
      </c>
      <c r="D1492" t="s">
        <v>491</v>
      </c>
      <c r="E1492" t="s">
        <v>2089</v>
      </c>
      <c r="F1492" t="s">
        <v>2090</v>
      </c>
      <c r="G1492" t="s">
        <v>2415</v>
      </c>
      <c r="H1492"/>
      <c r="I1492" t="s">
        <v>17827</v>
      </c>
      <c r="J1492" t="s">
        <v>17889</v>
      </c>
      <c r="K1492" t="s">
        <v>18439</v>
      </c>
      <c r="L1492" t="s">
        <v>17939</v>
      </c>
      <c r="M1492" t="s">
        <v>10461</v>
      </c>
      <c r="N1492"/>
      <c r="O1492" t="s">
        <v>18393</v>
      </c>
    </row>
    <row r="1493" spans="2:15" x14ac:dyDescent="0.25">
      <c r="B1493" t="s">
        <v>17071</v>
      </c>
      <c r="C1493">
        <v>112678503</v>
      </c>
      <c r="D1493" t="s">
        <v>558</v>
      </c>
      <c r="E1493" t="s">
        <v>2332</v>
      </c>
      <c r="F1493" t="s">
        <v>2333</v>
      </c>
      <c r="G1493" t="s">
        <v>2903</v>
      </c>
      <c r="H1493" t="s">
        <v>10461</v>
      </c>
      <c r="I1493" t="s">
        <v>17999</v>
      </c>
      <c r="J1493" t="s">
        <v>17851</v>
      </c>
      <c r="K1493" t="s">
        <v>18041</v>
      </c>
      <c r="L1493" t="s">
        <v>17942</v>
      </c>
      <c r="M1493" t="s">
        <v>17855</v>
      </c>
      <c r="N1493"/>
      <c r="O1493" t="s">
        <v>18166</v>
      </c>
    </row>
    <row r="1494" spans="2:15" x14ac:dyDescent="0.25">
      <c r="B1494" t="s">
        <v>17072</v>
      </c>
      <c r="C1494">
        <v>112678503</v>
      </c>
      <c r="D1494" t="s">
        <v>558</v>
      </c>
      <c r="E1494" t="s">
        <v>2332</v>
      </c>
      <c r="F1494" t="s">
        <v>2333</v>
      </c>
      <c r="G1494" t="s">
        <v>2904</v>
      </c>
      <c r="H1494"/>
      <c r="I1494" t="s">
        <v>18019</v>
      </c>
      <c r="J1494" t="s">
        <v>17994</v>
      </c>
      <c r="K1494" t="s">
        <v>18198</v>
      </c>
      <c r="L1494" t="s">
        <v>17842</v>
      </c>
      <c r="M1494" t="s">
        <v>17855</v>
      </c>
      <c r="N1494"/>
      <c r="O1494" t="s">
        <v>18637</v>
      </c>
    </row>
    <row r="1495" spans="2:15" x14ac:dyDescent="0.25">
      <c r="B1495" t="s">
        <v>17073</v>
      </c>
      <c r="C1495">
        <v>112678503</v>
      </c>
      <c r="D1495" t="s">
        <v>558</v>
      </c>
      <c r="E1495" t="s">
        <v>2332</v>
      </c>
      <c r="F1495" t="s">
        <v>2333</v>
      </c>
      <c r="G1495" t="s">
        <v>2415</v>
      </c>
      <c r="H1495" t="s">
        <v>10461</v>
      </c>
      <c r="I1495" t="s">
        <v>17912</v>
      </c>
      <c r="J1495" t="s">
        <v>17858</v>
      </c>
      <c r="K1495" t="s">
        <v>18155</v>
      </c>
      <c r="L1495" t="s">
        <v>17876</v>
      </c>
      <c r="M1495" t="s">
        <v>17899</v>
      </c>
      <c r="N1495"/>
      <c r="O1495" t="s">
        <v>18503</v>
      </c>
    </row>
    <row r="1496" spans="2:15" x14ac:dyDescent="0.25">
      <c r="B1496" t="s">
        <v>17074</v>
      </c>
      <c r="C1496">
        <v>112678503</v>
      </c>
      <c r="D1496" t="s">
        <v>558</v>
      </c>
      <c r="E1496" t="s">
        <v>2334</v>
      </c>
      <c r="F1496" t="s">
        <v>2335</v>
      </c>
      <c r="G1496" t="s">
        <v>2903</v>
      </c>
      <c r="H1496"/>
      <c r="I1496" t="s">
        <v>17836</v>
      </c>
      <c r="J1496" t="s">
        <v>17862</v>
      </c>
      <c r="K1496" t="s">
        <v>17822</v>
      </c>
      <c r="L1496" t="s">
        <v>17836</v>
      </c>
      <c r="M1496" t="s">
        <v>10461</v>
      </c>
      <c r="N1496"/>
      <c r="O1496" t="s">
        <v>18473</v>
      </c>
    </row>
    <row r="1497" spans="2:15" x14ac:dyDescent="0.25">
      <c r="B1497" t="s">
        <v>17075</v>
      </c>
      <c r="C1497">
        <v>112678503</v>
      </c>
      <c r="D1497" t="s">
        <v>558</v>
      </c>
      <c r="E1497" t="s">
        <v>2334</v>
      </c>
      <c r="F1497" t="s">
        <v>2335</v>
      </c>
      <c r="G1497" t="s">
        <v>2904</v>
      </c>
      <c r="H1497" t="s">
        <v>10461</v>
      </c>
      <c r="I1497" t="s">
        <v>17853</v>
      </c>
      <c r="J1497" t="s">
        <v>17983</v>
      </c>
      <c r="K1497" t="s">
        <v>18196</v>
      </c>
      <c r="L1497" t="s">
        <v>17859</v>
      </c>
      <c r="M1497" t="s">
        <v>10461</v>
      </c>
      <c r="N1497"/>
      <c r="O1497" t="s">
        <v>18006</v>
      </c>
    </row>
    <row r="1498" spans="2:15" x14ac:dyDescent="0.25">
      <c r="B1498" t="s">
        <v>17076</v>
      </c>
      <c r="C1498">
        <v>112678503</v>
      </c>
      <c r="D1498" t="s">
        <v>558</v>
      </c>
      <c r="E1498" t="s">
        <v>2334</v>
      </c>
      <c r="F1498" t="s">
        <v>2335</v>
      </c>
      <c r="G1498" t="s">
        <v>2415</v>
      </c>
      <c r="H1498" t="s">
        <v>10461</v>
      </c>
      <c r="I1498" t="s">
        <v>17871</v>
      </c>
      <c r="J1498" t="s">
        <v>17848</v>
      </c>
      <c r="K1498" t="s">
        <v>17845</v>
      </c>
      <c r="L1498" t="s">
        <v>17895</v>
      </c>
      <c r="M1498" t="s">
        <v>10461</v>
      </c>
      <c r="N1498"/>
      <c r="O1498" t="s">
        <v>18118</v>
      </c>
    </row>
    <row r="1499" spans="2:15" x14ac:dyDescent="0.25">
      <c r="B1499" t="s">
        <v>17202</v>
      </c>
      <c r="C1499">
        <v>112679002</v>
      </c>
      <c r="D1499" t="s">
        <v>578</v>
      </c>
      <c r="E1499" t="s">
        <v>2395</v>
      </c>
      <c r="F1499" t="s">
        <v>2396</v>
      </c>
      <c r="G1499" t="s">
        <v>2903</v>
      </c>
      <c r="H1499"/>
      <c r="I1499" t="s">
        <v>18194</v>
      </c>
      <c r="J1499" t="s">
        <v>18422</v>
      </c>
      <c r="K1499" t="s">
        <v>17824</v>
      </c>
      <c r="L1499" t="s">
        <v>17896</v>
      </c>
      <c r="M1499" t="s">
        <v>10461</v>
      </c>
      <c r="N1499"/>
      <c r="O1499" t="s">
        <v>18846</v>
      </c>
    </row>
    <row r="1500" spans="2:15" x14ac:dyDescent="0.25">
      <c r="B1500" t="s">
        <v>17203</v>
      </c>
      <c r="C1500">
        <v>112679002</v>
      </c>
      <c r="D1500" t="s">
        <v>578</v>
      </c>
      <c r="E1500" t="s">
        <v>2395</v>
      </c>
      <c r="F1500" t="s">
        <v>2396</v>
      </c>
      <c r="G1500" t="s">
        <v>2904</v>
      </c>
      <c r="H1500"/>
      <c r="I1500" t="s">
        <v>18440</v>
      </c>
      <c r="J1500" t="s">
        <v>18441</v>
      </c>
      <c r="K1500" t="s">
        <v>18022</v>
      </c>
      <c r="L1500" t="s">
        <v>17831</v>
      </c>
      <c r="M1500" t="s">
        <v>10461</v>
      </c>
      <c r="N1500" t="s">
        <v>10461</v>
      </c>
      <c r="O1500" t="s">
        <v>18710</v>
      </c>
    </row>
    <row r="1501" spans="2:15" x14ac:dyDescent="0.25">
      <c r="B1501" t="s">
        <v>17204</v>
      </c>
      <c r="C1501">
        <v>112679002</v>
      </c>
      <c r="D1501" t="s">
        <v>578</v>
      </c>
      <c r="E1501" t="s">
        <v>2395</v>
      </c>
      <c r="F1501" t="s">
        <v>2396</v>
      </c>
      <c r="G1501" t="s">
        <v>2415</v>
      </c>
      <c r="H1501"/>
      <c r="I1501" t="s">
        <v>18442</v>
      </c>
      <c r="J1501" t="s">
        <v>18443</v>
      </c>
      <c r="K1501" t="s">
        <v>17991</v>
      </c>
      <c r="L1501" t="s">
        <v>18039</v>
      </c>
      <c r="M1501" t="s">
        <v>10461</v>
      </c>
      <c r="N1501" t="s">
        <v>10461</v>
      </c>
      <c r="O1501" t="s">
        <v>736</v>
      </c>
    </row>
    <row r="1502" spans="2:15" x14ac:dyDescent="0.25">
      <c r="B1502" t="s">
        <v>17178</v>
      </c>
      <c r="C1502">
        <v>112679002</v>
      </c>
      <c r="D1502" t="s">
        <v>578</v>
      </c>
      <c r="E1502" t="s">
        <v>2390</v>
      </c>
      <c r="F1502" t="s">
        <v>2743</v>
      </c>
      <c r="G1502" t="s">
        <v>2903</v>
      </c>
      <c r="H1502"/>
      <c r="I1502" t="s">
        <v>17853</v>
      </c>
      <c r="J1502" t="s">
        <v>17890</v>
      </c>
      <c r="K1502" t="s">
        <v>10461</v>
      </c>
      <c r="L1502" t="s">
        <v>10461</v>
      </c>
      <c r="M1502"/>
      <c r="N1502"/>
      <c r="O1502" t="s">
        <v>18018</v>
      </c>
    </row>
    <row r="1503" spans="2:15" x14ac:dyDescent="0.25">
      <c r="B1503" t="s">
        <v>17179</v>
      </c>
      <c r="C1503">
        <v>112679002</v>
      </c>
      <c r="D1503" t="s">
        <v>578</v>
      </c>
      <c r="E1503" t="s">
        <v>2390</v>
      </c>
      <c r="F1503" t="s">
        <v>2743</v>
      </c>
      <c r="G1503" t="s">
        <v>2904</v>
      </c>
      <c r="H1503"/>
      <c r="I1503" t="s">
        <v>17834</v>
      </c>
      <c r="J1503" t="s">
        <v>17859</v>
      </c>
      <c r="K1503" t="s">
        <v>10461</v>
      </c>
      <c r="L1503" t="s">
        <v>10461</v>
      </c>
      <c r="M1503"/>
      <c r="N1503"/>
      <c r="O1503" t="s">
        <v>17842</v>
      </c>
    </row>
    <row r="1504" spans="2:15" x14ac:dyDescent="0.25">
      <c r="B1504" t="s">
        <v>17180</v>
      </c>
      <c r="C1504">
        <v>112679002</v>
      </c>
      <c r="D1504" t="s">
        <v>578</v>
      </c>
      <c r="E1504" t="s">
        <v>2390</v>
      </c>
      <c r="F1504" t="s">
        <v>2743</v>
      </c>
      <c r="G1504" t="s">
        <v>2415</v>
      </c>
      <c r="H1504"/>
      <c r="I1504" t="s">
        <v>17942</v>
      </c>
      <c r="J1504" t="s">
        <v>17944</v>
      </c>
      <c r="K1504" t="s">
        <v>10461</v>
      </c>
      <c r="L1504" t="s">
        <v>10461</v>
      </c>
      <c r="M1504"/>
      <c r="N1504"/>
      <c r="O1504" t="s">
        <v>17852</v>
      </c>
    </row>
    <row r="1505" spans="2:15" x14ac:dyDescent="0.25">
      <c r="B1505" t="s">
        <v>17181</v>
      </c>
      <c r="C1505">
        <v>112679002</v>
      </c>
      <c r="D1505" t="s">
        <v>578</v>
      </c>
      <c r="E1505" t="s">
        <v>2391</v>
      </c>
      <c r="F1505" t="s">
        <v>2744</v>
      </c>
      <c r="G1505" t="s">
        <v>2903</v>
      </c>
      <c r="H1505"/>
      <c r="I1505" t="s">
        <v>17860</v>
      </c>
      <c r="J1505" t="s">
        <v>17995</v>
      </c>
      <c r="K1505" t="s">
        <v>10461</v>
      </c>
      <c r="L1505" t="s">
        <v>10461</v>
      </c>
      <c r="M1505"/>
      <c r="N1505"/>
      <c r="O1505" t="s">
        <v>18036</v>
      </c>
    </row>
    <row r="1506" spans="2:15" x14ac:dyDescent="0.25">
      <c r="B1506" t="s">
        <v>17182</v>
      </c>
      <c r="C1506">
        <v>112679002</v>
      </c>
      <c r="D1506" t="s">
        <v>578</v>
      </c>
      <c r="E1506" t="s">
        <v>2391</v>
      </c>
      <c r="F1506" t="s">
        <v>2744</v>
      </c>
      <c r="G1506" t="s">
        <v>2904</v>
      </c>
      <c r="H1506"/>
      <c r="I1506" t="s">
        <v>17837</v>
      </c>
      <c r="J1506" t="s">
        <v>17871</v>
      </c>
      <c r="K1506" t="s">
        <v>10461</v>
      </c>
      <c r="L1506" t="s">
        <v>10461</v>
      </c>
      <c r="M1506"/>
      <c r="N1506"/>
      <c r="O1506" t="s">
        <v>18363</v>
      </c>
    </row>
    <row r="1507" spans="2:15" x14ac:dyDescent="0.25">
      <c r="B1507" t="s">
        <v>17183</v>
      </c>
      <c r="C1507">
        <v>112679002</v>
      </c>
      <c r="D1507" t="s">
        <v>578</v>
      </c>
      <c r="E1507" t="s">
        <v>2391</v>
      </c>
      <c r="F1507" t="s">
        <v>2744</v>
      </c>
      <c r="G1507" t="s">
        <v>2415</v>
      </c>
      <c r="H1507"/>
      <c r="I1507" t="s">
        <v>17895</v>
      </c>
      <c r="J1507" t="s">
        <v>18036</v>
      </c>
      <c r="K1507" t="s">
        <v>17850</v>
      </c>
      <c r="L1507" t="s">
        <v>17850</v>
      </c>
      <c r="M1507"/>
      <c r="N1507"/>
      <c r="O1507" t="s">
        <v>18196</v>
      </c>
    </row>
    <row r="1508" spans="2:15" x14ac:dyDescent="0.25">
      <c r="B1508" t="s">
        <v>17187</v>
      </c>
      <c r="C1508">
        <v>112679002</v>
      </c>
      <c r="D1508" t="s">
        <v>578</v>
      </c>
      <c r="E1508" t="s">
        <v>2392</v>
      </c>
      <c r="F1508" t="s">
        <v>2745</v>
      </c>
      <c r="G1508" t="s">
        <v>2903</v>
      </c>
      <c r="H1508"/>
      <c r="I1508" t="s">
        <v>17859</v>
      </c>
      <c r="J1508" t="s">
        <v>17827</v>
      </c>
      <c r="K1508" t="s">
        <v>10461</v>
      </c>
      <c r="L1508" t="s">
        <v>10461</v>
      </c>
      <c r="M1508"/>
      <c r="N1508"/>
      <c r="O1508" t="s">
        <v>17993</v>
      </c>
    </row>
    <row r="1509" spans="2:15" x14ac:dyDescent="0.25">
      <c r="B1509" t="s">
        <v>17188</v>
      </c>
      <c r="C1509">
        <v>112679002</v>
      </c>
      <c r="D1509" t="s">
        <v>578</v>
      </c>
      <c r="E1509" t="s">
        <v>2392</v>
      </c>
      <c r="F1509" t="s">
        <v>2745</v>
      </c>
      <c r="G1509" t="s">
        <v>2904</v>
      </c>
      <c r="H1509"/>
      <c r="I1509" t="s">
        <v>17899</v>
      </c>
      <c r="J1509" t="s">
        <v>17979</v>
      </c>
      <c r="K1509" t="s">
        <v>10461</v>
      </c>
      <c r="L1509" t="s">
        <v>10461</v>
      </c>
      <c r="M1509"/>
      <c r="N1509"/>
      <c r="O1509" t="s">
        <v>18016</v>
      </c>
    </row>
    <row r="1510" spans="2:15" x14ac:dyDescent="0.25">
      <c r="B1510" t="s">
        <v>17189</v>
      </c>
      <c r="C1510">
        <v>112679002</v>
      </c>
      <c r="D1510" t="s">
        <v>578</v>
      </c>
      <c r="E1510" t="s">
        <v>2392</v>
      </c>
      <c r="F1510" t="s">
        <v>2745</v>
      </c>
      <c r="G1510" t="s">
        <v>2415</v>
      </c>
      <c r="H1510"/>
      <c r="I1510" t="s">
        <v>18018</v>
      </c>
      <c r="J1510" t="s">
        <v>18116</v>
      </c>
      <c r="K1510" t="s">
        <v>10461</v>
      </c>
      <c r="L1510" t="s">
        <v>10461</v>
      </c>
      <c r="M1510"/>
      <c r="N1510"/>
      <c r="O1510" t="s">
        <v>17901</v>
      </c>
    </row>
    <row r="1511" spans="2:15" x14ac:dyDescent="0.25">
      <c r="B1511" t="s">
        <v>17190</v>
      </c>
      <c r="C1511">
        <v>112679002</v>
      </c>
      <c r="D1511" t="s">
        <v>578</v>
      </c>
      <c r="E1511" t="s">
        <v>2393</v>
      </c>
      <c r="F1511" t="s">
        <v>2746</v>
      </c>
      <c r="G1511" t="s">
        <v>2903</v>
      </c>
      <c r="H1511"/>
      <c r="I1511" t="s">
        <v>17836</v>
      </c>
      <c r="J1511" t="s">
        <v>17860</v>
      </c>
      <c r="K1511" t="s">
        <v>10461</v>
      </c>
      <c r="L1511" t="s">
        <v>10461</v>
      </c>
      <c r="M1511"/>
      <c r="N1511"/>
      <c r="O1511" t="s">
        <v>18019</v>
      </c>
    </row>
    <row r="1512" spans="2:15" x14ac:dyDescent="0.25">
      <c r="B1512" t="s">
        <v>17191</v>
      </c>
      <c r="C1512">
        <v>112679002</v>
      </c>
      <c r="D1512" t="s">
        <v>578</v>
      </c>
      <c r="E1512" t="s">
        <v>2393</v>
      </c>
      <c r="F1512" t="s">
        <v>2746</v>
      </c>
      <c r="G1512" t="s">
        <v>2904</v>
      </c>
      <c r="H1512"/>
      <c r="I1512" t="s">
        <v>17881</v>
      </c>
      <c r="J1512" t="s">
        <v>18021</v>
      </c>
      <c r="K1512" t="s">
        <v>10461</v>
      </c>
      <c r="L1512" t="s">
        <v>10461</v>
      </c>
      <c r="M1512"/>
      <c r="N1512"/>
      <c r="O1512" t="s">
        <v>18010</v>
      </c>
    </row>
    <row r="1513" spans="2:15" x14ac:dyDescent="0.25">
      <c r="B1513" t="s">
        <v>17192</v>
      </c>
      <c r="C1513">
        <v>112679002</v>
      </c>
      <c r="D1513" t="s">
        <v>578</v>
      </c>
      <c r="E1513" t="s">
        <v>2393</v>
      </c>
      <c r="F1513" t="s">
        <v>2746</v>
      </c>
      <c r="G1513" t="s">
        <v>2415</v>
      </c>
      <c r="H1513"/>
      <c r="I1513" t="s">
        <v>17999</v>
      </c>
      <c r="J1513" t="s">
        <v>17988</v>
      </c>
      <c r="K1513" t="s">
        <v>17837</v>
      </c>
      <c r="L1513" t="s">
        <v>17833</v>
      </c>
      <c r="M1513"/>
      <c r="N1513"/>
      <c r="O1513" t="s">
        <v>17901</v>
      </c>
    </row>
    <row r="1514" spans="2:15" x14ac:dyDescent="0.25">
      <c r="B1514" t="s">
        <v>17196</v>
      </c>
      <c r="C1514">
        <v>112679002</v>
      </c>
      <c r="D1514" t="s">
        <v>578</v>
      </c>
      <c r="E1514" t="s">
        <v>2394</v>
      </c>
      <c r="F1514" t="s">
        <v>2747</v>
      </c>
      <c r="G1514" t="s">
        <v>2903</v>
      </c>
      <c r="H1514"/>
      <c r="I1514" t="s">
        <v>17869</v>
      </c>
      <c r="J1514" t="s">
        <v>17827</v>
      </c>
      <c r="K1514" t="s">
        <v>10461</v>
      </c>
      <c r="L1514"/>
      <c r="M1514" t="s">
        <v>10461</v>
      </c>
      <c r="N1514"/>
      <c r="O1514" t="s">
        <v>17885</v>
      </c>
    </row>
    <row r="1515" spans="2:15" x14ac:dyDescent="0.25">
      <c r="B1515" t="s">
        <v>17197</v>
      </c>
      <c r="C1515">
        <v>112679002</v>
      </c>
      <c r="D1515" t="s">
        <v>578</v>
      </c>
      <c r="E1515" t="s">
        <v>2394</v>
      </c>
      <c r="F1515" t="s">
        <v>2747</v>
      </c>
      <c r="G1515" t="s">
        <v>2904</v>
      </c>
      <c r="H1515"/>
      <c r="I1515" t="s">
        <v>17855</v>
      </c>
      <c r="J1515" t="s">
        <v>17881</v>
      </c>
      <c r="K1515" t="s">
        <v>10461</v>
      </c>
      <c r="L1515"/>
      <c r="M1515"/>
      <c r="N1515"/>
      <c r="O1515" t="s">
        <v>18081</v>
      </c>
    </row>
    <row r="1516" spans="2:15" x14ac:dyDescent="0.25">
      <c r="B1516" t="s">
        <v>17198</v>
      </c>
      <c r="C1516">
        <v>112679002</v>
      </c>
      <c r="D1516" t="s">
        <v>578</v>
      </c>
      <c r="E1516" t="s">
        <v>2394</v>
      </c>
      <c r="F1516" t="s">
        <v>2747</v>
      </c>
      <c r="G1516" t="s">
        <v>2415</v>
      </c>
      <c r="H1516"/>
      <c r="I1516" t="s">
        <v>17951</v>
      </c>
      <c r="J1516" t="s">
        <v>17944</v>
      </c>
      <c r="K1516" t="s">
        <v>10461</v>
      </c>
      <c r="L1516"/>
      <c r="M1516" t="s">
        <v>10461</v>
      </c>
      <c r="N1516"/>
      <c r="O1516" t="s">
        <v>18027</v>
      </c>
    </row>
    <row r="1517" spans="2:15" x14ac:dyDescent="0.25">
      <c r="B1517" t="s">
        <v>17199</v>
      </c>
      <c r="C1517">
        <v>112679002</v>
      </c>
      <c r="D1517" t="s">
        <v>578</v>
      </c>
      <c r="E1517" t="s">
        <v>593</v>
      </c>
      <c r="F1517" t="s">
        <v>2748</v>
      </c>
      <c r="G1517" t="s">
        <v>2903</v>
      </c>
      <c r="H1517"/>
      <c r="I1517" t="s">
        <v>17839</v>
      </c>
      <c r="J1517" t="s">
        <v>17995</v>
      </c>
      <c r="K1517" t="s">
        <v>10461</v>
      </c>
      <c r="L1517" t="s">
        <v>10461</v>
      </c>
      <c r="M1517"/>
      <c r="N1517"/>
      <c r="O1517" t="s">
        <v>18019</v>
      </c>
    </row>
    <row r="1518" spans="2:15" x14ac:dyDescent="0.25">
      <c r="B1518" t="s">
        <v>17200</v>
      </c>
      <c r="C1518">
        <v>112679002</v>
      </c>
      <c r="D1518" t="s">
        <v>578</v>
      </c>
      <c r="E1518" t="s">
        <v>593</v>
      </c>
      <c r="F1518" t="s">
        <v>2748</v>
      </c>
      <c r="G1518" t="s">
        <v>2904</v>
      </c>
      <c r="H1518" t="s">
        <v>10461</v>
      </c>
      <c r="I1518" t="s">
        <v>17859</v>
      </c>
      <c r="J1518" t="s">
        <v>18081</v>
      </c>
      <c r="K1518" t="s">
        <v>10461</v>
      </c>
      <c r="L1518" t="s">
        <v>10461</v>
      </c>
      <c r="M1518"/>
      <c r="N1518"/>
      <c r="O1518" t="s">
        <v>18013</v>
      </c>
    </row>
    <row r="1519" spans="2:15" x14ac:dyDescent="0.25">
      <c r="B1519" t="s">
        <v>17201</v>
      </c>
      <c r="C1519">
        <v>112679002</v>
      </c>
      <c r="D1519" t="s">
        <v>578</v>
      </c>
      <c r="E1519" t="s">
        <v>593</v>
      </c>
      <c r="F1519" t="s">
        <v>2748</v>
      </c>
      <c r="G1519" t="s">
        <v>2415</v>
      </c>
      <c r="H1519" t="s">
        <v>10461</v>
      </c>
      <c r="I1519" t="s">
        <v>17889</v>
      </c>
      <c r="J1519" t="s">
        <v>18363</v>
      </c>
      <c r="K1519" t="s">
        <v>10461</v>
      </c>
      <c r="L1519" t="s">
        <v>10461</v>
      </c>
      <c r="M1519"/>
      <c r="N1519"/>
      <c r="O1519" t="s">
        <v>17902</v>
      </c>
    </row>
    <row r="1520" spans="2:15" x14ac:dyDescent="0.25">
      <c r="B1520" t="s">
        <v>17193</v>
      </c>
      <c r="C1520">
        <v>112679002</v>
      </c>
      <c r="D1520" t="s">
        <v>578</v>
      </c>
      <c r="E1520" t="s">
        <v>13253</v>
      </c>
      <c r="F1520" t="s">
        <v>10405</v>
      </c>
      <c r="G1520" t="s">
        <v>2903</v>
      </c>
      <c r="H1520"/>
      <c r="I1520" t="s">
        <v>17859</v>
      </c>
      <c r="J1520" t="s">
        <v>17881</v>
      </c>
      <c r="K1520" t="s">
        <v>10461</v>
      </c>
      <c r="L1520" t="s">
        <v>10461</v>
      </c>
      <c r="M1520"/>
      <c r="N1520"/>
      <c r="O1520" t="s">
        <v>18036</v>
      </c>
    </row>
    <row r="1521" spans="2:15" x14ac:dyDescent="0.25">
      <c r="B1521" t="s">
        <v>17194</v>
      </c>
      <c r="C1521">
        <v>112679002</v>
      </c>
      <c r="D1521" t="s">
        <v>578</v>
      </c>
      <c r="E1521" t="s">
        <v>13253</v>
      </c>
      <c r="F1521" t="s">
        <v>10405</v>
      </c>
      <c r="G1521" t="s">
        <v>2904</v>
      </c>
      <c r="H1521"/>
      <c r="I1521" t="s">
        <v>17836</v>
      </c>
      <c r="J1521" t="s">
        <v>17999</v>
      </c>
      <c r="K1521" t="s">
        <v>10461</v>
      </c>
      <c r="L1521" t="s">
        <v>10461</v>
      </c>
      <c r="M1521"/>
      <c r="N1521"/>
      <c r="O1521" t="s">
        <v>17920</v>
      </c>
    </row>
    <row r="1522" spans="2:15" x14ac:dyDescent="0.25">
      <c r="B1522" t="s">
        <v>17195</v>
      </c>
      <c r="C1522">
        <v>112679002</v>
      </c>
      <c r="D1522" t="s">
        <v>578</v>
      </c>
      <c r="E1522" t="s">
        <v>13253</v>
      </c>
      <c r="F1522" t="s">
        <v>10405</v>
      </c>
      <c r="G1522" t="s">
        <v>2415</v>
      </c>
      <c r="H1522"/>
      <c r="I1522" t="s">
        <v>17895</v>
      </c>
      <c r="J1522" t="s">
        <v>18116</v>
      </c>
      <c r="K1522" t="s">
        <v>17855</v>
      </c>
      <c r="L1522" t="s">
        <v>17850</v>
      </c>
      <c r="M1522"/>
      <c r="N1522"/>
      <c r="O1522" t="s">
        <v>18254</v>
      </c>
    </row>
    <row r="1523" spans="2:15" x14ac:dyDescent="0.25">
      <c r="B1523" t="s">
        <v>17184</v>
      </c>
      <c r="C1523">
        <v>112679002</v>
      </c>
      <c r="D1523" t="s">
        <v>578</v>
      </c>
      <c r="E1523" t="s">
        <v>13251</v>
      </c>
      <c r="F1523" t="s">
        <v>13250</v>
      </c>
      <c r="G1523" t="s">
        <v>2903</v>
      </c>
      <c r="H1523"/>
      <c r="I1523" t="s">
        <v>17834</v>
      </c>
      <c r="J1523" t="s">
        <v>17859</v>
      </c>
      <c r="K1523" t="s">
        <v>10461</v>
      </c>
      <c r="L1523" t="s">
        <v>10461</v>
      </c>
      <c r="M1523"/>
      <c r="N1523"/>
      <c r="O1523" t="s">
        <v>17824</v>
      </c>
    </row>
    <row r="1524" spans="2:15" x14ac:dyDescent="0.25">
      <c r="B1524" t="s">
        <v>17185</v>
      </c>
      <c r="C1524">
        <v>112679002</v>
      </c>
      <c r="D1524" t="s">
        <v>578</v>
      </c>
      <c r="E1524" t="s">
        <v>13251</v>
      </c>
      <c r="F1524" t="s">
        <v>13250</v>
      </c>
      <c r="G1524" t="s">
        <v>2904</v>
      </c>
      <c r="H1524"/>
      <c r="I1524" t="s">
        <v>17850</v>
      </c>
      <c r="J1524" t="s">
        <v>17846</v>
      </c>
      <c r="K1524" t="s">
        <v>10461</v>
      </c>
      <c r="L1524" t="s">
        <v>10461</v>
      </c>
      <c r="M1524" t="s">
        <v>10461</v>
      </c>
      <c r="N1524"/>
      <c r="O1524" t="s">
        <v>17947</v>
      </c>
    </row>
    <row r="1525" spans="2:15" x14ac:dyDescent="0.25">
      <c r="B1525" t="s">
        <v>17186</v>
      </c>
      <c r="C1525">
        <v>112679002</v>
      </c>
      <c r="D1525" t="s">
        <v>578</v>
      </c>
      <c r="E1525" t="s">
        <v>13251</v>
      </c>
      <c r="F1525" t="s">
        <v>13250</v>
      </c>
      <c r="G1525" t="s">
        <v>2415</v>
      </c>
      <c r="H1525"/>
      <c r="I1525" t="s">
        <v>17857</v>
      </c>
      <c r="J1525" t="s">
        <v>17942</v>
      </c>
      <c r="K1525" t="s">
        <v>17833</v>
      </c>
      <c r="L1525" t="s">
        <v>10461</v>
      </c>
      <c r="M1525" t="s">
        <v>10461</v>
      </c>
      <c r="N1525"/>
      <c r="O1525" t="s">
        <v>17921</v>
      </c>
    </row>
    <row r="1526" spans="2:15" x14ac:dyDescent="0.25">
      <c r="B1526" t="s">
        <v>17205</v>
      </c>
      <c r="C1526">
        <v>112679107</v>
      </c>
      <c r="D1526" t="s">
        <v>579</v>
      </c>
      <c r="E1526" t="s">
        <v>579</v>
      </c>
      <c r="F1526" t="s">
        <v>2901</v>
      </c>
      <c r="G1526" t="s">
        <v>2903</v>
      </c>
      <c r="H1526" t="s">
        <v>10461</v>
      </c>
      <c r="I1526" t="s">
        <v>18017</v>
      </c>
      <c r="J1526" t="s">
        <v>18216</v>
      </c>
      <c r="K1526" t="s">
        <v>18385</v>
      </c>
      <c r="L1526" t="s">
        <v>17824</v>
      </c>
      <c r="M1526" t="s">
        <v>10461</v>
      </c>
      <c r="N1526" t="s">
        <v>10461</v>
      </c>
      <c r="O1526" t="s">
        <v>18050</v>
      </c>
    </row>
    <row r="1527" spans="2:15" x14ac:dyDescent="0.25">
      <c r="B1527" t="s">
        <v>17206</v>
      </c>
      <c r="C1527">
        <v>112679107</v>
      </c>
      <c r="D1527" t="s">
        <v>579</v>
      </c>
      <c r="E1527" t="s">
        <v>579</v>
      </c>
      <c r="F1527" t="s">
        <v>2901</v>
      </c>
      <c r="G1527" t="s">
        <v>2904</v>
      </c>
      <c r="H1527" t="s">
        <v>10461</v>
      </c>
      <c r="I1527" t="s">
        <v>18013</v>
      </c>
      <c r="J1527" t="s">
        <v>18080</v>
      </c>
      <c r="K1527" t="s">
        <v>18362</v>
      </c>
      <c r="L1527" t="s">
        <v>17947</v>
      </c>
      <c r="M1527" t="s">
        <v>10461</v>
      </c>
      <c r="N1527"/>
      <c r="O1527" t="s">
        <v>18848</v>
      </c>
    </row>
    <row r="1528" spans="2:15" x14ac:dyDescent="0.25">
      <c r="B1528" t="s">
        <v>17207</v>
      </c>
      <c r="C1528">
        <v>112679107</v>
      </c>
      <c r="D1528" t="s">
        <v>579</v>
      </c>
      <c r="E1528" t="s">
        <v>579</v>
      </c>
      <c r="F1528" t="s">
        <v>2901</v>
      </c>
      <c r="G1528" t="s">
        <v>2415</v>
      </c>
      <c r="H1528" t="s">
        <v>10461</v>
      </c>
      <c r="I1528" t="s">
        <v>18226</v>
      </c>
      <c r="J1528" t="s">
        <v>17874</v>
      </c>
      <c r="K1528" t="s">
        <v>18444</v>
      </c>
      <c r="L1528" t="s">
        <v>17921</v>
      </c>
      <c r="M1528" t="s">
        <v>17846</v>
      </c>
      <c r="N1528" t="s">
        <v>10461</v>
      </c>
      <c r="O1528" t="s">
        <v>18847</v>
      </c>
    </row>
    <row r="1529" spans="2:15" x14ac:dyDescent="0.25">
      <c r="B1529" t="s">
        <v>17208</v>
      </c>
      <c r="C1529">
        <v>112679403</v>
      </c>
      <c r="D1529" t="s">
        <v>580</v>
      </c>
      <c r="E1529" t="s">
        <v>2397</v>
      </c>
      <c r="F1529" t="s">
        <v>2398</v>
      </c>
      <c r="G1529" t="s">
        <v>2903</v>
      </c>
      <c r="H1529" t="s">
        <v>10461</v>
      </c>
      <c r="I1529" t="s">
        <v>17853</v>
      </c>
      <c r="J1529" t="s">
        <v>17951</v>
      </c>
      <c r="K1529" t="s">
        <v>18216</v>
      </c>
      <c r="L1529" t="s">
        <v>17866</v>
      </c>
      <c r="M1529" t="s">
        <v>17850</v>
      </c>
      <c r="N1529"/>
      <c r="O1529" t="s">
        <v>17845</v>
      </c>
    </row>
    <row r="1530" spans="2:15" x14ac:dyDescent="0.25">
      <c r="B1530" t="s">
        <v>17209</v>
      </c>
      <c r="C1530">
        <v>112679403</v>
      </c>
      <c r="D1530" t="s">
        <v>580</v>
      </c>
      <c r="E1530" t="s">
        <v>2397</v>
      </c>
      <c r="F1530" t="s">
        <v>2398</v>
      </c>
      <c r="G1530" t="s">
        <v>2904</v>
      </c>
      <c r="H1530" t="s">
        <v>10461</v>
      </c>
      <c r="I1530" t="s">
        <v>17839</v>
      </c>
      <c r="J1530" t="s">
        <v>17840</v>
      </c>
      <c r="K1530" t="s">
        <v>18165</v>
      </c>
      <c r="L1530" t="s">
        <v>17834</v>
      </c>
      <c r="M1530" t="s">
        <v>10461</v>
      </c>
      <c r="N1530"/>
      <c r="O1530" t="s">
        <v>18125</v>
      </c>
    </row>
    <row r="1531" spans="2:15" x14ac:dyDescent="0.25">
      <c r="B1531" t="s">
        <v>17210</v>
      </c>
      <c r="C1531">
        <v>112679403</v>
      </c>
      <c r="D1531" t="s">
        <v>580</v>
      </c>
      <c r="E1531" t="s">
        <v>2397</v>
      </c>
      <c r="F1531" t="s">
        <v>2398</v>
      </c>
      <c r="G1531" t="s">
        <v>2415</v>
      </c>
      <c r="H1531" t="s">
        <v>10461</v>
      </c>
      <c r="I1531" t="s">
        <v>17934</v>
      </c>
      <c r="J1531" t="s">
        <v>18116</v>
      </c>
      <c r="K1531" t="s">
        <v>18440</v>
      </c>
      <c r="L1531" t="s">
        <v>18081</v>
      </c>
      <c r="M1531" t="s">
        <v>17866</v>
      </c>
      <c r="N1531"/>
      <c r="O1531" t="s">
        <v>18579</v>
      </c>
    </row>
    <row r="1532" spans="2:15" x14ac:dyDescent="0.25">
      <c r="B1532" t="s">
        <v>17211</v>
      </c>
      <c r="C1532">
        <v>112679403</v>
      </c>
      <c r="D1532" t="s">
        <v>580</v>
      </c>
      <c r="E1532" t="s">
        <v>2399</v>
      </c>
      <c r="F1532" t="s">
        <v>2400</v>
      </c>
      <c r="G1532" t="s">
        <v>2903</v>
      </c>
      <c r="H1532" t="s">
        <v>10461</v>
      </c>
      <c r="I1532" t="s">
        <v>17999</v>
      </c>
      <c r="J1532" t="s">
        <v>17900</v>
      </c>
      <c r="K1532" t="s">
        <v>17964</v>
      </c>
      <c r="L1532" t="s">
        <v>17939</v>
      </c>
      <c r="M1532" t="s">
        <v>17833</v>
      </c>
      <c r="N1532"/>
      <c r="O1532" t="s">
        <v>18356</v>
      </c>
    </row>
    <row r="1533" spans="2:15" x14ac:dyDescent="0.25">
      <c r="B1533" t="s">
        <v>17212</v>
      </c>
      <c r="C1533">
        <v>112679403</v>
      </c>
      <c r="D1533" t="s">
        <v>580</v>
      </c>
      <c r="E1533" t="s">
        <v>2399</v>
      </c>
      <c r="F1533" t="s">
        <v>2400</v>
      </c>
      <c r="G1533" t="s">
        <v>2904</v>
      </c>
      <c r="H1533" t="s">
        <v>10461</v>
      </c>
      <c r="I1533" t="s">
        <v>17862</v>
      </c>
      <c r="J1533" t="s">
        <v>17896</v>
      </c>
      <c r="K1533" t="s">
        <v>18141</v>
      </c>
      <c r="L1533" t="s">
        <v>17883</v>
      </c>
      <c r="M1533" t="s">
        <v>17869</v>
      </c>
      <c r="N1533"/>
      <c r="O1533" t="s">
        <v>18126</v>
      </c>
    </row>
    <row r="1534" spans="2:15" x14ac:dyDescent="0.25">
      <c r="B1534" t="s">
        <v>17213</v>
      </c>
      <c r="C1534">
        <v>112679403</v>
      </c>
      <c r="D1534" t="s">
        <v>580</v>
      </c>
      <c r="E1534" t="s">
        <v>2399</v>
      </c>
      <c r="F1534" t="s">
        <v>2400</v>
      </c>
      <c r="G1534" t="s">
        <v>2415</v>
      </c>
      <c r="H1534" t="s">
        <v>10461</v>
      </c>
      <c r="I1534" t="s">
        <v>17852</v>
      </c>
      <c r="J1534" t="s">
        <v>18015</v>
      </c>
      <c r="K1534" t="s">
        <v>18445</v>
      </c>
      <c r="L1534" t="s">
        <v>17876</v>
      </c>
      <c r="M1534" t="s">
        <v>17890</v>
      </c>
      <c r="N1534"/>
      <c r="O1534" t="s">
        <v>18849</v>
      </c>
    </row>
    <row r="1535" spans="2:15" x14ac:dyDescent="0.25">
      <c r="B1535" t="s">
        <v>13944</v>
      </c>
      <c r="C1535">
        <v>113361303</v>
      </c>
      <c r="D1535" t="s">
        <v>117</v>
      </c>
      <c r="E1535" t="s">
        <v>914</v>
      </c>
      <c r="F1535" t="s">
        <v>915</v>
      </c>
      <c r="G1535" t="s">
        <v>2903</v>
      </c>
      <c r="H1535"/>
      <c r="I1535" t="s">
        <v>10461</v>
      </c>
      <c r="J1535" t="s">
        <v>17995</v>
      </c>
      <c r="K1535" t="s">
        <v>17856</v>
      </c>
      <c r="L1535" t="s">
        <v>10461</v>
      </c>
      <c r="M1535" t="s">
        <v>10461</v>
      </c>
      <c r="N1535"/>
      <c r="O1535" t="s">
        <v>18473</v>
      </c>
    </row>
    <row r="1536" spans="2:15" x14ac:dyDescent="0.25">
      <c r="B1536" t="s">
        <v>13945</v>
      </c>
      <c r="C1536">
        <v>113361303</v>
      </c>
      <c r="D1536" t="s">
        <v>117</v>
      </c>
      <c r="E1536" t="s">
        <v>914</v>
      </c>
      <c r="F1536" t="s">
        <v>915</v>
      </c>
      <c r="G1536" t="s">
        <v>2904</v>
      </c>
      <c r="H1536"/>
      <c r="I1536" t="s">
        <v>10461</v>
      </c>
      <c r="J1536" t="s">
        <v>17834</v>
      </c>
      <c r="K1536" t="s">
        <v>18040</v>
      </c>
      <c r="L1536" t="s">
        <v>17833</v>
      </c>
      <c r="M1536" t="s">
        <v>10461</v>
      </c>
      <c r="N1536"/>
      <c r="O1536" t="s">
        <v>17930</v>
      </c>
    </row>
    <row r="1537" spans="2:15" x14ac:dyDescent="0.25">
      <c r="B1537" t="s">
        <v>13946</v>
      </c>
      <c r="C1537">
        <v>113361303</v>
      </c>
      <c r="D1537" t="s">
        <v>117</v>
      </c>
      <c r="E1537" t="s">
        <v>914</v>
      </c>
      <c r="F1537" t="s">
        <v>915</v>
      </c>
      <c r="G1537" t="s">
        <v>2415</v>
      </c>
      <c r="H1537"/>
      <c r="I1537" t="s">
        <v>10461</v>
      </c>
      <c r="J1537" t="s">
        <v>17842</v>
      </c>
      <c r="K1537" t="s">
        <v>18372</v>
      </c>
      <c r="L1537" t="s">
        <v>17834</v>
      </c>
      <c r="M1537" t="s">
        <v>17850</v>
      </c>
      <c r="N1537"/>
      <c r="O1537" t="s">
        <v>18672</v>
      </c>
    </row>
    <row r="1538" spans="2:15" x14ac:dyDescent="0.25">
      <c r="B1538" t="s">
        <v>13947</v>
      </c>
      <c r="C1538">
        <v>113361303</v>
      </c>
      <c r="D1538" t="s">
        <v>117</v>
      </c>
      <c r="E1538" t="s">
        <v>916</v>
      </c>
      <c r="F1538" t="s">
        <v>917</v>
      </c>
      <c r="G1538" t="s">
        <v>2903</v>
      </c>
      <c r="H1538"/>
      <c r="I1538" t="s">
        <v>17846</v>
      </c>
      <c r="J1538" t="s">
        <v>17942</v>
      </c>
      <c r="K1538" t="s">
        <v>18421</v>
      </c>
      <c r="L1538" t="s">
        <v>10461</v>
      </c>
      <c r="M1538" t="s">
        <v>17853</v>
      </c>
      <c r="N1538"/>
      <c r="O1538" t="s">
        <v>18057</v>
      </c>
    </row>
    <row r="1539" spans="2:15" x14ac:dyDescent="0.25">
      <c r="B1539" t="s">
        <v>13948</v>
      </c>
      <c r="C1539">
        <v>113361303</v>
      </c>
      <c r="D1539" t="s">
        <v>117</v>
      </c>
      <c r="E1539" t="s">
        <v>916</v>
      </c>
      <c r="F1539" t="s">
        <v>917</v>
      </c>
      <c r="G1539" t="s">
        <v>2904</v>
      </c>
      <c r="H1539"/>
      <c r="I1539" t="s">
        <v>10461</v>
      </c>
      <c r="J1539" t="s">
        <v>17944</v>
      </c>
      <c r="K1539" t="s">
        <v>18068</v>
      </c>
      <c r="L1539" t="s">
        <v>17869</v>
      </c>
      <c r="M1539" t="s">
        <v>17844</v>
      </c>
      <c r="N1539" t="s">
        <v>10461</v>
      </c>
      <c r="O1539" t="s">
        <v>18513</v>
      </c>
    </row>
    <row r="1540" spans="2:15" x14ac:dyDescent="0.25">
      <c r="B1540" t="s">
        <v>13949</v>
      </c>
      <c r="C1540">
        <v>113361303</v>
      </c>
      <c r="D1540" t="s">
        <v>117</v>
      </c>
      <c r="E1540" t="s">
        <v>916</v>
      </c>
      <c r="F1540" t="s">
        <v>917</v>
      </c>
      <c r="G1540" t="s">
        <v>2415</v>
      </c>
      <c r="H1540"/>
      <c r="I1540" t="s">
        <v>17859</v>
      </c>
      <c r="J1540" t="s">
        <v>17984</v>
      </c>
      <c r="K1540" t="s">
        <v>18446</v>
      </c>
      <c r="L1540" t="s">
        <v>17839</v>
      </c>
      <c r="M1540" t="s">
        <v>17857</v>
      </c>
      <c r="N1540" t="s">
        <v>10461</v>
      </c>
      <c r="O1540" t="s">
        <v>18763</v>
      </c>
    </row>
    <row r="1541" spans="2:15" x14ac:dyDescent="0.25">
      <c r="B1541" t="s">
        <v>13959</v>
      </c>
      <c r="C1541">
        <v>113361503</v>
      </c>
      <c r="D1541" t="s">
        <v>120</v>
      </c>
      <c r="E1541" t="s">
        <v>10364</v>
      </c>
      <c r="F1541" t="s">
        <v>923</v>
      </c>
      <c r="G1541" t="s">
        <v>2903</v>
      </c>
      <c r="H1541"/>
      <c r="I1541" t="s">
        <v>10461</v>
      </c>
      <c r="J1541" t="s">
        <v>18076</v>
      </c>
      <c r="K1541" t="s">
        <v>18002</v>
      </c>
      <c r="L1541" t="s">
        <v>17844</v>
      </c>
      <c r="M1541" t="s">
        <v>10461</v>
      </c>
      <c r="N1541"/>
      <c r="O1541" t="s">
        <v>17910</v>
      </c>
    </row>
    <row r="1542" spans="2:15" x14ac:dyDescent="0.25">
      <c r="B1542" t="s">
        <v>13960</v>
      </c>
      <c r="C1542">
        <v>113361503</v>
      </c>
      <c r="D1542" t="s">
        <v>120</v>
      </c>
      <c r="E1542" t="s">
        <v>10364</v>
      </c>
      <c r="F1542" t="s">
        <v>923</v>
      </c>
      <c r="G1542" t="s">
        <v>2904</v>
      </c>
      <c r="H1542"/>
      <c r="I1542" t="s">
        <v>17853</v>
      </c>
      <c r="J1542" t="s">
        <v>17945</v>
      </c>
      <c r="K1542" t="s">
        <v>18179</v>
      </c>
      <c r="L1542" t="s">
        <v>17834</v>
      </c>
      <c r="M1542"/>
      <c r="N1542"/>
      <c r="O1542" t="s">
        <v>17854</v>
      </c>
    </row>
    <row r="1543" spans="2:15" x14ac:dyDescent="0.25">
      <c r="B1543" t="s">
        <v>13961</v>
      </c>
      <c r="C1543">
        <v>113361503</v>
      </c>
      <c r="D1543" t="s">
        <v>120</v>
      </c>
      <c r="E1543" t="s">
        <v>10364</v>
      </c>
      <c r="F1543" t="s">
        <v>923</v>
      </c>
      <c r="G1543" t="s">
        <v>2415</v>
      </c>
      <c r="H1543"/>
      <c r="I1543" t="s">
        <v>17860</v>
      </c>
      <c r="J1543" t="s">
        <v>17901</v>
      </c>
      <c r="K1543" t="s">
        <v>18365</v>
      </c>
      <c r="L1543" t="s">
        <v>17951</v>
      </c>
      <c r="M1543" t="s">
        <v>10461</v>
      </c>
      <c r="N1543"/>
      <c r="O1543" t="s">
        <v>18665</v>
      </c>
    </row>
    <row r="1544" spans="2:15" x14ac:dyDescent="0.25">
      <c r="B1544" t="s">
        <v>17700</v>
      </c>
      <c r="C1544">
        <v>113361503</v>
      </c>
      <c r="D1544" t="s">
        <v>120</v>
      </c>
      <c r="E1544" t="s">
        <v>17624</v>
      </c>
      <c r="F1544" t="s">
        <v>17623</v>
      </c>
      <c r="G1544" t="s">
        <v>2903</v>
      </c>
      <c r="H1544"/>
      <c r="I1544" t="s">
        <v>10461</v>
      </c>
      <c r="J1544" t="s">
        <v>17860</v>
      </c>
      <c r="K1544" t="s">
        <v>17951</v>
      </c>
      <c r="L1544" t="s">
        <v>10461</v>
      </c>
      <c r="M1544"/>
      <c r="N1544"/>
      <c r="O1544" t="s">
        <v>17904</v>
      </c>
    </row>
    <row r="1545" spans="2:15" x14ac:dyDescent="0.25">
      <c r="B1545" t="s">
        <v>17699</v>
      </c>
      <c r="C1545">
        <v>113361503</v>
      </c>
      <c r="D1545" t="s">
        <v>120</v>
      </c>
      <c r="E1545" t="s">
        <v>17624</v>
      </c>
      <c r="F1545" t="s">
        <v>17623</v>
      </c>
      <c r="G1545" t="s">
        <v>2904</v>
      </c>
      <c r="H1545"/>
      <c r="I1545" t="s">
        <v>10461</v>
      </c>
      <c r="J1545" t="s">
        <v>17885</v>
      </c>
      <c r="K1545" t="s">
        <v>18018</v>
      </c>
      <c r="L1545" t="s">
        <v>10461</v>
      </c>
      <c r="M1545"/>
      <c r="N1545"/>
      <c r="O1545" t="s">
        <v>18331</v>
      </c>
    </row>
    <row r="1546" spans="2:15" x14ac:dyDescent="0.25">
      <c r="B1546" t="s">
        <v>17701</v>
      </c>
      <c r="C1546">
        <v>113361503</v>
      </c>
      <c r="D1546" t="s">
        <v>120</v>
      </c>
      <c r="E1546" t="s">
        <v>17624</v>
      </c>
      <c r="F1546" t="s">
        <v>17623</v>
      </c>
      <c r="G1546" t="s">
        <v>2415</v>
      </c>
      <c r="H1546"/>
      <c r="I1546" t="s">
        <v>17853</v>
      </c>
      <c r="J1546" t="s">
        <v>18010</v>
      </c>
      <c r="K1546" t="s">
        <v>18017</v>
      </c>
      <c r="L1546" t="s">
        <v>17837</v>
      </c>
      <c r="M1546"/>
      <c r="N1546"/>
      <c r="O1546" t="s">
        <v>18025</v>
      </c>
    </row>
    <row r="1547" spans="2:15" x14ac:dyDescent="0.25">
      <c r="B1547" t="s">
        <v>13983</v>
      </c>
      <c r="C1547">
        <v>113361703</v>
      </c>
      <c r="D1547" t="s">
        <v>126</v>
      </c>
      <c r="E1547" t="s">
        <v>13185</v>
      </c>
      <c r="F1547" t="s">
        <v>932</v>
      </c>
      <c r="G1547" t="s">
        <v>2903</v>
      </c>
      <c r="H1547" t="s">
        <v>10461</v>
      </c>
      <c r="I1547" t="s">
        <v>17860</v>
      </c>
      <c r="J1547" t="s">
        <v>18013</v>
      </c>
      <c r="K1547" t="s">
        <v>18165</v>
      </c>
      <c r="L1547" t="s">
        <v>17846</v>
      </c>
      <c r="M1547" t="s">
        <v>17834</v>
      </c>
      <c r="N1547" t="s">
        <v>10461</v>
      </c>
      <c r="O1547" t="s">
        <v>18242</v>
      </c>
    </row>
    <row r="1548" spans="2:15" x14ac:dyDescent="0.25">
      <c r="B1548" t="s">
        <v>13984</v>
      </c>
      <c r="C1548">
        <v>113361703</v>
      </c>
      <c r="D1548" t="s">
        <v>126</v>
      </c>
      <c r="E1548" t="s">
        <v>13185</v>
      </c>
      <c r="F1548" t="s">
        <v>932</v>
      </c>
      <c r="G1548" t="s">
        <v>2904</v>
      </c>
      <c r="H1548"/>
      <c r="I1548" t="s">
        <v>17827</v>
      </c>
      <c r="J1548" t="s">
        <v>17996</v>
      </c>
      <c r="K1548" t="s">
        <v>18113</v>
      </c>
      <c r="L1548" t="s">
        <v>17855</v>
      </c>
      <c r="M1548" t="s">
        <v>17844</v>
      </c>
      <c r="N1548"/>
      <c r="O1548" t="s">
        <v>17874</v>
      </c>
    </row>
    <row r="1549" spans="2:15" x14ac:dyDescent="0.25">
      <c r="B1549" t="s">
        <v>13985</v>
      </c>
      <c r="C1549">
        <v>113361703</v>
      </c>
      <c r="D1549" t="s">
        <v>126</v>
      </c>
      <c r="E1549" t="s">
        <v>13185</v>
      </c>
      <c r="F1549" t="s">
        <v>932</v>
      </c>
      <c r="G1549" t="s">
        <v>2415</v>
      </c>
      <c r="H1549" t="s">
        <v>10461</v>
      </c>
      <c r="I1549" t="s">
        <v>18007</v>
      </c>
      <c r="J1549" t="s">
        <v>17877</v>
      </c>
      <c r="K1549" t="s">
        <v>18239</v>
      </c>
      <c r="L1549" t="s">
        <v>17827</v>
      </c>
      <c r="M1549" t="s">
        <v>17951</v>
      </c>
      <c r="N1549" t="s">
        <v>10461</v>
      </c>
      <c r="O1549" t="s">
        <v>18597</v>
      </c>
    </row>
    <row r="1550" spans="2:15" x14ac:dyDescent="0.25">
      <c r="B1550" t="s">
        <v>13980</v>
      </c>
      <c r="C1550">
        <v>113361703</v>
      </c>
      <c r="D1550" t="s">
        <v>126</v>
      </c>
      <c r="E1550" t="s">
        <v>933</v>
      </c>
      <c r="F1550" t="s">
        <v>934</v>
      </c>
      <c r="G1550" t="s">
        <v>2903</v>
      </c>
      <c r="H1550"/>
      <c r="I1550" t="s">
        <v>17885</v>
      </c>
      <c r="J1550" t="s">
        <v>18191</v>
      </c>
      <c r="K1550" t="s">
        <v>18171</v>
      </c>
      <c r="L1550" t="s">
        <v>17885</v>
      </c>
      <c r="M1550" t="s">
        <v>17995</v>
      </c>
      <c r="N1550"/>
      <c r="O1550" t="s">
        <v>18625</v>
      </c>
    </row>
    <row r="1551" spans="2:15" x14ac:dyDescent="0.25">
      <c r="B1551" t="s">
        <v>13981</v>
      </c>
      <c r="C1551">
        <v>113361703</v>
      </c>
      <c r="D1551" t="s">
        <v>126</v>
      </c>
      <c r="E1551" t="s">
        <v>933</v>
      </c>
      <c r="F1551" t="s">
        <v>934</v>
      </c>
      <c r="G1551" t="s">
        <v>2904</v>
      </c>
      <c r="H1551" t="s">
        <v>10461</v>
      </c>
      <c r="I1551" t="s">
        <v>17824</v>
      </c>
      <c r="J1551" t="s">
        <v>17946</v>
      </c>
      <c r="K1551" t="s">
        <v>18447</v>
      </c>
      <c r="L1551" t="s">
        <v>17831</v>
      </c>
      <c r="M1551" t="s">
        <v>17840</v>
      </c>
      <c r="N1551" t="s">
        <v>10461</v>
      </c>
      <c r="O1551" t="s">
        <v>18479</v>
      </c>
    </row>
    <row r="1552" spans="2:15" x14ac:dyDescent="0.25">
      <c r="B1552" t="s">
        <v>13982</v>
      </c>
      <c r="C1552">
        <v>113361703</v>
      </c>
      <c r="D1552" t="s">
        <v>126</v>
      </c>
      <c r="E1552" t="s">
        <v>933</v>
      </c>
      <c r="F1552" t="s">
        <v>934</v>
      </c>
      <c r="G1552" t="s">
        <v>2415</v>
      </c>
      <c r="H1552" t="s">
        <v>10461</v>
      </c>
      <c r="I1552" t="s">
        <v>17822</v>
      </c>
      <c r="J1552" t="s">
        <v>18440</v>
      </c>
      <c r="K1552" t="s">
        <v>18448</v>
      </c>
      <c r="L1552" t="s">
        <v>17848</v>
      </c>
      <c r="M1552" t="s">
        <v>18022</v>
      </c>
      <c r="N1552" t="s">
        <v>10461</v>
      </c>
      <c r="O1552" t="s">
        <v>18519</v>
      </c>
    </row>
    <row r="1553" spans="2:15" x14ac:dyDescent="0.25">
      <c r="B1553" t="s">
        <v>14130</v>
      </c>
      <c r="C1553">
        <v>113362203</v>
      </c>
      <c r="D1553" t="s">
        <v>150</v>
      </c>
      <c r="E1553" t="s">
        <v>10365</v>
      </c>
      <c r="F1553" t="s">
        <v>1015</v>
      </c>
      <c r="G1553" t="s">
        <v>2903</v>
      </c>
      <c r="H1553" t="s">
        <v>10461</v>
      </c>
      <c r="I1553" t="s">
        <v>17850</v>
      </c>
      <c r="J1553" t="s">
        <v>18179</v>
      </c>
      <c r="K1553" t="s">
        <v>18449</v>
      </c>
      <c r="L1553" t="s">
        <v>17855</v>
      </c>
      <c r="M1553" t="s">
        <v>10461</v>
      </c>
      <c r="N1553"/>
      <c r="O1553" t="s">
        <v>17957</v>
      </c>
    </row>
    <row r="1554" spans="2:15" x14ac:dyDescent="0.25">
      <c r="B1554" t="s">
        <v>14131</v>
      </c>
      <c r="C1554">
        <v>113362203</v>
      </c>
      <c r="D1554" t="s">
        <v>150</v>
      </c>
      <c r="E1554" t="s">
        <v>10365</v>
      </c>
      <c r="F1554" t="s">
        <v>1015</v>
      </c>
      <c r="G1554" t="s">
        <v>2904</v>
      </c>
      <c r="H1554" t="s">
        <v>10461</v>
      </c>
      <c r="I1554" t="s">
        <v>17869</v>
      </c>
      <c r="J1554" t="s">
        <v>18010</v>
      </c>
      <c r="K1554" t="s">
        <v>18239</v>
      </c>
      <c r="L1554" t="s">
        <v>17823</v>
      </c>
      <c r="M1554" t="s">
        <v>10461</v>
      </c>
      <c r="N1554"/>
      <c r="O1554" t="s">
        <v>18155</v>
      </c>
    </row>
    <row r="1555" spans="2:15" x14ac:dyDescent="0.25">
      <c r="B1555" t="s">
        <v>14132</v>
      </c>
      <c r="C1555">
        <v>113362203</v>
      </c>
      <c r="D1555" t="s">
        <v>150</v>
      </c>
      <c r="E1555" t="s">
        <v>10365</v>
      </c>
      <c r="F1555" t="s">
        <v>1015</v>
      </c>
      <c r="G1555" t="s">
        <v>2415</v>
      </c>
      <c r="H1555" t="s">
        <v>10461</v>
      </c>
      <c r="I1555" t="s">
        <v>17899</v>
      </c>
      <c r="J1555" t="s">
        <v>17919</v>
      </c>
      <c r="K1555" t="s">
        <v>18402</v>
      </c>
      <c r="L1555" t="s">
        <v>17942</v>
      </c>
      <c r="M1555" t="s">
        <v>17850</v>
      </c>
      <c r="N1555"/>
      <c r="O1555" t="s">
        <v>18850</v>
      </c>
    </row>
    <row r="1556" spans="2:15" x14ac:dyDescent="0.25">
      <c r="B1556" t="s">
        <v>14133</v>
      </c>
      <c r="C1556">
        <v>113362203</v>
      </c>
      <c r="D1556" t="s">
        <v>150</v>
      </c>
      <c r="E1556" t="s">
        <v>10286</v>
      </c>
      <c r="F1556" t="s">
        <v>1014</v>
      </c>
      <c r="G1556" t="s">
        <v>2903</v>
      </c>
      <c r="H1556"/>
      <c r="I1556" t="s">
        <v>10461</v>
      </c>
      <c r="J1556" t="s">
        <v>18021</v>
      </c>
      <c r="K1556" t="s">
        <v>18225</v>
      </c>
      <c r="L1556" t="s">
        <v>10461</v>
      </c>
      <c r="M1556" t="s">
        <v>10461</v>
      </c>
      <c r="N1556"/>
      <c r="O1556" t="s">
        <v>18400</v>
      </c>
    </row>
    <row r="1557" spans="2:15" x14ac:dyDescent="0.25">
      <c r="B1557" t="s">
        <v>14134</v>
      </c>
      <c r="C1557">
        <v>113362203</v>
      </c>
      <c r="D1557" t="s">
        <v>150</v>
      </c>
      <c r="E1557" t="s">
        <v>10286</v>
      </c>
      <c r="F1557" t="s">
        <v>1014</v>
      </c>
      <c r="G1557" t="s">
        <v>2904</v>
      </c>
      <c r="H1557"/>
      <c r="I1557" t="s">
        <v>10461</v>
      </c>
      <c r="J1557" t="s">
        <v>17839</v>
      </c>
      <c r="K1557" t="s">
        <v>17854</v>
      </c>
      <c r="L1557" t="s">
        <v>10461</v>
      </c>
      <c r="M1557" t="s">
        <v>10461</v>
      </c>
      <c r="N1557"/>
      <c r="O1557" t="s">
        <v>17992</v>
      </c>
    </row>
    <row r="1558" spans="2:15" x14ac:dyDescent="0.25">
      <c r="B1558" t="s">
        <v>14135</v>
      </c>
      <c r="C1558">
        <v>113362203</v>
      </c>
      <c r="D1558" t="s">
        <v>150</v>
      </c>
      <c r="E1558" t="s">
        <v>10286</v>
      </c>
      <c r="F1558" t="s">
        <v>1014</v>
      </c>
      <c r="G1558" t="s">
        <v>2415</v>
      </c>
      <c r="H1558"/>
      <c r="I1558" t="s">
        <v>17853</v>
      </c>
      <c r="J1558" t="s">
        <v>18076</v>
      </c>
      <c r="K1558" t="s">
        <v>17880</v>
      </c>
      <c r="L1558" t="s">
        <v>17869</v>
      </c>
      <c r="M1558" t="s">
        <v>10461</v>
      </c>
      <c r="N1558"/>
      <c r="O1558" t="s">
        <v>18532</v>
      </c>
    </row>
    <row r="1559" spans="2:15" x14ac:dyDescent="0.25">
      <c r="B1559" t="s">
        <v>14202</v>
      </c>
      <c r="C1559">
        <v>113362303</v>
      </c>
      <c r="D1559" t="s">
        <v>159</v>
      </c>
      <c r="E1559" t="s">
        <v>1052</v>
      </c>
      <c r="F1559" t="s">
        <v>1053</v>
      </c>
      <c r="G1559" t="s">
        <v>2903</v>
      </c>
      <c r="H1559"/>
      <c r="I1559" t="s">
        <v>17869</v>
      </c>
      <c r="J1559" t="s">
        <v>17931</v>
      </c>
      <c r="K1559" t="s">
        <v>18000</v>
      </c>
      <c r="L1559" t="s">
        <v>17855</v>
      </c>
      <c r="M1559" t="s">
        <v>17844</v>
      </c>
      <c r="N1559"/>
      <c r="O1559" t="s">
        <v>18283</v>
      </c>
    </row>
    <row r="1560" spans="2:15" x14ac:dyDescent="0.25">
      <c r="B1560" t="s">
        <v>14203</v>
      </c>
      <c r="C1560">
        <v>113362303</v>
      </c>
      <c r="D1560" t="s">
        <v>159</v>
      </c>
      <c r="E1560" t="s">
        <v>1052</v>
      </c>
      <c r="F1560" t="s">
        <v>1053</v>
      </c>
      <c r="G1560" t="s">
        <v>2904</v>
      </c>
      <c r="H1560" t="s">
        <v>10461</v>
      </c>
      <c r="I1560" t="s">
        <v>17850</v>
      </c>
      <c r="J1560" t="s">
        <v>17905</v>
      </c>
      <c r="K1560" t="s">
        <v>17879</v>
      </c>
      <c r="L1560" t="s">
        <v>17844</v>
      </c>
      <c r="M1560" t="s">
        <v>17844</v>
      </c>
      <c r="N1560" t="s">
        <v>10461</v>
      </c>
      <c r="O1560" t="s">
        <v>18189</v>
      </c>
    </row>
    <row r="1561" spans="2:15" x14ac:dyDescent="0.25">
      <c r="B1561" t="s">
        <v>14204</v>
      </c>
      <c r="C1561">
        <v>113362303</v>
      </c>
      <c r="D1561" t="s">
        <v>159</v>
      </c>
      <c r="E1561" t="s">
        <v>1052</v>
      </c>
      <c r="F1561" t="s">
        <v>1053</v>
      </c>
      <c r="G1561" t="s">
        <v>2415</v>
      </c>
      <c r="H1561" t="s">
        <v>10461</v>
      </c>
      <c r="I1561" t="s">
        <v>17899</v>
      </c>
      <c r="J1561" t="s">
        <v>18196</v>
      </c>
      <c r="K1561" t="s">
        <v>18450</v>
      </c>
      <c r="L1561" t="s">
        <v>17890</v>
      </c>
      <c r="M1561" t="s">
        <v>17827</v>
      </c>
      <c r="N1561" t="s">
        <v>10461</v>
      </c>
      <c r="O1561" t="s">
        <v>18851</v>
      </c>
    </row>
    <row r="1562" spans="2:15" x14ac:dyDescent="0.25">
      <c r="B1562" t="s">
        <v>14199</v>
      </c>
      <c r="C1562">
        <v>113362303</v>
      </c>
      <c r="D1562" t="s">
        <v>159</v>
      </c>
      <c r="E1562" t="s">
        <v>1050</v>
      </c>
      <c r="F1562" t="s">
        <v>1051</v>
      </c>
      <c r="G1562" t="s">
        <v>2903</v>
      </c>
      <c r="H1562"/>
      <c r="I1562" t="s">
        <v>17833</v>
      </c>
      <c r="J1562" t="s">
        <v>17869</v>
      </c>
      <c r="K1562" t="s">
        <v>17856</v>
      </c>
      <c r="L1562" t="s">
        <v>10461</v>
      </c>
      <c r="M1562" t="s">
        <v>10461</v>
      </c>
      <c r="N1562"/>
      <c r="O1562" t="s">
        <v>17952</v>
      </c>
    </row>
    <row r="1563" spans="2:15" x14ac:dyDescent="0.25">
      <c r="B1563" t="s">
        <v>14200</v>
      </c>
      <c r="C1563">
        <v>113362303</v>
      </c>
      <c r="D1563" t="s">
        <v>159</v>
      </c>
      <c r="E1563" t="s">
        <v>1050</v>
      </c>
      <c r="F1563" t="s">
        <v>1051</v>
      </c>
      <c r="G1563" t="s">
        <v>2904</v>
      </c>
      <c r="H1563" t="s">
        <v>10461</v>
      </c>
      <c r="I1563" t="s">
        <v>10461</v>
      </c>
      <c r="J1563" t="s">
        <v>17995</v>
      </c>
      <c r="K1563" t="s">
        <v>18080</v>
      </c>
      <c r="L1563" t="s">
        <v>10461</v>
      </c>
      <c r="M1563" t="s">
        <v>10461</v>
      </c>
      <c r="N1563"/>
      <c r="O1563" t="s">
        <v>18285</v>
      </c>
    </row>
    <row r="1564" spans="2:15" x14ac:dyDescent="0.25">
      <c r="B1564" t="s">
        <v>14201</v>
      </c>
      <c r="C1564">
        <v>113362303</v>
      </c>
      <c r="D1564" t="s">
        <v>159</v>
      </c>
      <c r="E1564" t="s">
        <v>1050</v>
      </c>
      <c r="F1564" t="s">
        <v>1051</v>
      </c>
      <c r="G1564" t="s">
        <v>2415</v>
      </c>
      <c r="H1564" t="s">
        <v>10461</v>
      </c>
      <c r="I1564" t="s">
        <v>17836</v>
      </c>
      <c r="J1564" t="s">
        <v>17999</v>
      </c>
      <c r="K1564" t="s">
        <v>18267</v>
      </c>
      <c r="L1564" t="s">
        <v>10461</v>
      </c>
      <c r="M1564" t="s">
        <v>17846</v>
      </c>
      <c r="N1564"/>
      <c r="O1564" t="s">
        <v>18434</v>
      </c>
    </row>
    <row r="1565" spans="2:15" x14ac:dyDescent="0.25">
      <c r="B1565" t="s">
        <v>14231</v>
      </c>
      <c r="C1565">
        <v>113362403</v>
      </c>
      <c r="D1565" t="s">
        <v>164</v>
      </c>
      <c r="E1565" t="s">
        <v>1070</v>
      </c>
      <c r="F1565" t="s">
        <v>1071</v>
      </c>
      <c r="G1565" t="s">
        <v>2903</v>
      </c>
      <c r="H1565" t="s">
        <v>10461</v>
      </c>
      <c r="I1565" t="s">
        <v>17850</v>
      </c>
      <c r="J1565" t="s">
        <v>17934</v>
      </c>
      <c r="K1565" t="s">
        <v>18411</v>
      </c>
      <c r="L1565" t="s">
        <v>17836</v>
      </c>
      <c r="M1565" t="s">
        <v>10461</v>
      </c>
      <c r="N1565"/>
      <c r="O1565" t="s">
        <v>18205</v>
      </c>
    </row>
    <row r="1566" spans="2:15" x14ac:dyDescent="0.25">
      <c r="B1566" t="s">
        <v>14232</v>
      </c>
      <c r="C1566">
        <v>113362403</v>
      </c>
      <c r="D1566" t="s">
        <v>164</v>
      </c>
      <c r="E1566" t="s">
        <v>1070</v>
      </c>
      <c r="F1566" t="s">
        <v>1071</v>
      </c>
      <c r="G1566" t="s">
        <v>2904</v>
      </c>
      <c r="H1566" t="s">
        <v>10461</v>
      </c>
      <c r="I1566" t="s">
        <v>17859</v>
      </c>
      <c r="J1566" t="s">
        <v>17889</v>
      </c>
      <c r="K1566" t="s">
        <v>18445</v>
      </c>
      <c r="L1566" t="s">
        <v>17839</v>
      </c>
      <c r="M1566" t="s">
        <v>17844</v>
      </c>
      <c r="N1566"/>
      <c r="O1566" t="s">
        <v>18768</v>
      </c>
    </row>
    <row r="1567" spans="2:15" x14ac:dyDescent="0.25">
      <c r="B1567" t="s">
        <v>14233</v>
      </c>
      <c r="C1567">
        <v>113362403</v>
      </c>
      <c r="D1567" t="s">
        <v>164</v>
      </c>
      <c r="E1567" t="s">
        <v>1070</v>
      </c>
      <c r="F1567" t="s">
        <v>1071</v>
      </c>
      <c r="G1567" t="s">
        <v>2415</v>
      </c>
      <c r="H1567" t="s">
        <v>10461</v>
      </c>
      <c r="I1567" t="s">
        <v>17840</v>
      </c>
      <c r="J1567" t="s">
        <v>18266</v>
      </c>
      <c r="K1567" t="s">
        <v>1721</v>
      </c>
      <c r="L1567" t="s">
        <v>17842</v>
      </c>
      <c r="M1567" t="s">
        <v>17881</v>
      </c>
      <c r="N1567"/>
      <c r="O1567" t="s">
        <v>18852</v>
      </c>
    </row>
    <row r="1568" spans="2:15" x14ac:dyDescent="0.25">
      <c r="B1568" t="s">
        <v>14228</v>
      </c>
      <c r="C1568">
        <v>113362403</v>
      </c>
      <c r="D1568" t="s">
        <v>164</v>
      </c>
      <c r="E1568" t="s">
        <v>1068</v>
      </c>
      <c r="F1568" t="s">
        <v>1069</v>
      </c>
      <c r="G1568" t="s">
        <v>2903</v>
      </c>
      <c r="H1568"/>
      <c r="I1568" t="s">
        <v>10461</v>
      </c>
      <c r="J1568" t="s">
        <v>17855</v>
      </c>
      <c r="K1568" t="s">
        <v>18097</v>
      </c>
      <c r="L1568" t="s">
        <v>17855</v>
      </c>
      <c r="M1568" t="s">
        <v>10461</v>
      </c>
      <c r="N1568"/>
      <c r="O1568" t="s">
        <v>18108</v>
      </c>
    </row>
    <row r="1569" spans="2:15" x14ac:dyDescent="0.25">
      <c r="B1569" t="s">
        <v>14229</v>
      </c>
      <c r="C1569">
        <v>113362403</v>
      </c>
      <c r="D1569" t="s">
        <v>164</v>
      </c>
      <c r="E1569" t="s">
        <v>1068</v>
      </c>
      <c r="F1569" t="s">
        <v>1069</v>
      </c>
      <c r="G1569" t="s">
        <v>2904</v>
      </c>
      <c r="H1569" t="s">
        <v>10461</v>
      </c>
      <c r="I1569" t="s">
        <v>17846</v>
      </c>
      <c r="J1569" t="s">
        <v>17881</v>
      </c>
      <c r="K1569" t="s">
        <v>17992</v>
      </c>
      <c r="L1569" t="s">
        <v>17846</v>
      </c>
      <c r="M1569" t="s">
        <v>10461</v>
      </c>
      <c r="N1569"/>
      <c r="O1569" t="s">
        <v>18387</v>
      </c>
    </row>
    <row r="1570" spans="2:15" x14ac:dyDescent="0.25">
      <c r="B1570" t="s">
        <v>14230</v>
      </c>
      <c r="C1570">
        <v>113362403</v>
      </c>
      <c r="D1570" t="s">
        <v>164</v>
      </c>
      <c r="E1570" t="s">
        <v>1068</v>
      </c>
      <c r="F1570" t="s">
        <v>1069</v>
      </c>
      <c r="G1570" t="s">
        <v>2415</v>
      </c>
      <c r="H1570" t="s">
        <v>10461</v>
      </c>
      <c r="I1570" t="s">
        <v>17834</v>
      </c>
      <c r="J1570" t="s">
        <v>18021</v>
      </c>
      <c r="K1570" t="s">
        <v>18451</v>
      </c>
      <c r="L1570" t="s">
        <v>17827</v>
      </c>
      <c r="M1570" t="s">
        <v>17836</v>
      </c>
      <c r="N1570"/>
      <c r="O1570" t="s">
        <v>18621</v>
      </c>
    </row>
    <row r="1571" spans="2:15" x14ac:dyDescent="0.25">
      <c r="B1571" t="s">
        <v>14246</v>
      </c>
      <c r="C1571">
        <v>113362603</v>
      </c>
      <c r="D1571" t="s">
        <v>167</v>
      </c>
      <c r="E1571" t="s">
        <v>1079</v>
      </c>
      <c r="F1571" t="s">
        <v>1080</v>
      </c>
      <c r="G1571" t="s">
        <v>2903</v>
      </c>
      <c r="H1571" t="s">
        <v>10461</v>
      </c>
      <c r="I1571" t="s">
        <v>17846</v>
      </c>
      <c r="J1571" t="s">
        <v>17988</v>
      </c>
      <c r="K1571" t="s">
        <v>18405</v>
      </c>
      <c r="L1571" t="s">
        <v>17899</v>
      </c>
      <c r="M1571" t="s">
        <v>17859</v>
      </c>
      <c r="N1571" t="s">
        <v>10461</v>
      </c>
      <c r="O1571" t="s">
        <v>17909</v>
      </c>
    </row>
    <row r="1572" spans="2:15" x14ac:dyDescent="0.25">
      <c r="B1572" t="s">
        <v>14247</v>
      </c>
      <c r="C1572">
        <v>113362603</v>
      </c>
      <c r="D1572" t="s">
        <v>167</v>
      </c>
      <c r="E1572" t="s">
        <v>1079</v>
      </c>
      <c r="F1572" t="s">
        <v>1080</v>
      </c>
      <c r="G1572" t="s">
        <v>2904</v>
      </c>
      <c r="H1572" t="s">
        <v>10461</v>
      </c>
      <c r="I1572" t="s">
        <v>17899</v>
      </c>
      <c r="J1572" t="s">
        <v>17921</v>
      </c>
      <c r="K1572" t="s">
        <v>18091</v>
      </c>
      <c r="L1572" t="s">
        <v>17951</v>
      </c>
      <c r="M1572" t="s">
        <v>17846</v>
      </c>
      <c r="N1572" t="s">
        <v>10461</v>
      </c>
      <c r="O1572" t="s">
        <v>18507</v>
      </c>
    </row>
    <row r="1573" spans="2:15" x14ac:dyDescent="0.25">
      <c r="B1573" t="s">
        <v>14248</v>
      </c>
      <c r="C1573">
        <v>113362603</v>
      </c>
      <c r="D1573" t="s">
        <v>167</v>
      </c>
      <c r="E1573" t="s">
        <v>1079</v>
      </c>
      <c r="F1573" t="s">
        <v>1080</v>
      </c>
      <c r="G1573" t="s">
        <v>2415</v>
      </c>
      <c r="H1573" t="s">
        <v>10461</v>
      </c>
      <c r="I1573" t="s">
        <v>17895</v>
      </c>
      <c r="J1573" t="s">
        <v>18138</v>
      </c>
      <c r="K1573" t="s">
        <v>18452</v>
      </c>
      <c r="L1573" t="s">
        <v>18036</v>
      </c>
      <c r="M1573" t="s">
        <v>17942</v>
      </c>
      <c r="N1573" t="s">
        <v>10461</v>
      </c>
      <c r="O1573" t="s">
        <v>18853</v>
      </c>
    </row>
    <row r="1574" spans="2:15" x14ac:dyDescent="0.25">
      <c r="B1574" t="s">
        <v>14243</v>
      </c>
      <c r="C1574">
        <v>113362603</v>
      </c>
      <c r="D1574" t="s">
        <v>167</v>
      </c>
      <c r="E1574" t="s">
        <v>1077</v>
      </c>
      <c r="F1574" t="s">
        <v>1078</v>
      </c>
      <c r="G1574" t="s">
        <v>2903</v>
      </c>
      <c r="H1574"/>
      <c r="I1574" t="s">
        <v>10461</v>
      </c>
      <c r="J1574" t="s">
        <v>17827</v>
      </c>
      <c r="K1574" t="s">
        <v>18169</v>
      </c>
      <c r="L1574" t="s">
        <v>17846</v>
      </c>
      <c r="M1574" t="s">
        <v>17833</v>
      </c>
      <c r="N1574" t="s">
        <v>10461</v>
      </c>
      <c r="O1574" t="s">
        <v>18034</v>
      </c>
    </row>
    <row r="1575" spans="2:15" x14ac:dyDescent="0.25">
      <c r="B1575" t="s">
        <v>14244</v>
      </c>
      <c r="C1575">
        <v>113362603</v>
      </c>
      <c r="D1575" t="s">
        <v>167</v>
      </c>
      <c r="E1575" t="s">
        <v>1077</v>
      </c>
      <c r="F1575" t="s">
        <v>1078</v>
      </c>
      <c r="G1575" t="s">
        <v>2904</v>
      </c>
      <c r="H1575" t="s">
        <v>10461</v>
      </c>
      <c r="I1575" t="s">
        <v>17846</v>
      </c>
      <c r="J1575" t="s">
        <v>17947</v>
      </c>
      <c r="K1575" t="s">
        <v>17924</v>
      </c>
      <c r="L1575" t="s">
        <v>17859</v>
      </c>
      <c r="M1575" t="s">
        <v>10461</v>
      </c>
      <c r="N1575"/>
      <c r="O1575" t="s">
        <v>18542</v>
      </c>
    </row>
    <row r="1576" spans="2:15" x14ac:dyDescent="0.25">
      <c r="B1576" t="s">
        <v>14245</v>
      </c>
      <c r="C1576">
        <v>113362603</v>
      </c>
      <c r="D1576" t="s">
        <v>167</v>
      </c>
      <c r="E1576" t="s">
        <v>1077</v>
      </c>
      <c r="F1576" t="s">
        <v>1078</v>
      </c>
      <c r="G1576" t="s">
        <v>2415</v>
      </c>
      <c r="H1576" t="s">
        <v>10461</v>
      </c>
      <c r="I1576" t="s">
        <v>17834</v>
      </c>
      <c r="J1576" t="s">
        <v>17931</v>
      </c>
      <c r="K1576" t="s">
        <v>18265</v>
      </c>
      <c r="L1576" t="s">
        <v>17942</v>
      </c>
      <c r="M1576" t="s">
        <v>17853</v>
      </c>
      <c r="N1576" t="s">
        <v>10461</v>
      </c>
      <c r="O1576" t="s">
        <v>18428</v>
      </c>
    </row>
    <row r="1577" spans="2:15" x14ac:dyDescent="0.25">
      <c r="B1577" t="s">
        <v>14789</v>
      </c>
      <c r="C1577">
        <v>113362940</v>
      </c>
      <c r="D1577" t="s">
        <v>17333</v>
      </c>
      <c r="E1577" t="s">
        <v>17333</v>
      </c>
      <c r="F1577" t="s">
        <v>1372</v>
      </c>
      <c r="G1577" t="s">
        <v>2903</v>
      </c>
      <c r="H1577"/>
      <c r="I1577" t="s">
        <v>10461</v>
      </c>
      <c r="J1577" t="s">
        <v>17904</v>
      </c>
      <c r="K1577"/>
      <c r="L1577" t="s">
        <v>10461</v>
      </c>
      <c r="M1577"/>
      <c r="N1577"/>
      <c r="O1577" t="s">
        <v>17982</v>
      </c>
    </row>
    <row r="1578" spans="2:15" x14ac:dyDescent="0.25">
      <c r="B1578" t="s">
        <v>14790</v>
      </c>
      <c r="C1578">
        <v>113362940</v>
      </c>
      <c r="D1578" t="s">
        <v>17333</v>
      </c>
      <c r="E1578" t="s">
        <v>17333</v>
      </c>
      <c r="F1578" t="s">
        <v>1372</v>
      </c>
      <c r="G1578" t="s">
        <v>2904</v>
      </c>
      <c r="H1578"/>
      <c r="I1578" t="s">
        <v>17844</v>
      </c>
      <c r="J1578" t="s">
        <v>17945</v>
      </c>
      <c r="K1578" t="s">
        <v>10461</v>
      </c>
      <c r="L1578" t="s">
        <v>10461</v>
      </c>
      <c r="M1578"/>
      <c r="N1578"/>
      <c r="O1578" t="s">
        <v>17847</v>
      </c>
    </row>
    <row r="1579" spans="2:15" x14ac:dyDescent="0.25">
      <c r="B1579" t="s">
        <v>14791</v>
      </c>
      <c r="C1579">
        <v>113362940</v>
      </c>
      <c r="D1579" t="s">
        <v>17333</v>
      </c>
      <c r="E1579" t="s">
        <v>17333</v>
      </c>
      <c r="F1579" t="s">
        <v>1372</v>
      </c>
      <c r="G1579" t="s">
        <v>2415</v>
      </c>
      <c r="H1579"/>
      <c r="I1579" t="s">
        <v>17869</v>
      </c>
      <c r="J1579" t="s">
        <v>17946</v>
      </c>
      <c r="K1579" t="s">
        <v>10461</v>
      </c>
      <c r="L1579" t="s">
        <v>10461</v>
      </c>
      <c r="M1579"/>
      <c r="N1579"/>
      <c r="O1579" t="s">
        <v>17878</v>
      </c>
    </row>
    <row r="1580" spans="2:15" x14ac:dyDescent="0.25">
      <c r="B1580" t="s">
        <v>14592</v>
      </c>
      <c r="C1580">
        <v>113363103</v>
      </c>
      <c r="D1580" t="s">
        <v>17236</v>
      </c>
      <c r="E1580" t="s">
        <v>1262</v>
      </c>
      <c r="F1580" t="s">
        <v>1263</v>
      </c>
      <c r="G1580" t="s">
        <v>2903</v>
      </c>
      <c r="H1580" t="s">
        <v>10461</v>
      </c>
      <c r="I1580" t="s">
        <v>18036</v>
      </c>
      <c r="J1580" t="s">
        <v>17997</v>
      </c>
      <c r="K1580" t="s">
        <v>18453</v>
      </c>
      <c r="L1580" t="s">
        <v>17999</v>
      </c>
      <c r="M1580" t="s">
        <v>17831</v>
      </c>
      <c r="N1580"/>
      <c r="O1580" t="s">
        <v>18412</v>
      </c>
    </row>
    <row r="1581" spans="2:15" x14ac:dyDescent="0.25">
      <c r="B1581" t="s">
        <v>14593</v>
      </c>
      <c r="C1581">
        <v>113363103</v>
      </c>
      <c r="D1581" t="s">
        <v>17236</v>
      </c>
      <c r="E1581" t="s">
        <v>1262</v>
      </c>
      <c r="F1581" t="s">
        <v>1263</v>
      </c>
      <c r="G1581" t="s">
        <v>2904</v>
      </c>
      <c r="H1581" t="s">
        <v>10461</v>
      </c>
      <c r="I1581" t="s">
        <v>17904</v>
      </c>
      <c r="J1581" t="s">
        <v>18040</v>
      </c>
      <c r="K1581" t="s">
        <v>18346</v>
      </c>
      <c r="L1581" t="s">
        <v>17889</v>
      </c>
      <c r="M1581" t="s">
        <v>17944</v>
      </c>
      <c r="N1581"/>
      <c r="O1581" t="s">
        <v>18855</v>
      </c>
    </row>
    <row r="1582" spans="2:15" x14ac:dyDescent="0.25">
      <c r="B1582" t="s">
        <v>14594</v>
      </c>
      <c r="C1582">
        <v>113363103</v>
      </c>
      <c r="D1582" t="s">
        <v>17236</v>
      </c>
      <c r="E1582" t="s">
        <v>1262</v>
      </c>
      <c r="F1582" t="s">
        <v>1263</v>
      </c>
      <c r="G1582" t="s">
        <v>2415</v>
      </c>
      <c r="H1582" t="s">
        <v>10461</v>
      </c>
      <c r="I1582" t="s">
        <v>17973</v>
      </c>
      <c r="J1582" t="s">
        <v>18421</v>
      </c>
      <c r="K1582" t="s">
        <v>18454</v>
      </c>
      <c r="L1582" t="s">
        <v>18027</v>
      </c>
      <c r="M1582" t="s">
        <v>17822</v>
      </c>
      <c r="N1582"/>
      <c r="O1582" t="s">
        <v>18854</v>
      </c>
    </row>
    <row r="1583" spans="2:15" x14ac:dyDescent="0.25">
      <c r="B1583" t="s">
        <v>14589</v>
      </c>
      <c r="C1583">
        <v>113363103</v>
      </c>
      <c r="D1583" t="s">
        <v>17236</v>
      </c>
      <c r="E1583" t="s">
        <v>1260</v>
      </c>
      <c r="F1583" t="s">
        <v>1261</v>
      </c>
      <c r="G1583" t="s">
        <v>2903</v>
      </c>
      <c r="H1583" t="s">
        <v>10461</v>
      </c>
      <c r="I1583" t="s">
        <v>17839</v>
      </c>
      <c r="J1583" t="s">
        <v>18019</v>
      </c>
      <c r="K1583" t="s">
        <v>18103</v>
      </c>
      <c r="L1583" t="s">
        <v>17850</v>
      </c>
      <c r="M1583" t="s">
        <v>17850</v>
      </c>
      <c r="N1583"/>
      <c r="O1583" t="s">
        <v>17874</v>
      </c>
    </row>
    <row r="1584" spans="2:15" x14ac:dyDescent="0.25">
      <c r="B1584" t="s">
        <v>14590</v>
      </c>
      <c r="C1584">
        <v>113363103</v>
      </c>
      <c r="D1584" t="s">
        <v>17236</v>
      </c>
      <c r="E1584" t="s">
        <v>1260</v>
      </c>
      <c r="F1584" t="s">
        <v>1261</v>
      </c>
      <c r="G1584" t="s">
        <v>2904</v>
      </c>
      <c r="H1584"/>
      <c r="I1584" t="s">
        <v>10461</v>
      </c>
      <c r="J1584" t="s">
        <v>17895</v>
      </c>
      <c r="K1584" t="s">
        <v>17948</v>
      </c>
      <c r="L1584" t="s">
        <v>10461</v>
      </c>
      <c r="M1584" t="s">
        <v>17833</v>
      </c>
      <c r="N1584"/>
      <c r="O1584" t="s">
        <v>18277</v>
      </c>
    </row>
    <row r="1585" spans="2:15" x14ac:dyDescent="0.25">
      <c r="B1585" t="s">
        <v>14591</v>
      </c>
      <c r="C1585">
        <v>113363103</v>
      </c>
      <c r="D1585" t="s">
        <v>17236</v>
      </c>
      <c r="E1585" t="s">
        <v>1260</v>
      </c>
      <c r="F1585" t="s">
        <v>1261</v>
      </c>
      <c r="G1585" t="s">
        <v>2415</v>
      </c>
      <c r="H1585" t="s">
        <v>10461</v>
      </c>
      <c r="I1585" t="s">
        <v>17939</v>
      </c>
      <c r="J1585" t="s">
        <v>18259</v>
      </c>
      <c r="K1585" t="s">
        <v>17838</v>
      </c>
      <c r="L1585" t="s">
        <v>17866</v>
      </c>
      <c r="M1585" t="s">
        <v>17859</v>
      </c>
      <c r="N1585"/>
      <c r="O1585" t="s">
        <v>18679</v>
      </c>
    </row>
    <row r="1586" spans="2:15" x14ac:dyDescent="0.25">
      <c r="B1586" t="s">
        <v>14595</v>
      </c>
      <c r="C1586">
        <v>113363103</v>
      </c>
      <c r="D1586" t="s">
        <v>17236</v>
      </c>
      <c r="E1586" t="s">
        <v>1264</v>
      </c>
      <c r="F1586" t="s">
        <v>1265</v>
      </c>
      <c r="G1586" t="s">
        <v>2903</v>
      </c>
      <c r="H1586"/>
      <c r="I1586" t="s">
        <v>10461</v>
      </c>
      <c r="J1586" t="s">
        <v>17840</v>
      </c>
      <c r="K1586" t="s">
        <v>17825</v>
      </c>
      <c r="L1586" t="s">
        <v>10461</v>
      </c>
      <c r="M1586" t="s">
        <v>10461</v>
      </c>
      <c r="N1586"/>
      <c r="O1586" t="s">
        <v>18646</v>
      </c>
    </row>
    <row r="1587" spans="2:15" x14ac:dyDescent="0.25">
      <c r="B1587" t="s">
        <v>14596</v>
      </c>
      <c r="C1587">
        <v>113363103</v>
      </c>
      <c r="D1587" t="s">
        <v>17236</v>
      </c>
      <c r="E1587" t="s">
        <v>1264</v>
      </c>
      <c r="F1587" t="s">
        <v>1265</v>
      </c>
      <c r="G1587" t="s">
        <v>2904</v>
      </c>
      <c r="H1587"/>
      <c r="I1587" t="s">
        <v>17844</v>
      </c>
      <c r="J1587" t="s">
        <v>18007</v>
      </c>
      <c r="K1587" t="s">
        <v>17825</v>
      </c>
      <c r="L1587" t="s">
        <v>10461</v>
      </c>
      <c r="M1587" t="s">
        <v>10461</v>
      </c>
      <c r="N1587"/>
      <c r="O1587" t="s">
        <v>18075</v>
      </c>
    </row>
    <row r="1588" spans="2:15" x14ac:dyDescent="0.25">
      <c r="B1588" t="s">
        <v>14597</v>
      </c>
      <c r="C1588">
        <v>113363103</v>
      </c>
      <c r="D1588" t="s">
        <v>17236</v>
      </c>
      <c r="E1588" t="s">
        <v>1264</v>
      </c>
      <c r="F1588" t="s">
        <v>1265</v>
      </c>
      <c r="G1588" t="s">
        <v>2415</v>
      </c>
      <c r="H1588"/>
      <c r="I1588" t="s">
        <v>17866</v>
      </c>
      <c r="J1588" t="s">
        <v>18266</v>
      </c>
      <c r="K1588" t="s">
        <v>18447</v>
      </c>
      <c r="L1588" t="s">
        <v>17869</v>
      </c>
      <c r="M1588" t="s">
        <v>17837</v>
      </c>
      <c r="N1588"/>
      <c r="O1588" t="s">
        <v>18388</v>
      </c>
    </row>
    <row r="1589" spans="2:15" x14ac:dyDescent="0.25">
      <c r="B1589" t="s">
        <v>14804</v>
      </c>
      <c r="C1589">
        <v>113363603</v>
      </c>
      <c r="D1589" t="s">
        <v>264</v>
      </c>
      <c r="E1589" t="s">
        <v>1380</v>
      </c>
      <c r="F1589" t="s">
        <v>1381</v>
      </c>
      <c r="G1589" t="s">
        <v>2903</v>
      </c>
      <c r="H1589" t="s">
        <v>10461</v>
      </c>
      <c r="I1589" t="s">
        <v>17850</v>
      </c>
      <c r="J1589" t="s">
        <v>17883</v>
      </c>
      <c r="K1589" t="s">
        <v>18239</v>
      </c>
      <c r="L1589" t="s">
        <v>17823</v>
      </c>
      <c r="M1589" t="s">
        <v>10461</v>
      </c>
      <c r="N1589"/>
      <c r="O1589" t="s">
        <v>18392</v>
      </c>
    </row>
    <row r="1590" spans="2:15" x14ac:dyDescent="0.25">
      <c r="B1590" t="s">
        <v>14805</v>
      </c>
      <c r="C1590">
        <v>113363603</v>
      </c>
      <c r="D1590" t="s">
        <v>264</v>
      </c>
      <c r="E1590" t="s">
        <v>1380</v>
      </c>
      <c r="F1590" t="s">
        <v>1381</v>
      </c>
      <c r="G1590" t="s">
        <v>2904</v>
      </c>
      <c r="H1590" t="s">
        <v>10461</v>
      </c>
      <c r="I1590" t="s">
        <v>17846</v>
      </c>
      <c r="J1590" t="s">
        <v>18022</v>
      </c>
      <c r="K1590" t="s">
        <v>18318</v>
      </c>
      <c r="L1590" t="s">
        <v>17834</v>
      </c>
      <c r="M1590" t="s">
        <v>17855</v>
      </c>
      <c r="N1590"/>
      <c r="O1590" t="s">
        <v>18395</v>
      </c>
    </row>
    <row r="1591" spans="2:15" x14ac:dyDescent="0.25">
      <c r="B1591" t="s">
        <v>14806</v>
      </c>
      <c r="C1591">
        <v>113363603</v>
      </c>
      <c r="D1591" t="s">
        <v>264</v>
      </c>
      <c r="E1591" t="s">
        <v>1380</v>
      </c>
      <c r="F1591" t="s">
        <v>1381</v>
      </c>
      <c r="G1591" t="s">
        <v>2415</v>
      </c>
      <c r="H1591" t="s">
        <v>10461</v>
      </c>
      <c r="I1591" t="s">
        <v>17839</v>
      </c>
      <c r="J1591" t="s">
        <v>18352</v>
      </c>
      <c r="K1591" t="s">
        <v>18455</v>
      </c>
      <c r="L1591" t="s">
        <v>17979</v>
      </c>
      <c r="M1591" t="s">
        <v>17823</v>
      </c>
      <c r="N1591"/>
      <c r="O1591" t="s">
        <v>18518</v>
      </c>
    </row>
    <row r="1592" spans="2:15" x14ac:dyDescent="0.25">
      <c r="B1592" t="s">
        <v>14807</v>
      </c>
      <c r="C1592">
        <v>113363603</v>
      </c>
      <c r="D1592" t="s">
        <v>264</v>
      </c>
      <c r="E1592" t="s">
        <v>1382</v>
      </c>
      <c r="F1592" t="s">
        <v>1383</v>
      </c>
      <c r="G1592" t="s">
        <v>2903</v>
      </c>
      <c r="H1592" t="s">
        <v>10461</v>
      </c>
      <c r="I1592" t="s">
        <v>10461</v>
      </c>
      <c r="J1592" t="s">
        <v>17836</v>
      </c>
      <c r="K1592" t="s">
        <v>17987</v>
      </c>
      <c r="L1592" t="s">
        <v>10461</v>
      </c>
      <c r="M1592" t="s">
        <v>10461</v>
      </c>
      <c r="N1592"/>
      <c r="O1592" t="s">
        <v>18230</v>
      </c>
    </row>
    <row r="1593" spans="2:15" x14ac:dyDescent="0.25">
      <c r="B1593" t="s">
        <v>14808</v>
      </c>
      <c r="C1593">
        <v>113363603</v>
      </c>
      <c r="D1593" t="s">
        <v>264</v>
      </c>
      <c r="E1593" t="s">
        <v>1382</v>
      </c>
      <c r="F1593" t="s">
        <v>1383</v>
      </c>
      <c r="G1593" t="s">
        <v>2904</v>
      </c>
      <c r="H1593" t="s">
        <v>10461</v>
      </c>
      <c r="I1593" t="s">
        <v>10461</v>
      </c>
      <c r="J1593" t="s">
        <v>17857</v>
      </c>
      <c r="K1593" t="s">
        <v>18374</v>
      </c>
      <c r="L1593" t="s">
        <v>17853</v>
      </c>
      <c r="M1593" t="s">
        <v>10461</v>
      </c>
      <c r="N1593"/>
      <c r="O1593" t="s">
        <v>17830</v>
      </c>
    </row>
    <row r="1594" spans="2:15" x14ac:dyDescent="0.25">
      <c r="B1594" t="s">
        <v>14809</v>
      </c>
      <c r="C1594">
        <v>113363603</v>
      </c>
      <c r="D1594" t="s">
        <v>264</v>
      </c>
      <c r="E1594" t="s">
        <v>1382</v>
      </c>
      <c r="F1594" t="s">
        <v>1383</v>
      </c>
      <c r="G1594" t="s">
        <v>2415</v>
      </c>
      <c r="H1594" t="s">
        <v>10461</v>
      </c>
      <c r="I1594" t="s">
        <v>17833</v>
      </c>
      <c r="J1594" t="s">
        <v>17885</v>
      </c>
      <c r="K1594" t="s">
        <v>17970</v>
      </c>
      <c r="L1594" t="s">
        <v>17995</v>
      </c>
      <c r="M1594" t="s">
        <v>17850</v>
      </c>
      <c r="N1594"/>
      <c r="O1594" t="s">
        <v>18026</v>
      </c>
    </row>
    <row r="1595" spans="2:15" x14ac:dyDescent="0.25">
      <c r="B1595" t="s">
        <v>14813</v>
      </c>
      <c r="C1595">
        <v>113364002</v>
      </c>
      <c r="D1595" t="s">
        <v>265</v>
      </c>
      <c r="E1595" t="s">
        <v>17505</v>
      </c>
      <c r="F1595" t="s">
        <v>1384</v>
      </c>
      <c r="G1595" t="s">
        <v>2903</v>
      </c>
      <c r="H1595"/>
      <c r="I1595" t="s">
        <v>17881</v>
      </c>
      <c r="J1595" t="s">
        <v>17990</v>
      </c>
      <c r="K1595" t="s">
        <v>10461</v>
      </c>
      <c r="L1595" t="s">
        <v>10461</v>
      </c>
      <c r="M1595" t="s">
        <v>10461</v>
      </c>
      <c r="N1595"/>
      <c r="O1595" t="s">
        <v>18008</v>
      </c>
    </row>
    <row r="1596" spans="2:15" x14ac:dyDescent="0.25">
      <c r="B1596" t="s">
        <v>14814</v>
      </c>
      <c r="C1596">
        <v>113364002</v>
      </c>
      <c r="D1596" t="s">
        <v>265</v>
      </c>
      <c r="E1596" t="s">
        <v>17505</v>
      </c>
      <c r="F1596" t="s">
        <v>1384</v>
      </c>
      <c r="G1596" t="s">
        <v>2904</v>
      </c>
      <c r="H1596"/>
      <c r="I1596" t="s">
        <v>17899</v>
      </c>
      <c r="J1596" t="s">
        <v>18331</v>
      </c>
      <c r="K1596" t="s">
        <v>10461</v>
      </c>
      <c r="L1596" t="s">
        <v>10461</v>
      </c>
      <c r="M1596" t="s">
        <v>10461</v>
      </c>
      <c r="N1596"/>
      <c r="O1596" t="s">
        <v>18365</v>
      </c>
    </row>
    <row r="1597" spans="2:15" x14ac:dyDescent="0.25">
      <c r="B1597" t="s">
        <v>14815</v>
      </c>
      <c r="C1597">
        <v>113364002</v>
      </c>
      <c r="D1597" t="s">
        <v>265</v>
      </c>
      <c r="E1597" t="s">
        <v>17505</v>
      </c>
      <c r="F1597" t="s">
        <v>1384</v>
      </c>
      <c r="G1597" t="s">
        <v>2415</v>
      </c>
      <c r="H1597"/>
      <c r="I1597" t="s">
        <v>17862</v>
      </c>
      <c r="J1597" t="s">
        <v>18456</v>
      </c>
      <c r="K1597" t="s">
        <v>17833</v>
      </c>
      <c r="L1597" t="s">
        <v>10461</v>
      </c>
      <c r="M1597" t="s">
        <v>10461</v>
      </c>
      <c r="N1597"/>
      <c r="O1597" t="s">
        <v>18133</v>
      </c>
    </row>
    <row r="1598" spans="2:15" x14ac:dyDescent="0.25">
      <c r="B1598" t="s">
        <v>14825</v>
      </c>
      <c r="C1598">
        <v>113364002</v>
      </c>
      <c r="D1598" t="s">
        <v>265</v>
      </c>
      <c r="E1598" t="s">
        <v>1391</v>
      </c>
      <c r="F1598" t="s">
        <v>1392</v>
      </c>
      <c r="G1598" t="s">
        <v>2903</v>
      </c>
      <c r="H1598"/>
      <c r="I1598" t="s">
        <v>17839</v>
      </c>
      <c r="J1598" t="s">
        <v>17984</v>
      </c>
      <c r="K1598" t="s">
        <v>17827</v>
      </c>
      <c r="L1598" t="s">
        <v>17846</v>
      </c>
      <c r="M1598" t="s">
        <v>10461</v>
      </c>
      <c r="N1598"/>
      <c r="O1598" t="s">
        <v>17922</v>
      </c>
    </row>
    <row r="1599" spans="2:15" x14ac:dyDescent="0.25">
      <c r="B1599" t="s">
        <v>14826</v>
      </c>
      <c r="C1599">
        <v>113364002</v>
      </c>
      <c r="D1599" t="s">
        <v>265</v>
      </c>
      <c r="E1599" t="s">
        <v>1391</v>
      </c>
      <c r="F1599" t="s">
        <v>1392</v>
      </c>
      <c r="G1599" t="s">
        <v>2904</v>
      </c>
      <c r="H1599"/>
      <c r="I1599" t="s">
        <v>18021</v>
      </c>
      <c r="J1599" t="s">
        <v>17980</v>
      </c>
      <c r="K1599" t="s">
        <v>17951</v>
      </c>
      <c r="L1599" t="s">
        <v>17846</v>
      </c>
      <c r="M1599" t="s">
        <v>10461</v>
      </c>
      <c r="N1599"/>
      <c r="O1599" t="s">
        <v>18130</v>
      </c>
    </row>
    <row r="1600" spans="2:15" x14ac:dyDescent="0.25">
      <c r="B1600" t="s">
        <v>14827</v>
      </c>
      <c r="C1600">
        <v>113364002</v>
      </c>
      <c r="D1600" t="s">
        <v>265</v>
      </c>
      <c r="E1600" t="s">
        <v>1391</v>
      </c>
      <c r="F1600" t="s">
        <v>1392</v>
      </c>
      <c r="G1600" t="s">
        <v>2415</v>
      </c>
      <c r="H1600"/>
      <c r="I1600" t="s">
        <v>18076</v>
      </c>
      <c r="J1600" t="s">
        <v>18228</v>
      </c>
      <c r="K1600" t="s">
        <v>18022</v>
      </c>
      <c r="L1600" t="s">
        <v>17995</v>
      </c>
      <c r="M1600" t="s">
        <v>10461</v>
      </c>
      <c r="N1600"/>
      <c r="O1600" t="s">
        <v>18553</v>
      </c>
    </row>
    <row r="1601" spans="2:15" x14ac:dyDescent="0.25">
      <c r="B1601" t="s">
        <v>14816</v>
      </c>
      <c r="C1601">
        <v>113364002</v>
      </c>
      <c r="D1601" t="s">
        <v>265</v>
      </c>
      <c r="E1601" t="s">
        <v>1385</v>
      </c>
      <c r="F1601" t="s">
        <v>1386</v>
      </c>
      <c r="G1601" t="s">
        <v>2903</v>
      </c>
      <c r="H1601"/>
      <c r="I1601" t="s">
        <v>17827</v>
      </c>
      <c r="J1601" t="s">
        <v>17912</v>
      </c>
      <c r="K1601" t="s">
        <v>17850</v>
      </c>
      <c r="L1601" t="s">
        <v>10461</v>
      </c>
      <c r="M1601" t="s">
        <v>10461</v>
      </c>
      <c r="N1601"/>
      <c r="O1601" t="s">
        <v>18226</v>
      </c>
    </row>
    <row r="1602" spans="2:15" x14ac:dyDescent="0.25">
      <c r="B1602" t="s">
        <v>14817</v>
      </c>
      <c r="C1602">
        <v>113364002</v>
      </c>
      <c r="D1602" t="s">
        <v>265</v>
      </c>
      <c r="E1602" t="s">
        <v>1385</v>
      </c>
      <c r="F1602" t="s">
        <v>1386</v>
      </c>
      <c r="G1602" t="s">
        <v>2904</v>
      </c>
      <c r="H1602"/>
      <c r="I1602" t="s">
        <v>17827</v>
      </c>
      <c r="J1602" t="s">
        <v>17826</v>
      </c>
      <c r="K1602" t="s">
        <v>17869</v>
      </c>
      <c r="L1602" t="s">
        <v>17846</v>
      </c>
      <c r="M1602" t="s">
        <v>10461</v>
      </c>
      <c r="N1602"/>
      <c r="O1602" t="s">
        <v>18028</v>
      </c>
    </row>
    <row r="1603" spans="2:15" x14ac:dyDescent="0.25">
      <c r="B1603" t="s">
        <v>14818</v>
      </c>
      <c r="C1603">
        <v>113364002</v>
      </c>
      <c r="D1603" t="s">
        <v>265</v>
      </c>
      <c r="E1603" t="s">
        <v>1385</v>
      </c>
      <c r="F1603" t="s">
        <v>1386</v>
      </c>
      <c r="G1603" t="s">
        <v>2415</v>
      </c>
      <c r="H1603"/>
      <c r="I1603" t="s">
        <v>17896</v>
      </c>
      <c r="J1603" t="s">
        <v>18065</v>
      </c>
      <c r="K1603" t="s">
        <v>17899</v>
      </c>
      <c r="L1603" t="s">
        <v>17823</v>
      </c>
      <c r="M1603" t="s">
        <v>17855</v>
      </c>
      <c r="N1603"/>
      <c r="O1603" t="s">
        <v>18132</v>
      </c>
    </row>
    <row r="1604" spans="2:15" x14ac:dyDescent="0.25">
      <c r="B1604" t="s">
        <v>14819</v>
      </c>
      <c r="C1604">
        <v>113364002</v>
      </c>
      <c r="D1604" t="s">
        <v>265</v>
      </c>
      <c r="E1604" t="s">
        <v>1387</v>
      </c>
      <c r="F1604" t="s">
        <v>1388</v>
      </c>
      <c r="G1604" t="s">
        <v>2903</v>
      </c>
      <c r="H1604"/>
      <c r="I1604" t="s">
        <v>18055</v>
      </c>
      <c r="J1604" t="s">
        <v>18320</v>
      </c>
      <c r="K1604" t="s">
        <v>18457</v>
      </c>
      <c r="L1604" t="s">
        <v>17851</v>
      </c>
      <c r="M1604" t="s">
        <v>17889</v>
      </c>
      <c r="N1604"/>
      <c r="O1604" t="s">
        <v>18857</v>
      </c>
    </row>
    <row r="1605" spans="2:15" x14ac:dyDescent="0.25">
      <c r="B1605" t="s">
        <v>14820</v>
      </c>
      <c r="C1605">
        <v>113364002</v>
      </c>
      <c r="D1605" t="s">
        <v>265</v>
      </c>
      <c r="E1605" t="s">
        <v>1387</v>
      </c>
      <c r="F1605" t="s">
        <v>1388</v>
      </c>
      <c r="G1605" t="s">
        <v>2904</v>
      </c>
      <c r="H1605" t="s">
        <v>10461</v>
      </c>
      <c r="I1605" t="s">
        <v>17955</v>
      </c>
      <c r="J1605" t="s">
        <v>18458</v>
      </c>
      <c r="K1605" t="s">
        <v>18457</v>
      </c>
      <c r="L1605" t="s">
        <v>18076</v>
      </c>
      <c r="M1605" t="s">
        <v>17842</v>
      </c>
      <c r="N1605" t="s">
        <v>10461</v>
      </c>
      <c r="O1605" t="s">
        <v>18858</v>
      </c>
    </row>
    <row r="1606" spans="2:15" x14ac:dyDescent="0.25">
      <c r="B1606" t="s">
        <v>14821</v>
      </c>
      <c r="C1606">
        <v>113364002</v>
      </c>
      <c r="D1606" t="s">
        <v>265</v>
      </c>
      <c r="E1606" t="s">
        <v>1387</v>
      </c>
      <c r="F1606" t="s">
        <v>1388</v>
      </c>
      <c r="G1606" t="s">
        <v>2415</v>
      </c>
      <c r="H1606" t="s">
        <v>10461</v>
      </c>
      <c r="I1606" t="s">
        <v>18459</v>
      </c>
      <c r="J1606" t="s">
        <v>18460</v>
      </c>
      <c r="K1606" t="s">
        <v>18042</v>
      </c>
      <c r="L1606" t="s">
        <v>17873</v>
      </c>
      <c r="M1606" t="s">
        <v>18147</v>
      </c>
      <c r="N1606" t="s">
        <v>10461</v>
      </c>
      <c r="O1606" t="s">
        <v>18856</v>
      </c>
    </row>
    <row r="1607" spans="2:15" x14ac:dyDescent="0.25">
      <c r="B1607" t="s">
        <v>14810</v>
      </c>
      <c r="C1607">
        <v>113364002</v>
      </c>
      <c r="D1607" t="s">
        <v>265</v>
      </c>
      <c r="E1607" t="s">
        <v>17506</v>
      </c>
      <c r="F1607" t="s">
        <v>10378</v>
      </c>
      <c r="G1607" t="s">
        <v>2903</v>
      </c>
      <c r="H1607"/>
      <c r="I1607" t="s">
        <v>17834</v>
      </c>
      <c r="J1607" t="s">
        <v>17983</v>
      </c>
      <c r="K1607" t="s">
        <v>10461</v>
      </c>
      <c r="L1607" t="s">
        <v>10461</v>
      </c>
      <c r="M1607" t="s">
        <v>10461</v>
      </c>
      <c r="N1607"/>
      <c r="O1607" t="s">
        <v>17921</v>
      </c>
    </row>
    <row r="1608" spans="2:15" x14ac:dyDescent="0.25">
      <c r="B1608" t="s">
        <v>14811</v>
      </c>
      <c r="C1608">
        <v>113364002</v>
      </c>
      <c r="D1608" t="s">
        <v>265</v>
      </c>
      <c r="E1608" t="s">
        <v>17506</v>
      </c>
      <c r="F1608" t="s">
        <v>10378</v>
      </c>
      <c r="G1608" t="s">
        <v>2904</v>
      </c>
      <c r="H1608"/>
      <c r="I1608" t="s">
        <v>17855</v>
      </c>
      <c r="J1608" t="s">
        <v>17979</v>
      </c>
      <c r="K1608" t="s">
        <v>10461</v>
      </c>
      <c r="L1608" t="s">
        <v>10461</v>
      </c>
      <c r="M1608"/>
      <c r="N1608"/>
      <c r="O1608" t="s">
        <v>18036</v>
      </c>
    </row>
    <row r="1609" spans="2:15" x14ac:dyDescent="0.25">
      <c r="B1609" t="s">
        <v>14812</v>
      </c>
      <c r="C1609">
        <v>113364002</v>
      </c>
      <c r="D1609" t="s">
        <v>265</v>
      </c>
      <c r="E1609" t="s">
        <v>17506</v>
      </c>
      <c r="F1609" t="s">
        <v>10378</v>
      </c>
      <c r="G1609" t="s">
        <v>2415</v>
      </c>
      <c r="H1609"/>
      <c r="I1609" t="s">
        <v>17939</v>
      </c>
      <c r="J1609" t="s">
        <v>18017</v>
      </c>
      <c r="K1609" t="s">
        <v>17850</v>
      </c>
      <c r="L1609" t="s">
        <v>10461</v>
      </c>
      <c r="M1609" t="s">
        <v>10461</v>
      </c>
      <c r="N1609"/>
      <c r="O1609" t="s">
        <v>18074</v>
      </c>
    </row>
    <row r="1610" spans="2:15" x14ac:dyDescent="0.25">
      <c r="B1610" t="s">
        <v>14828</v>
      </c>
      <c r="C1610">
        <v>113364002</v>
      </c>
      <c r="D1610" t="s">
        <v>265</v>
      </c>
      <c r="E1610" t="s">
        <v>1393</v>
      </c>
      <c r="F1610" t="s">
        <v>1394</v>
      </c>
      <c r="G1610" t="s">
        <v>2903</v>
      </c>
      <c r="H1610"/>
      <c r="I1610" t="s">
        <v>17836</v>
      </c>
      <c r="J1610" t="s">
        <v>18170</v>
      </c>
      <c r="K1610" t="s">
        <v>17844</v>
      </c>
      <c r="L1610" t="s">
        <v>10461</v>
      </c>
      <c r="M1610" t="s">
        <v>10461</v>
      </c>
      <c r="N1610"/>
      <c r="O1610" t="s">
        <v>18015</v>
      </c>
    </row>
    <row r="1611" spans="2:15" x14ac:dyDescent="0.25">
      <c r="B1611" t="s">
        <v>14829</v>
      </c>
      <c r="C1611">
        <v>113364002</v>
      </c>
      <c r="D1611" t="s">
        <v>265</v>
      </c>
      <c r="E1611" t="s">
        <v>1393</v>
      </c>
      <c r="F1611" t="s">
        <v>1394</v>
      </c>
      <c r="G1611" t="s">
        <v>2904</v>
      </c>
      <c r="H1611"/>
      <c r="I1611" t="s">
        <v>17869</v>
      </c>
      <c r="J1611" t="s">
        <v>18002</v>
      </c>
      <c r="K1611" t="s">
        <v>17859</v>
      </c>
      <c r="L1611" t="s">
        <v>17846</v>
      </c>
      <c r="M1611" t="s">
        <v>17853</v>
      </c>
      <c r="N1611"/>
      <c r="O1611" t="s">
        <v>17974</v>
      </c>
    </row>
    <row r="1612" spans="2:15" x14ac:dyDescent="0.25">
      <c r="B1612" t="s">
        <v>14830</v>
      </c>
      <c r="C1612">
        <v>113364002</v>
      </c>
      <c r="D1612" t="s">
        <v>265</v>
      </c>
      <c r="E1612" t="s">
        <v>1393</v>
      </c>
      <c r="F1612" t="s">
        <v>1394</v>
      </c>
      <c r="G1612" t="s">
        <v>2415</v>
      </c>
      <c r="H1612"/>
      <c r="I1612" t="s">
        <v>17898</v>
      </c>
      <c r="J1612" t="s">
        <v>17922</v>
      </c>
      <c r="K1612" t="s">
        <v>17871</v>
      </c>
      <c r="L1612" t="s">
        <v>17869</v>
      </c>
      <c r="M1612" t="s">
        <v>17860</v>
      </c>
      <c r="N1612"/>
      <c r="O1612" t="s">
        <v>18489</v>
      </c>
    </row>
    <row r="1613" spans="2:15" x14ac:dyDescent="0.25">
      <c r="B1613" t="s">
        <v>14822</v>
      </c>
      <c r="C1613">
        <v>113364002</v>
      </c>
      <c r="D1613" t="s">
        <v>265</v>
      </c>
      <c r="E1613" t="s">
        <v>1389</v>
      </c>
      <c r="F1613" t="s">
        <v>1390</v>
      </c>
      <c r="G1613" t="s">
        <v>2903</v>
      </c>
      <c r="H1613"/>
      <c r="I1613" t="s">
        <v>17881</v>
      </c>
      <c r="J1613" t="s">
        <v>17847</v>
      </c>
      <c r="K1613" t="s">
        <v>10461</v>
      </c>
      <c r="L1613" t="s">
        <v>17837</v>
      </c>
      <c r="M1613" t="s">
        <v>10461</v>
      </c>
      <c r="N1613"/>
      <c r="O1613" t="s">
        <v>18216</v>
      </c>
    </row>
    <row r="1614" spans="2:15" x14ac:dyDescent="0.25">
      <c r="B1614" t="s">
        <v>14823</v>
      </c>
      <c r="C1614">
        <v>113364002</v>
      </c>
      <c r="D1614" t="s">
        <v>265</v>
      </c>
      <c r="E1614" t="s">
        <v>1389</v>
      </c>
      <c r="F1614" t="s">
        <v>1390</v>
      </c>
      <c r="G1614" t="s">
        <v>2904</v>
      </c>
      <c r="H1614" t="s">
        <v>10461</v>
      </c>
      <c r="I1614" t="s">
        <v>17881</v>
      </c>
      <c r="J1614" t="s">
        <v>18061</v>
      </c>
      <c r="K1614" t="s">
        <v>10461</v>
      </c>
      <c r="L1614" t="s">
        <v>10461</v>
      </c>
      <c r="M1614" t="s">
        <v>10461</v>
      </c>
      <c r="N1614"/>
      <c r="O1614" t="s">
        <v>17872</v>
      </c>
    </row>
    <row r="1615" spans="2:15" x14ac:dyDescent="0.25">
      <c r="B1615" t="s">
        <v>14824</v>
      </c>
      <c r="C1615">
        <v>113364002</v>
      </c>
      <c r="D1615" t="s">
        <v>265</v>
      </c>
      <c r="E1615" t="s">
        <v>1389</v>
      </c>
      <c r="F1615" t="s">
        <v>1390</v>
      </c>
      <c r="G1615" t="s">
        <v>2415</v>
      </c>
      <c r="H1615" t="s">
        <v>10461</v>
      </c>
      <c r="I1615" t="s">
        <v>17889</v>
      </c>
      <c r="J1615" t="s">
        <v>18162</v>
      </c>
      <c r="K1615" t="s">
        <v>17850</v>
      </c>
      <c r="L1615" t="s">
        <v>17995</v>
      </c>
      <c r="M1615" t="s">
        <v>10461</v>
      </c>
      <c r="N1615"/>
      <c r="O1615" t="s">
        <v>17965</v>
      </c>
    </row>
    <row r="1616" spans="2:15" x14ac:dyDescent="0.25">
      <c r="B1616" t="s">
        <v>14949</v>
      </c>
      <c r="C1616">
        <v>113364403</v>
      </c>
      <c r="D1616" t="s">
        <v>285</v>
      </c>
      <c r="E1616" t="s">
        <v>1446</v>
      </c>
      <c r="F1616" t="s">
        <v>1447</v>
      </c>
      <c r="G1616" t="s">
        <v>2903</v>
      </c>
      <c r="H1616"/>
      <c r="I1616" t="s">
        <v>10461</v>
      </c>
      <c r="J1616" t="s">
        <v>17983</v>
      </c>
      <c r="K1616" t="s">
        <v>18133</v>
      </c>
      <c r="L1616" t="s">
        <v>17846</v>
      </c>
      <c r="M1616" t="s">
        <v>17853</v>
      </c>
      <c r="N1616" t="s">
        <v>10461</v>
      </c>
      <c r="O1616" t="s">
        <v>18421</v>
      </c>
    </row>
    <row r="1617" spans="2:15" x14ac:dyDescent="0.25">
      <c r="B1617" t="s">
        <v>14950</v>
      </c>
      <c r="C1617">
        <v>113364403</v>
      </c>
      <c r="D1617" t="s">
        <v>285</v>
      </c>
      <c r="E1617" t="s">
        <v>1446</v>
      </c>
      <c r="F1617" t="s">
        <v>1447</v>
      </c>
      <c r="G1617" t="s">
        <v>2904</v>
      </c>
      <c r="H1617"/>
      <c r="I1617" t="s">
        <v>10461</v>
      </c>
      <c r="J1617" t="s">
        <v>17944</v>
      </c>
      <c r="K1617" t="s">
        <v>18461</v>
      </c>
      <c r="L1617" t="s">
        <v>17846</v>
      </c>
      <c r="M1617" t="s">
        <v>10461</v>
      </c>
      <c r="N1617"/>
      <c r="O1617" t="s">
        <v>18451</v>
      </c>
    </row>
    <row r="1618" spans="2:15" x14ac:dyDescent="0.25">
      <c r="B1618" t="s">
        <v>14951</v>
      </c>
      <c r="C1618">
        <v>113364403</v>
      </c>
      <c r="D1618" t="s">
        <v>285</v>
      </c>
      <c r="E1618" t="s">
        <v>1446</v>
      </c>
      <c r="F1618" t="s">
        <v>1447</v>
      </c>
      <c r="G1618" t="s">
        <v>2415</v>
      </c>
      <c r="H1618"/>
      <c r="I1618" t="s">
        <v>17837</v>
      </c>
      <c r="J1618" t="s">
        <v>17852</v>
      </c>
      <c r="K1618" t="s">
        <v>18462</v>
      </c>
      <c r="L1618" t="s">
        <v>17995</v>
      </c>
      <c r="M1618" t="s">
        <v>17881</v>
      </c>
      <c r="N1618" t="s">
        <v>10461</v>
      </c>
      <c r="O1618" t="s">
        <v>18859</v>
      </c>
    </row>
    <row r="1619" spans="2:15" x14ac:dyDescent="0.25">
      <c r="B1619" t="s">
        <v>14946</v>
      </c>
      <c r="C1619">
        <v>113364403</v>
      </c>
      <c r="D1619" t="s">
        <v>285</v>
      </c>
      <c r="E1619" t="s">
        <v>1444</v>
      </c>
      <c r="F1619" t="s">
        <v>1445</v>
      </c>
      <c r="G1619" t="s">
        <v>2903</v>
      </c>
      <c r="H1619"/>
      <c r="I1619" t="s">
        <v>10461</v>
      </c>
      <c r="J1619" t="s">
        <v>17823</v>
      </c>
      <c r="K1619" t="s">
        <v>18028</v>
      </c>
      <c r="L1619" t="s">
        <v>10461</v>
      </c>
      <c r="M1619" t="s">
        <v>10461</v>
      </c>
      <c r="N1619"/>
      <c r="O1619" t="s">
        <v>18232</v>
      </c>
    </row>
    <row r="1620" spans="2:15" x14ac:dyDescent="0.25">
      <c r="B1620" t="s">
        <v>14947</v>
      </c>
      <c r="C1620">
        <v>113364403</v>
      </c>
      <c r="D1620" t="s">
        <v>285</v>
      </c>
      <c r="E1620" t="s">
        <v>1444</v>
      </c>
      <c r="F1620" t="s">
        <v>1445</v>
      </c>
      <c r="G1620" t="s">
        <v>2904</v>
      </c>
      <c r="H1620"/>
      <c r="I1620" t="s">
        <v>10461</v>
      </c>
      <c r="J1620" t="s">
        <v>17860</v>
      </c>
      <c r="K1620" t="s">
        <v>18174</v>
      </c>
      <c r="L1620" t="s">
        <v>10461</v>
      </c>
      <c r="M1620" t="s">
        <v>10461</v>
      </c>
      <c r="N1620"/>
      <c r="O1620" t="s">
        <v>17830</v>
      </c>
    </row>
    <row r="1621" spans="2:15" x14ac:dyDescent="0.25">
      <c r="B1621" t="s">
        <v>14948</v>
      </c>
      <c r="C1621">
        <v>113364403</v>
      </c>
      <c r="D1621" t="s">
        <v>285</v>
      </c>
      <c r="E1621" t="s">
        <v>1444</v>
      </c>
      <c r="F1621" t="s">
        <v>1445</v>
      </c>
      <c r="G1621" t="s">
        <v>2415</v>
      </c>
      <c r="H1621"/>
      <c r="I1621" t="s">
        <v>10461</v>
      </c>
      <c r="J1621" t="s">
        <v>17889</v>
      </c>
      <c r="K1621" t="s">
        <v>18278</v>
      </c>
      <c r="L1621" t="s">
        <v>17855</v>
      </c>
      <c r="M1621" t="s">
        <v>17833</v>
      </c>
      <c r="N1621"/>
      <c r="O1621" t="s">
        <v>18425</v>
      </c>
    </row>
    <row r="1622" spans="2:15" x14ac:dyDescent="0.25">
      <c r="B1622" t="s">
        <v>14952</v>
      </c>
      <c r="C1622">
        <v>113364503</v>
      </c>
      <c r="D1622" t="s">
        <v>286</v>
      </c>
      <c r="E1622" t="s">
        <v>1448</v>
      </c>
      <c r="F1622" t="s">
        <v>1449</v>
      </c>
      <c r="G1622" t="s">
        <v>2903</v>
      </c>
      <c r="H1622" t="s">
        <v>10461</v>
      </c>
      <c r="I1622" t="s">
        <v>17931</v>
      </c>
      <c r="J1622" t="s">
        <v>18031</v>
      </c>
      <c r="K1622" t="s">
        <v>18463</v>
      </c>
      <c r="L1622" t="s">
        <v>17983</v>
      </c>
      <c r="M1622" t="s">
        <v>17848</v>
      </c>
      <c r="N1622"/>
      <c r="O1622" t="s">
        <v>18861</v>
      </c>
    </row>
    <row r="1623" spans="2:15" x14ac:dyDescent="0.25">
      <c r="B1623" t="s">
        <v>14953</v>
      </c>
      <c r="C1623">
        <v>113364503</v>
      </c>
      <c r="D1623" t="s">
        <v>286</v>
      </c>
      <c r="E1623" t="s">
        <v>1448</v>
      </c>
      <c r="F1623" t="s">
        <v>1449</v>
      </c>
      <c r="G1623" t="s">
        <v>2904</v>
      </c>
      <c r="H1623"/>
      <c r="I1623" t="s">
        <v>17944</v>
      </c>
      <c r="J1623" t="s">
        <v>17910</v>
      </c>
      <c r="K1623" t="s">
        <v>18464</v>
      </c>
      <c r="L1623" t="s">
        <v>17931</v>
      </c>
      <c r="M1623" t="s">
        <v>17994</v>
      </c>
      <c r="N1623"/>
      <c r="O1623" t="s">
        <v>18862</v>
      </c>
    </row>
    <row r="1624" spans="2:15" x14ac:dyDescent="0.25">
      <c r="B1624" t="s">
        <v>14954</v>
      </c>
      <c r="C1624">
        <v>113364503</v>
      </c>
      <c r="D1624" t="s">
        <v>286</v>
      </c>
      <c r="E1624" t="s">
        <v>1448</v>
      </c>
      <c r="F1624" t="s">
        <v>1449</v>
      </c>
      <c r="G1624" t="s">
        <v>2415</v>
      </c>
      <c r="H1624" t="s">
        <v>10461</v>
      </c>
      <c r="I1624" t="s">
        <v>17826</v>
      </c>
      <c r="J1624" t="s">
        <v>18277</v>
      </c>
      <c r="K1624" t="s">
        <v>18465</v>
      </c>
      <c r="L1624" t="s">
        <v>17959</v>
      </c>
      <c r="M1624" t="s">
        <v>17854</v>
      </c>
      <c r="N1624"/>
      <c r="O1624" t="s">
        <v>18860</v>
      </c>
    </row>
    <row r="1625" spans="2:15" x14ac:dyDescent="0.25">
      <c r="B1625" t="s">
        <v>14955</v>
      </c>
      <c r="C1625">
        <v>113364503</v>
      </c>
      <c r="D1625" t="s">
        <v>286</v>
      </c>
      <c r="E1625" t="s">
        <v>1450</v>
      </c>
      <c r="F1625" t="s">
        <v>1451</v>
      </c>
      <c r="G1625" t="s">
        <v>2903</v>
      </c>
      <c r="H1625"/>
      <c r="I1625" t="s">
        <v>17823</v>
      </c>
      <c r="J1625" t="s">
        <v>17988</v>
      </c>
      <c r="K1625" t="s">
        <v>18326</v>
      </c>
      <c r="L1625" t="s">
        <v>17942</v>
      </c>
      <c r="M1625" t="s">
        <v>17942</v>
      </c>
      <c r="N1625"/>
      <c r="O1625" t="s">
        <v>18106</v>
      </c>
    </row>
    <row r="1626" spans="2:15" x14ac:dyDescent="0.25">
      <c r="B1626" t="s">
        <v>14956</v>
      </c>
      <c r="C1626">
        <v>113364503</v>
      </c>
      <c r="D1626" t="s">
        <v>286</v>
      </c>
      <c r="E1626" t="s">
        <v>1450</v>
      </c>
      <c r="F1626" t="s">
        <v>1451</v>
      </c>
      <c r="G1626" t="s">
        <v>2904</v>
      </c>
      <c r="H1626"/>
      <c r="I1626" t="s">
        <v>17995</v>
      </c>
      <c r="J1626" t="s">
        <v>17945</v>
      </c>
      <c r="K1626" t="s">
        <v>18280</v>
      </c>
      <c r="L1626" t="s">
        <v>17983</v>
      </c>
      <c r="M1626" t="s">
        <v>17979</v>
      </c>
      <c r="N1626"/>
      <c r="O1626" t="s">
        <v>18644</v>
      </c>
    </row>
    <row r="1627" spans="2:15" x14ac:dyDescent="0.25">
      <c r="B1627" t="s">
        <v>14957</v>
      </c>
      <c r="C1627">
        <v>113364503</v>
      </c>
      <c r="D1627" t="s">
        <v>286</v>
      </c>
      <c r="E1627" t="s">
        <v>1450</v>
      </c>
      <c r="F1627" t="s">
        <v>1451</v>
      </c>
      <c r="G1627" t="s">
        <v>2415</v>
      </c>
      <c r="H1627"/>
      <c r="I1627" t="s">
        <v>17883</v>
      </c>
      <c r="J1627" t="s">
        <v>18062</v>
      </c>
      <c r="K1627" t="s">
        <v>18432</v>
      </c>
      <c r="L1627" t="s">
        <v>17921</v>
      </c>
      <c r="M1627" t="s">
        <v>18102</v>
      </c>
      <c r="N1627"/>
      <c r="O1627" t="s">
        <v>18863</v>
      </c>
    </row>
    <row r="1628" spans="2:15" x14ac:dyDescent="0.25">
      <c r="B1628" t="s">
        <v>18466</v>
      </c>
      <c r="C1628">
        <v>113364503</v>
      </c>
      <c r="D1628" t="s">
        <v>286</v>
      </c>
      <c r="E1628" t="s">
        <v>17776</v>
      </c>
      <c r="F1628" t="s">
        <v>17775</v>
      </c>
      <c r="G1628" t="s">
        <v>2903</v>
      </c>
      <c r="H1628"/>
      <c r="I1628"/>
      <c r="J1628" t="s">
        <v>10461</v>
      </c>
      <c r="K1628" t="s">
        <v>10461</v>
      </c>
      <c r="L1628" t="s">
        <v>10461</v>
      </c>
      <c r="M1628" t="s">
        <v>10461</v>
      </c>
      <c r="N1628"/>
      <c r="O1628" t="s">
        <v>10461</v>
      </c>
    </row>
    <row r="1629" spans="2:15" x14ac:dyDescent="0.25">
      <c r="B1629" t="s">
        <v>18467</v>
      </c>
      <c r="C1629">
        <v>113364503</v>
      </c>
      <c r="D1629" t="s">
        <v>286</v>
      </c>
      <c r="E1629" t="s">
        <v>17776</v>
      </c>
      <c r="F1629" t="s">
        <v>17775</v>
      </c>
      <c r="G1629" t="s">
        <v>2904</v>
      </c>
      <c r="H1629"/>
      <c r="I1629"/>
      <c r="J1629"/>
      <c r="K1629" t="s">
        <v>10461</v>
      </c>
      <c r="L1629" t="s">
        <v>10461</v>
      </c>
      <c r="M1629"/>
      <c r="N1629"/>
      <c r="O1629" t="s">
        <v>10461</v>
      </c>
    </row>
    <row r="1630" spans="2:15" x14ac:dyDescent="0.25">
      <c r="B1630" t="s">
        <v>18468</v>
      </c>
      <c r="C1630">
        <v>113364503</v>
      </c>
      <c r="D1630" t="s">
        <v>286</v>
      </c>
      <c r="E1630" t="s">
        <v>17776</v>
      </c>
      <c r="F1630" t="s">
        <v>17775</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18102</v>
      </c>
      <c r="J1631" t="s">
        <v>18080</v>
      </c>
      <c r="K1631" t="s">
        <v>18145</v>
      </c>
      <c r="L1631" t="s">
        <v>17823</v>
      </c>
      <c r="M1631" t="s">
        <v>17839</v>
      </c>
      <c r="N1631" t="s">
        <v>10461</v>
      </c>
      <c r="O1631" t="s">
        <v>18864</v>
      </c>
    </row>
    <row r="1632" spans="2:15" x14ac:dyDescent="0.25">
      <c r="B1632" t="s">
        <v>15488</v>
      </c>
      <c r="C1632">
        <v>113365203</v>
      </c>
      <c r="D1632" t="s">
        <v>381</v>
      </c>
      <c r="E1632" t="s">
        <v>1754</v>
      </c>
      <c r="F1632" t="s">
        <v>1755</v>
      </c>
      <c r="G1632" t="s">
        <v>2904</v>
      </c>
      <c r="H1632"/>
      <c r="I1632" t="s">
        <v>17824</v>
      </c>
      <c r="J1632" t="s">
        <v>18233</v>
      </c>
      <c r="K1632" t="s">
        <v>18469</v>
      </c>
      <c r="L1632" t="s">
        <v>17857</v>
      </c>
      <c r="M1632" t="s">
        <v>17859</v>
      </c>
      <c r="N1632" t="s">
        <v>10461</v>
      </c>
      <c r="O1632" t="s">
        <v>18613</v>
      </c>
    </row>
    <row r="1633" spans="2:15" x14ac:dyDescent="0.25">
      <c r="B1633" t="s">
        <v>15489</v>
      </c>
      <c r="C1633">
        <v>113365203</v>
      </c>
      <c r="D1633" t="s">
        <v>381</v>
      </c>
      <c r="E1633" t="s">
        <v>1754</v>
      </c>
      <c r="F1633" t="s">
        <v>1755</v>
      </c>
      <c r="G1633" t="s">
        <v>2415</v>
      </c>
      <c r="H1633" t="s">
        <v>10461</v>
      </c>
      <c r="I1633" t="s">
        <v>17990</v>
      </c>
      <c r="J1633" t="s">
        <v>18470</v>
      </c>
      <c r="K1633" t="s">
        <v>1184</v>
      </c>
      <c r="L1633" t="s">
        <v>17944</v>
      </c>
      <c r="M1633" t="s">
        <v>17889</v>
      </c>
      <c r="N1633" t="s">
        <v>10461</v>
      </c>
      <c r="O1633" t="s">
        <v>2130</v>
      </c>
    </row>
    <row r="1634" spans="2:15" x14ac:dyDescent="0.25">
      <c r="B1634" t="s">
        <v>15484</v>
      </c>
      <c r="C1634">
        <v>113365203</v>
      </c>
      <c r="D1634" t="s">
        <v>381</v>
      </c>
      <c r="E1634" t="s">
        <v>1752</v>
      </c>
      <c r="F1634" t="s">
        <v>1753</v>
      </c>
      <c r="G1634" t="s">
        <v>2903</v>
      </c>
      <c r="H1634"/>
      <c r="I1634" t="s">
        <v>10461</v>
      </c>
      <c r="J1634" t="s">
        <v>17850</v>
      </c>
      <c r="K1634" t="s">
        <v>18074</v>
      </c>
      <c r="L1634" t="s">
        <v>10461</v>
      </c>
      <c r="M1634" t="s">
        <v>10461</v>
      </c>
      <c r="N1634"/>
      <c r="O1634" t="s">
        <v>18113</v>
      </c>
    </row>
    <row r="1635" spans="2:15" x14ac:dyDescent="0.25">
      <c r="B1635" t="s">
        <v>15485</v>
      </c>
      <c r="C1635">
        <v>113365203</v>
      </c>
      <c r="D1635" t="s">
        <v>381</v>
      </c>
      <c r="E1635" t="s">
        <v>1752</v>
      </c>
      <c r="F1635" t="s">
        <v>1753</v>
      </c>
      <c r="G1635" t="s">
        <v>2904</v>
      </c>
      <c r="H1635"/>
      <c r="I1635" t="s">
        <v>10461</v>
      </c>
      <c r="J1635" t="s">
        <v>17823</v>
      </c>
      <c r="K1635" t="s">
        <v>17858</v>
      </c>
      <c r="L1635" t="s">
        <v>10461</v>
      </c>
      <c r="M1635" t="s">
        <v>10461</v>
      </c>
      <c r="N1635"/>
      <c r="O1635" t="s">
        <v>18029</v>
      </c>
    </row>
    <row r="1636" spans="2:15" x14ac:dyDescent="0.25">
      <c r="B1636" t="s">
        <v>15486</v>
      </c>
      <c r="C1636">
        <v>113365203</v>
      </c>
      <c r="D1636" t="s">
        <v>381</v>
      </c>
      <c r="E1636" t="s">
        <v>1752</v>
      </c>
      <c r="F1636" t="s">
        <v>1753</v>
      </c>
      <c r="G1636" t="s">
        <v>2415</v>
      </c>
      <c r="H1636"/>
      <c r="I1636" t="s">
        <v>17869</v>
      </c>
      <c r="J1636" t="s">
        <v>17951</v>
      </c>
      <c r="K1636" t="s">
        <v>18471</v>
      </c>
      <c r="L1636" t="s">
        <v>10461</v>
      </c>
      <c r="M1636" t="s">
        <v>10461</v>
      </c>
      <c r="N1636"/>
      <c r="O1636" t="s">
        <v>18241</v>
      </c>
    </row>
    <row r="1637" spans="2:15" x14ac:dyDescent="0.25">
      <c r="B1637" t="s">
        <v>15481</v>
      </c>
      <c r="C1637">
        <v>113365203</v>
      </c>
      <c r="D1637" t="s">
        <v>381</v>
      </c>
      <c r="E1637" t="s">
        <v>1750</v>
      </c>
      <c r="F1637" t="s">
        <v>1751</v>
      </c>
      <c r="G1637" t="s">
        <v>2903</v>
      </c>
      <c r="H1637"/>
      <c r="I1637" t="s">
        <v>17869</v>
      </c>
      <c r="J1637" t="s">
        <v>17900</v>
      </c>
      <c r="K1637" t="s">
        <v>17902</v>
      </c>
      <c r="L1637" t="s">
        <v>10461</v>
      </c>
      <c r="M1637" t="s">
        <v>17837</v>
      </c>
      <c r="N1637"/>
      <c r="O1637" t="s">
        <v>18281</v>
      </c>
    </row>
    <row r="1638" spans="2:15" x14ac:dyDescent="0.25">
      <c r="B1638" t="s">
        <v>15482</v>
      </c>
      <c r="C1638">
        <v>113365203</v>
      </c>
      <c r="D1638" t="s">
        <v>381</v>
      </c>
      <c r="E1638" t="s">
        <v>1750</v>
      </c>
      <c r="F1638" t="s">
        <v>1751</v>
      </c>
      <c r="G1638" t="s">
        <v>2904</v>
      </c>
      <c r="H1638" t="s">
        <v>10461</v>
      </c>
      <c r="I1638" t="s">
        <v>10461</v>
      </c>
      <c r="J1638" t="s">
        <v>17828</v>
      </c>
      <c r="K1638" t="s">
        <v>18117</v>
      </c>
      <c r="L1638" t="s">
        <v>10461</v>
      </c>
      <c r="M1638" t="s">
        <v>10461</v>
      </c>
      <c r="N1638"/>
      <c r="O1638" t="s">
        <v>18250</v>
      </c>
    </row>
    <row r="1639" spans="2:15" x14ac:dyDescent="0.25">
      <c r="B1639" t="s">
        <v>15483</v>
      </c>
      <c r="C1639">
        <v>113365203</v>
      </c>
      <c r="D1639" t="s">
        <v>381</v>
      </c>
      <c r="E1639" t="s">
        <v>1750</v>
      </c>
      <c r="F1639" t="s">
        <v>1751</v>
      </c>
      <c r="G1639" t="s">
        <v>2415</v>
      </c>
      <c r="H1639" t="s">
        <v>10461</v>
      </c>
      <c r="I1639" t="s">
        <v>17827</v>
      </c>
      <c r="J1639" t="s">
        <v>17932</v>
      </c>
      <c r="K1639" t="s">
        <v>18345</v>
      </c>
      <c r="L1639" t="s">
        <v>17834</v>
      </c>
      <c r="M1639" t="s">
        <v>17866</v>
      </c>
      <c r="N1639"/>
      <c r="O1639" t="s">
        <v>18774</v>
      </c>
    </row>
    <row r="1640" spans="2:15" x14ac:dyDescent="0.25">
      <c r="B1640" t="s">
        <v>15559</v>
      </c>
      <c r="C1640">
        <v>113365303</v>
      </c>
      <c r="D1640" t="s">
        <v>393</v>
      </c>
      <c r="E1640" t="s">
        <v>1798</v>
      </c>
      <c r="F1640" t="s">
        <v>1799</v>
      </c>
      <c r="G1640" t="s">
        <v>2903</v>
      </c>
      <c r="H1640"/>
      <c r="I1640" t="s">
        <v>10461</v>
      </c>
      <c r="J1640" t="s">
        <v>17839</v>
      </c>
      <c r="K1640" t="s">
        <v>17825</v>
      </c>
      <c r="L1640" t="s">
        <v>10461</v>
      </c>
      <c r="M1640" t="s">
        <v>10461</v>
      </c>
      <c r="N1640"/>
      <c r="O1640" t="s">
        <v>17955</v>
      </c>
    </row>
    <row r="1641" spans="2:15" x14ac:dyDescent="0.25">
      <c r="B1641" t="s">
        <v>15560</v>
      </c>
      <c r="C1641">
        <v>113365303</v>
      </c>
      <c r="D1641" t="s">
        <v>393</v>
      </c>
      <c r="E1641" t="s">
        <v>1798</v>
      </c>
      <c r="F1641" t="s">
        <v>1799</v>
      </c>
      <c r="G1641" t="s">
        <v>2904</v>
      </c>
      <c r="H1641" t="s">
        <v>10461</v>
      </c>
      <c r="I1641" t="s">
        <v>10461</v>
      </c>
      <c r="J1641" t="s">
        <v>17947</v>
      </c>
      <c r="K1641" t="s">
        <v>17987</v>
      </c>
      <c r="L1641" t="s">
        <v>17837</v>
      </c>
      <c r="M1641" t="s">
        <v>10461</v>
      </c>
      <c r="N1641"/>
      <c r="O1641" t="s">
        <v>17955</v>
      </c>
    </row>
    <row r="1642" spans="2:15" x14ac:dyDescent="0.25">
      <c r="B1642" t="s">
        <v>15561</v>
      </c>
      <c r="C1642">
        <v>113365303</v>
      </c>
      <c r="D1642" t="s">
        <v>393</v>
      </c>
      <c r="E1642" t="s">
        <v>1798</v>
      </c>
      <c r="F1642" t="s">
        <v>1799</v>
      </c>
      <c r="G1642" t="s">
        <v>2415</v>
      </c>
      <c r="H1642" t="s">
        <v>10461</v>
      </c>
      <c r="I1642" t="s">
        <v>17850</v>
      </c>
      <c r="J1642" t="s">
        <v>17828</v>
      </c>
      <c r="K1642" t="s">
        <v>17943</v>
      </c>
      <c r="L1642" t="s">
        <v>17839</v>
      </c>
      <c r="M1642" t="s">
        <v>10461</v>
      </c>
      <c r="N1642"/>
      <c r="O1642" t="s">
        <v>18182</v>
      </c>
    </row>
    <row r="1643" spans="2:15" x14ac:dyDescent="0.25">
      <c r="B1643" t="s">
        <v>15562</v>
      </c>
      <c r="C1643">
        <v>113365303</v>
      </c>
      <c r="D1643" t="s">
        <v>393</v>
      </c>
      <c r="E1643" t="s">
        <v>1800</v>
      </c>
      <c r="F1643" t="s">
        <v>1801</v>
      </c>
      <c r="G1643" t="s">
        <v>2903</v>
      </c>
      <c r="H1643"/>
      <c r="I1643" t="s">
        <v>10461</v>
      </c>
      <c r="J1643" t="s">
        <v>10461</v>
      </c>
      <c r="K1643" t="s">
        <v>18013</v>
      </c>
      <c r="L1643" t="s">
        <v>17833</v>
      </c>
      <c r="M1643" t="s">
        <v>10461</v>
      </c>
      <c r="N1643"/>
      <c r="O1643" t="s">
        <v>17848</v>
      </c>
    </row>
    <row r="1644" spans="2:15" x14ac:dyDescent="0.25">
      <c r="B1644" t="s">
        <v>15563</v>
      </c>
      <c r="C1644">
        <v>113365303</v>
      </c>
      <c r="D1644" t="s">
        <v>393</v>
      </c>
      <c r="E1644" t="s">
        <v>1800</v>
      </c>
      <c r="F1644" t="s">
        <v>1801</v>
      </c>
      <c r="G1644" t="s">
        <v>2904</v>
      </c>
      <c r="H1644"/>
      <c r="I1644" t="s">
        <v>10461</v>
      </c>
      <c r="J1644" t="s">
        <v>17846</v>
      </c>
      <c r="K1644" t="s">
        <v>17980</v>
      </c>
      <c r="L1644" t="s">
        <v>10461</v>
      </c>
      <c r="M1644" t="s">
        <v>10461</v>
      </c>
      <c r="N1644"/>
      <c r="O1644" t="s">
        <v>17843</v>
      </c>
    </row>
    <row r="1645" spans="2:15" x14ac:dyDescent="0.25">
      <c r="B1645" t="s">
        <v>15564</v>
      </c>
      <c r="C1645">
        <v>113365303</v>
      </c>
      <c r="D1645" t="s">
        <v>393</v>
      </c>
      <c r="E1645" t="s">
        <v>1800</v>
      </c>
      <c r="F1645" t="s">
        <v>1801</v>
      </c>
      <c r="G1645" t="s">
        <v>2415</v>
      </c>
      <c r="H1645"/>
      <c r="I1645" t="s">
        <v>10461</v>
      </c>
      <c r="J1645" t="s">
        <v>17866</v>
      </c>
      <c r="K1645" t="s">
        <v>18087</v>
      </c>
      <c r="L1645" t="s">
        <v>17837</v>
      </c>
      <c r="M1645" t="s">
        <v>10461</v>
      </c>
      <c r="N1645"/>
      <c r="O1645" t="s">
        <v>17960</v>
      </c>
    </row>
    <row r="1646" spans="2:15" x14ac:dyDescent="0.25">
      <c r="B1646" t="s">
        <v>16521</v>
      </c>
      <c r="C1646">
        <v>113367003</v>
      </c>
      <c r="D1646" t="s">
        <v>467</v>
      </c>
      <c r="E1646" t="s">
        <v>2011</v>
      </c>
      <c r="F1646" t="s">
        <v>2012</v>
      </c>
      <c r="G1646" t="s">
        <v>2903</v>
      </c>
      <c r="H1646"/>
      <c r="I1646" t="s">
        <v>10461</v>
      </c>
      <c r="J1646" t="s">
        <v>17837</v>
      </c>
      <c r="K1646" t="s">
        <v>17994</v>
      </c>
      <c r="L1646" t="s">
        <v>10461</v>
      </c>
      <c r="M1646" t="s">
        <v>10461</v>
      </c>
      <c r="N1646"/>
      <c r="O1646" t="s">
        <v>18111</v>
      </c>
    </row>
    <row r="1647" spans="2:15" x14ac:dyDescent="0.25">
      <c r="B1647" t="s">
        <v>16522</v>
      </c>
      <c r="C1647">
        <v>113367003</v>
      </c>
      <c r="D1647" t="s">
        <v>467</v>
      </c>
      <c r="E1647" t="s">
        <v>2011</v>
      </c>
      <c r="F1647" t="s">
        <v>2012</v>
      </c>
      <c r="G1647" t="s">
        <v>2904</v>
      </c>
      <c r="H1647"/>
      <c r="I1647" t="s">
        <v>10461</v>
      </c>
      <c r="J1647" t="s">
        <v>17850</v>
      </c>
      <c r="K1647" t="s">
        <v>18061</v>
      </c>
      <c r="L1647" t="s">
        <v>10461</v>
      </c>
      <c r="M1647"/>
      <c r="N1647" t="s">
        <v>10461</v>
      </c>
      <c r="O1647" t="s">
        <v>17929</v>
      </c>
    </row>
    <row r="1648" spans="2:15" x14ac:dyDescent="0.25">
      <c r="B1648" t="s">
        <v>16523</v>
      </c>
      <c r="C1648">
        <v>113367003</v>
      </c>
      <c r="D1648" t="s">
        <v>467</v>
      </c>
      <c r="E1648" t="s">
        <v>2011</v>
      </c>
      <c r="F1648" t="s">
        <v>2012</v>
      </c>
      <c r="G1648" t="s">
        <v>2415</v>
      </c>
      <c r="H1648"/>
      <c r="I1648" t="s">
        <v>10461</v>
      </c>
      <c r="J1648" t="s">
        <v>17827</v>
      </c>
      <c r="K1648" t="s">
        <v>18190</v>
      </c>
      <c r="L1648" t="s">
        <v>10461</v>
      </c>
      <c r="M1648" t="s">
        <v>10461</v>
      </c>
      <c r="N1648" t="s">
        <v>10461</v>
      </c>
      <c r="O1648" t="s">
        <v>18349</v>
      </c>
    </row>
    <row r="1649" spans="2:15" x14ac:dyDescent="0.25">
      <c r="B1649" t="s">
        <v>16524</v>
      </c>
      <c r="C1649">
        <v>113367003</v>
      </c>
      <c r="D1649" t="s">
        <v>467</v>
      </c>
      <c r="E1649" t="s">
        <v>2013</v>
      </c>
      <c r="F1649" t="s">
        <v>2014</v>
      </c>
      <c r="G1649" t="s">
        <v>2903</v>
      </c>
      <c r="H1649"/>
      <c r="I1649" t="s">
        <v>10461</v>
      </c>
      <c r="J1649" t="s">
        <v>17983</v>
      </c>
      <c r="K1649" t="s">
        <v>18104</v>
      </c>
      <c r="L1649" t="s">
        <v>17846</v>
      </c>
      <c r="M1649" t="s">
        <v>10461</v>
      </c>
      <c r="N1649"/>
      <c r="O1649" t="s">
        <v>18316</v>
      </c>
    </row>
    <row r="1650" spans="2:15" x14ac:dyDescent="0.25">
      <c r="B1650" t="s">
        <v>16525</v>
      </c>
      <c r="C1650">
        <v>113367003</v>
      </c>
      <c r="D1650" t="s">
        <v>467</v>
      </c>
      <c r="E1650" t="s">
        <v>2013</v>
      </c>
      <c r="F1650" t="s">
        <v>2014</v>
      </c>
      <c r="G1650" t="s">
        <v>2904</v>
      </c>
      <c r="H1650"/>
      <c r="I1650" t="s">
        <v>10461</v>
      </c>
      <c r="J1650" t="s">
        <v>18019</v>
      </c>
      <c r="K1650" t="s">
        <v>18182</v>
      </c>
      <c r="L1650" t="s">
        <v>17823</v>
      </c>
      <c r="M1650" t="s">
        <v>10461</v>
      </c>
      <c r="N1650"/>
      <c r="O1650" t="s">
        <v>18653</v>
      </c>
    </row>
    <row r="1651" spans="2:15" x14ac:dyDescent="0.25">
      <c r="B1651" t="s">
        <v>16526</v>
      </c>
      <c r="C1651">
        <v>113367003</v>
      </c>
      <c r="D1651" t="s">
        <v>467</v>
      </c>
      <c r="E1651" t="s">
        <v>2013</v>
      </c>
      <c r="F1651" t="s">
        <v>2014</v>
      </c>
      <c r="G1651" t="s">
        <v>2415</v>
      </c>
      <c r="H1651"/>
      <c r="I1651" t="s">
        <v>17846</v>
      </c>
      <c r="J1651" t="s">
        <v>18039</v>
      </c>
      <c r="K1651" t="s">
        <v>18472</v>
      </c>
      <c r="L1651" t="s">
        <v>17939</v>
      </c>
      <c r="M1651" t="s">
        <v>10461</v>
      </c>
      <c r="N1651"/>
      <c r="O1651" t="s">
        <v>18789</v>
      </c>
    </row>
    <row r="1652" spans="2:15" x14ac:dyDescent="0.25">
      <c r="B1652" t="s">
        <v>16527</v>
      </c>
      <c r="C1652">
        <v>113367003</v>
      </c>
      <c r="D1652" t="s">
        <v>467</v>
      </c>
      <c r="E1652" t="s">
        <v>2015</v>
      </c>
      <c r="F1652" t="s">
        <v>2016</v>
      </c>
      <c r="G1652" t="s">
        <v>2903</v>
      </c>
      <c r="H1652"/>
      <c r="I1652" t="s">
        <v>10461</v>
      </c>
      <c r="J1652" t="s">
        <v>17846</v>
      </c>
      <c r="K1652" t="s">
        <v>18027</v>
      </c>
      <c r="L1652" t="s">
        <v>10461</v>
      </c>
      <c r="M1652" t="s">
        <v>10461</v>
      </c>
      <c r="N1652"/>
      <c r="O1652" t="s">
        <v>17826</v>
      </c>
    </row>
    <row r="1653" spans="2:15" x14ac:dyDescent="0.25">
      <c r="B1653" t="s">
        <v>16528</v>
      </c>
      <c r="C1653">
        <v>113367003</v>
      </c>
      <c r="D1653" t="s">
        <v>467</v>
      </c>
      <c r="E1653" t="s">
        <v>2015</v>
      </c>
      <c r="F1653" t="s">
        <v>2016</v>
      </c>
      <c r="G1653" t="s">
        <v>2904</v>
      </c>
      <c r="H1653"/>
      <c r="I1653" t="s">
        <v>10461</v>
      </c>
      <c r="J1653" t="s">
        <v>17850</v>
      </c>
      <c r="K1653" t="s">
        <v>17959</v>
      </c>
      <c r="L1653" t="s">
        <v>10461</v>
      </c>
      <c r="M1653"/>
      <c r="N1653" t="s">
        <v>10461</v>
      </c>
      <c r="O1653" t="s">
        <v>18082</v>
      </c>
    </row>
    <row r="1654" spans="2:15" x14ac:dyDescent="0.25">
      <c r="B1654" t="s">
        <v>16529</v>
      </c>
      <c r="C1654">
        <v>113367003</v>
      </c>
      <c r="D1654" t="s">
        <v>467</v>
      </c>
      <c r="E1654" t="s">
        <v>2015</v>
      </c>
      <c r="F1654" t="s">
        <v>2016</v>
      </c>
      <c r="G1654" t="s">
        <v>2415</v>
      </c>
      <c r="H1654"/>
      <c r="I1654" t="s">
        <v>10461</v>
      </c>
      <c r="J1654" t="s">
        <v>17839</v>
      </c>
      <c r="K1654" t="s">
        <v>18473</v>
      </c>
      <c r="L1654" t="s">
        <v>10461</v>
      </c>
      <c r="M1654" t="s">
        <v>10461</v>
      </c>
      <c r="N1654" t="s">
        <v>10461</v>
      </c>
      <c r="O1654" t="s">
        <v>17992</v>
      </c>
    </row>
    <row r="1655" spans="2:15" x14ac:dyDescent="0.25">
      <c r="B1655" t="s">
        <v>16958</v>
      </c>
      <c r="C1655">
        <v>113369003</v>
      </c>
      <c r="D1655" t="s">
        <v>540</v>
      </c>
      <c r="E1655" t="s">
        <v>2264</v>
      </c>
      <c r="F1655" t="s">
        <v>2265</v>
      </c>
      <c r="G1655" t="s">
        <v>2903</v>
      </c>
      <c r="H1655" t="s">
        <v>10461</v>
      </c>
      <c r="I1655" t="s">
        <v>17844</v>
      </c>
      <c r="J1655" t="s">
        <v>17896</v>
      </c>
      <c r="K1655" t="s">
        <v>18407</v>
      </c>
      <c r="L1655" t="s">
        <v>17855</v>
      </c>
      <c r="M1655" t="s">
        <v>17881</v>
      </c>
      <c r="N1655"/>
      <c r="O1655" t="s">
        <v>18865</v>
      </c>
    </row>
    <row r="1656" spans="2:15" x14ac:dyDescent="0.25">
      <c r="B1656" t="s">
        <v>16959</v>
      </c>
      <c r="C1656">
        <v>113369003</v>
      </c>
      <c r="D1656" t="s">
        <v>540</v>
      </c>
      <c r="E1656" t="s">
        <v>2264</v>
      </c>
      <c r="F1656" t="s">
        <v>2265</v>
      </c>
      <c r="G1656" t="s">
        <v>2904</v>
      </c>
      <c r="H1656"/>
      <c r="I1656" t="s">
        <v>17881</v>
      </c>
      <c r="J1656" t="s">
        <v>17988</v>
      </c>
      <c r="K1656" t="s">
        <v>18474</v>
      </c>
      <c r="L1656" t="s">
        <v>17881</v>
      </c>
      <c r="M1656" t="s">
        <v>10461</v>
      </c>
      <c r="N1656" t="s">
        <v>10461</v>
      </c>
      <c r="O1656" t="s">
        <v>18866</v>
      </c>
    </row>
    <row r="1657" spans="2:15" x14ac:dyDescent="0.25">
      <c r="B1657" t="s">
        <v>16960</v>
      </c>
      <c r="C1657">
        <v>113369003</v>
      </c>
      <c r="D1657" t="s">
        <v>540</v>
      </c>
      <c r="E1657" t="s">
        <v>2264</v>
      </c>
      <c r="F1657" t="s">
        <v>2265</v>
      </c>
      <c r="G1657" t="s">
        <v>2415</v>
      </c>
      <c r="H1657" t="s">
        <v>10461</v>
      </c>
      <c r="I1657" t="s">
        <v>17898</v>
      </c>
      <c r="J1657" t="s">
        <v>17932</v>
      </c>
      <c r="K1657" t="s">
        <v>18475</v>
      </c>
      <c r="L1657" t="s">
        <v>18021</v>
      </c>
      <c r="M1657" t="s">
        <v>17951</v>
      </c>
      <c r="N1657" t="s">
        <v>10461</v>
      </c>
      <c r="O1657" t="s">
        <v>1186</v>
      </c>
    </row>
    <row r="1658" spans="2:15" x14ac:dyDescent="0.25">
      <c r="B1658" t="s">
        <v>16955</v>
      </c>
      <c r="C1658">
        <v>113369003</v>
      </c>
      <c r="D1658" t="s">
        <v>540</v>
      </c>
      <c r="E1658" t="s">
        <v>2262</v>
      </c>
      <c r="F1658" t="s">
        <v>2263</v>
      </c>
      <c r="G1658" t="s">
        <v>2903</v>
      </c>
      <c r="H1658"/>
      <c r="I1658" t="s">
        <v>10461</v>
      </c>
      <c r="J1658" t="s">
        <v>17947</v>
      </c>
      <c r="K1658" t="s">
        <v>18177</v>
      </c>
      <c r="L1658" t="s">
        <v>17833</v>
      </c>
      <c r="M1658" t="s">
        <v>10461</v>
      </c>
      <c r="N1658" t="s">
        <v>10461</v>
      </c>
      <c r="O1658" t="s">
        <v>18099</v>
      </c>
    </row>
    <row r="1659" spans="2:15" x14ac:dyDescent="0.25">
      <c r="B1659" t="s">
        <v>16956</v>
      </c>
      <c r="C1659">
        <v>113369003</v>
      </c>
      <c r="D1659" t="s">
        <v>540</v>
      </c>
      <c r="E1659" t="s">
        <v>2262</v>
      </c>
      <c r="F1659" t="s">
        <v>2263</v>
      </c>
      <c r="G1659" t="s">
        <v>2904</v>
      </c>
      <c r="H1659"/>
      <c r="I1659" t="s">
        <v>10461</v>
      </c>
      <c r="J1659" t="s">
        <v>17995</v>
      </c>
      <c r="K1659" t="s">
        <v>18044</v>
      </c>
      <c r="L1659" t="s">
        <v>10461</v>
      </c>
      <c r="M1659" t="s">
        <v>10461</v>
      </c>
      <c r="N1659"/>
      <c r="O1659" t="s">
        <v>18330</v>
      </c>
    </row>
    <row r="1660" spans="2:15" x14ac:dyDescent="0.25">
      <c r="B1660" t="s">
        <v>16957</v>
      </c>
      <c r="C1660">
        <v>113369003</v>
      </c>
      <c r="D1660" t="s">
        <v>540</v>
      </c>
      <c r="E1660" t="s">
        <v>2262</v>
      </c>
      <c r="F1660" t="s">
        <v>2263</v>
      </c>
      <c r="G1660" t="s">
        <v>2415</v>
      </c>
      <c r="H1660"/>
      <c r="I1660" t="s">
        <v>17844</v>
      </c>
      <c r="J1660" t="s">
        <v>17993</v>
      </c>
      <c r="K1660" t="s">
        <v>18395</v>
      </c>
      <c r="L1660" t="s">
        <v>17834</v>
      </c>
      <c r="M1660" t="s">
        <v>17833</v>
      </c>
      <c r="N1660" t="s">
        <v>10461</v>
      </c>
      <c r="O1660" t="s">
        <v>18627</v>
      </c>
    </row>
    <row r="1661" spans="2:15" x14ac:dyDescent="0.25">
      <c r="B1661" t="s">
        <v>13432</v>
      </c>
      <c r="C1661">
        <v>113380303</v>
      </c>
      <c r="D1661" t="s">
        <v>30</v>
      </c>
      <c r="E1661" t="s">
        <v>629</v>
      </c>
      <c r="F1661" t="s">
        <v>630</v>
      </c>
      <c r="G1661" t="s">
        <v>2903</v>
      </c>
      <c r="H1661" t="s">
        <v>10461</v>
      </c>
      <c r="I1661" t="s">
        <v>10461</v>
      </c>
      <c r="J1661" t="s">
        <v>17881</v>
      </c>
      <c r="K1661" t="s">
        <v>17952</v>
      </c>
      <c r="L1661" t="s">
        <v>10461</v>
      </c>
      <c r="M1661" t="s">
        <v>17833</v>
      </c>
      <c r="N1661" t="s">
        <v>10461</v>
      </c>
      <c r="O1661" t="s">
        <v>18349</v>
      </c>
    </row>
    <row r="1662" spans="2:15" x14ac:dyDescent="0.25">
      <c r="B1662" t="s">
        <v>13433</v>
      </c>
      <c r="C1662">
        <v>113380303</v>
      </c>
      <c r="D1662" t="s">
        <v>30</v>
      </c>
      <c r="E1662" t="s">
        <v>629</v>
      </c>
      <c r="F1662" t="s">
        <v>630</v>
      </c>
      <c r="G1662" t="s">
        <v>2904</v>
      </c>
      <c r="H1662" t="s">
        <v>10461</v>
      </c>
      <c r="I1662" t="s">
        <v>10461</v>
      </c>
      <c r="J1662" t="s">
        <v>17860</v>
      </c>
      <c r="K1662" t="s">
        <v>17849</v>
      </c>
      <c r="L1662" t="s">
        <v>10461</v>
      </c>
      <c r="M1662" t="s">
        <v>10461</v>
      </c>
      <c r="N1662"/>
      <c r="O1662" t="s">
        <v>18005</v>
      </c>
    </row>
    <row r="1663" spans="2:15" x14ac:dyDescent="0.25">
      <c r="B1663" t="s">
        <v>13434</v>
      </c>
      <c r="C1663">
        <v>113380303</v>
      </c>
      <c r="D1663" t="s">
        <v>30</v>
      </c>
      <c r="E1663" t="s">
        <v>629</v>
      </c>
      <c r="F1663" t="s">
        <v>630</v>
      </c>
      <c r="G1663" t="s">
        <v>2415</v>
      </c>
      <c r="H1663" t="s">
        <v>10461</v>
      </c>
      <c r="I1663" t="s">
        <v>10461</v>
      </c>
      <c r="J1663" t="s">
        <v>17885</v>
      </c>
      <c r="K1663" t="s">
        <v>18476</v>
      </c>
      <c r="L1663" t="s">
        <v>17833</v>
      </c>
      <c r="M1663" t="s">
        <v>17837</v>
      </c>
      <c r="N1663" t="s">
        <v>10461</v>
      </c>
      <c r="O1663" t="s">
        <v>18122</v>
      </c>
    </row>
    <row r="1664" spans="2:15" x14ac:dyDescent="0.25">
      <c r="B1664" t="s">
        <v>13435</v>
      </c>
      <c r="C1664">
        <v>113380303</v>
      </c>
      <c r="D1664" t="s">
        <v>30</v>
      </c>
      <c r="E1664" t="s">
        <v>631</v>
      </c>
      <c r="F1664" t="s">
        <v>632</v>
      </c>
      <c r="G1664" t="s">
        <v>2903</v>
      </c>
      <c r="H1664" t="s">
        <v>10461</v>
      </c>
      <c r="I1664" t="s">
        <v>10461</v>
      </c>
      <c r="J1664" t="s">
        <v>17853</v>
      </c>
      <c r="K1664" t="s">
        <v>17904</v>
      </c>
      <c r="L1664" t="s">
        <v>10461</v>
      </c>
      <c r="M1664" t="s">
        <v>10461</v>
      </c>
      <c r="N1664" t="s">
        <v>10461</v>
      </c>
      <c r="O1664" t="s">
        <v>18061</v>
      </c>
    </row>
    <row r="1665" spans="2:15" x14ac:dyDescent="0.25">
      <c r="B1665" t="s">
        <v>13436</v>
      </c>
      <c r="C1665">
        <v>113380303</v>
      </c>
      <c r="D1665" t="s">
        <v>30</v>
      </c>
      <c r="E1665" t="s">
        <v>631</v>
      </c>
      <c r="F1665" t="s">
        <v>632</v>
      </c>
      <c r="G1665" t="s">
        <v>2904</v>
      </c>
      <c r="H1665"/>
      <c r="I1665" t="s">
        <v>10461</v>
      </c>
      <c r="J1665" t="s">
        <v>17869</v>
      </c>
      <c r="K1665" t="s">
        <v>18017</v>
      </c>
      <c r="L1665" t="s">
        <v>10461</v>
      </c>
      <c r="M1665" t="s">
        <v>10461</v>
      </c>
      <c r="N1665"/>
      <c r="O1665" t="s">
        <v>17826</v>
      </c>
    </row>
    <row r="1666" spans="2:15" x14ac:dyDescent="0.25">
      <c r="B1666" t="s">
        <v>13437</v>
      </c>
      <c r="C1666">
        <v>113380303</v>
      </c>
      <c r="D1666" t="s">
        <v>30</v>
      </c>
      <c r="E1666" t="s">
        <v>631</v>
      </c>
      <c r="F1666" t="s">
        <v>632</v>
      </c>
      <c r="G1666" t="s">
        <v>2415</v>
      </c>
      <c r="H1666" t="s">
        <v>10461</v>
      </c>
      <c r="I1666" t="s">
        <v>10461</v>
      </c>
      <c r="J1666" t="s">
        <v>17840</v>
      </c>
      <c r="K1666" t="s">
        <v>18263</v>
      </c>
      <c r="L1666" t="s">
        <v>10461</v>
      </c>
      <c r="M1666" t="s">
        <v>10461</v>
      </c>
      <c r="N1666" t="s">
        <v>10461</v>
      </c>
      <c r="O1666" t="s">
        <v>18029</v>
      </c>
    </row>
    <row r="1667" spans="2:15" x14ac:dyDescent="0.25">
      <c r="B1667" t="s">
        <v>14017</v>
      </c>
      <c r="C1667">
        <v>113381303</v>
      </c>
      <c r="D1667" t="s">
        <v>132</v>
      </c>
      <c r="E1667" t="s">
        <v>946</v>
      </c>
      <c r="F1667" t="s">
        <v>947</v>
      </c>
      <c r="G1667" t="s">
        <v>2903</v>
      </c>
      <c r="H1667" t="s">
        <v>10461</v>
      </c>
      <c r="I1667" t="s">
        <v>17869</v>
      </c>
      <c r="J1667" t="s">
        <v>17919</v>
      </c>
      <c r="K1667" t="s">
        <v>18477</v>
      </c>
      <c r="L1667" t="s">
        <v>17951</v>
      </c>
      <c r="M1667" t="s">
        <v>17995</v>
      </c>
      <c r="N1667" t="s">
        <v>10461</v>
      </c>
      <c r="O1667" t="s">
        <v>18435</v>
      </c>
    </row>
    <row r="1668" spans="2:15" x14ac:dyDescent="0.25">
      <c r="B1668" t="s">
        <v>14018</v>
      </c>
      <c r="C1668">
        <v>113381303</v>
      </c>
      <c r="D1668" t="s">
        <v>132</v>
      </c>
      <c r="E1668" t="s">
        <v>946</v>
      </c>
      <c r="F1668" t="s">
        <v>947</v>
      </c>
      <c r="G1668" t="s">
        <v>2904</v>
      </c>
      <c r="H1668"/>
      <c r="I1668" t="s">
        <v>17951</v>
      </c>
      <c r="J1668" t="s">
        <v>17987</v>
      </c>
      <c r="K1668" t="s">
        <v>18059</v>
      </c>
      <c r="L1668" t="s">
        <v>17890</v>
      </c>
      <c r="M1668" t="s">
        <v>17866</v>
      </c>
      <c r="N1668" t="s">
        <v>10461</v>
      </c>
      <c r="O1668" t="s">
        <v>18868</v>
      </c>
    </row>
    <row r="1669" spans="2:15" x14ac:dyDescent="0.25">
      <c r="B1669" t="s">
        <v>14019</v>
      </c>
      <c r="C1669">
        <v>113381303</v>
      </c>
      <c r="D1669" t="s">
        <v>132</v>
      </c>
      <c r="E1669" t="s">
        <v>946</v>
      </c>
      <c r="F1669" t="s">
        <v>947</v>
      </c>
      <c r="G1669" t="s">
        <v>2415</v>
      </c>
      <c r="H1669" t="s">
        <v>10461</v>
      </c>
      <c r="I1669" t="s">
        <v>17885</v>
      </c>
      <c r="J1669" t="s">
        <v>17864</v>
      </c>
      <c r="K1669" t="s">
        <v>18478</v>
      </c>
      <c r="L1669" t="s">
        <v>17875</v>
      </c>
      <c r="M1669" t="s">
        <v>17889</v>
      </c>
      <c r="N1669" t="s">
        <v>10461</v>
      </c>
      <c r="O1669" t="s">
        <v>18867</v>
      </c>
    </row>
    <row r="1670" spans="2:15" x14ac:dyDescent="0.25">
      <c r="B1670" t="s">
        <v>14020</v>
      </c>
      <c r="C1670">
        <v>113381303</v>
      </c>
      <c r="D1670" t="s">
        <v>132</v>
      </c>
      <c r="E1670" t="s">
        <v>948</v>
      </c>
      <c r="F1670" t="s">
        <v>949</v>
      </c>
      <c r="G1670" t="s">
        <v>2903</v>
      </c>
      <c r="H1670" t="s">
        <v>10461</v>
      </c>
      <c r="I1670" t="s">
        <v>17855</v>
      </c>
      <c r="J1670" t="s">
        <v>18002</v>
      </c>
      <c r="K1670" t="s">
        <v>18253</v>
      </c>
      <c r="L1670" t="s">
        <v>17853</v>
      </c>
      <c r="M1670" t="s">
        <v>10461</v>
      </c>
      <c r="N1670" t="s">
        <v>10461</v>
      </c>
      <c r="O1670" t="s">
        <v>18014</v>
      </c>
    </row>
    <row r="1671" spans="2:15" x14ac:dyDescent="0.25">
      <c r="B1671" t="s">
        <v>14021</v>
      </c>
      <c r="C1671">
        <v>113381303</v>
      </c>
      <c r="D1671" t="s">
        <v>132</v>
      </c>
      <c r="E1671" t="s">
        <v>948</v>
      </c>
      <c r="F1671" t="s">
        <v>949</v>
      </c>
      <c r="G1671" t="s">
        <v>2904</v>
      </c>
      <c r="H1671" t="s">
        <v>10461</v>
      </c>
      <c r="I1671" t="s">
        <v>17881</v>
      </c>
      <c r="J1671" t="s">
        <v>17847</v>
      </c>
      <c r="K1671" t="s">
        <v>18176</v>
      </c>
      <c r="L1671" t="s">
        <v>17837</v>
      </c>
      <c r="M1671" t="s">
        <v>17853</v>
      </c>
      <c r="N1671"/>
      <c r="O1671" t="s">
        <v>18425</v>
      </c>
    </row>
    <row r="1672" spans="2:15" x14ac:dyDescent="0.25">
      <c r="B1672" t="s">
        <v>14022</v>
      </c>
      <c r="C1672">
        <v>113381303</v>
      </c>
      <c r="D1672" t="s">
        <v>132</v>
      </c>
      <c r="E1672" t="s">
        <v>948</v>
      </c>
      <c r="F1672" t="s">
        <v>949</v>
      </c>
      <c r="G1672" t="s">
        <v>2415</v>
      </c>
      <c r="H1672" t="s">
        <v>10461</v>
      </c>
      <c r="I1672" t="s">
        <v>18021</v>
      </c>
      <c r="J1672" t="s">
        <v>18245</v>
      </c>
      <c r="K1672" t="s">
        <v>18324</v>
      </c>
      <c r="L1672" t="s">
        <v>17951</v>
      </c>
      <c r="M1672" t="s">
        <v>17859</v>
      </c>
      <c r="N1672" t="s">
        <v>10461</v>
      </c>
      <c r="O1672" t="s">
        <v>18869</v>
      </c>
    </row>
    <row r="1673" spans="2:15" x14ac:dyDescent="0.25">
      <c r="B1673" t="s">
        <v>14208</v>
      </c>
      <c r="C1673">
        <v>113382303</v>
      </c>
      <c r="D1673" t="s">
        <v>160</v>
      </c>
      <c r="E1673" t="s">
        <v>1056</v>
      </c>
      <c r="F1673" t="s">
        <v>1057</v>
      </c>
      <c r="G1673" t="s">
        <v>2903</v>
      </c>
      <c r="H1673"/>
      <c r="I1673" t="s">
        <v>10461</v>
      </c>
      <c r="J1673" t="s">
        <v>17898</v>
      </c>
      <c r="K1673" t="s">
        <v>18194</v>
      </c>
      <c r="L1673" t="s">
        <v>10461</v>
      </c>
      <c r="M1673" t="s">
        <v>10461</v>
      </c>
      <c r="N1673"/>
      <c r="O1673" t="s">
        <v>18278</v>
      </c>
    </row>
    <row r="1674" spans="2:15" x14ac:dyDescent="0.25">
      <c r="B1674" t="s">
        <v>14209</v>
      </c>
      <c r="C1674">
        <v>113382303</v>
      </c>
      <c r="D1674" t="s">
        <v>160</v>
      </c>
      <c r="E1674" t="s">
        <v>1056</v>
      </c>
      <c r="F1674" t="s">
        <v>1057</v>
      </c>
      <c r="G1674" t="s">
        <v>2904</v>
      </c>
      <c r="H1674" t="s">
        <v>10461</v>
      </c>
      <c r="I1674" t="s">
        <v>10461</v>
      </c>
      <c r="J1674" t="s">
        <v>17860</v>
      </c>
      <c r="K1674" t="s">
        <v>18338</v>
      </c>
      <c r="L1674" t="s">
        <v>10461</v>
      </c>
      <c r="M1674" t="s">
        <v>10461</v>
      </c>
      <c r="N1674"/>
      <c r="O1674" t="s">
        <v>18234</v>
      </c>
    </row>
    <row r="1675" spans="2:15" x14ac:dyDescent="0.25">
      <c r="B1675" t="s">
        <v>14210</v>
      </c>
      <c r="C1675">
        <v>113382303</v>
      </c>
      <c r="D1675" t="s">
        <v>160</v>
      </c>
      <c r="E1675" t="s">
        <v>1056</v>
      </c>
      <c r="F1675" t="s">
        <v>1057</v>
      </c>
      <c r="G1675" t="s">
        <v>2415</v>
      </c>
      <c r="H1675" t="s">
        <v>10461</v>
      </c>
      <c r="I1675" t="s">
        <v>17846</v>
      </c>
      <c r="J1675" t="s">
        <v>17900</v>
      </c>
      <c r="K1675" t="s">
        <v>18479</v>
      </c>
      <c r="L1675" t="s">
        <v>17844</v>
      </c>
      <c r="M1675" t="s">
        <v>10461</v>
      </c>
      <c r="N1675"/>
      <c r="O1675" t="s">
        <v>18870</v>
      </c>
    </row>
    <row r="1676" spans="2:15" x14ac:dyDescent="0.25">
      <c r="B1676" t="s">
        <v>14205</v>
      </c>
      <c r="C1676">
        <v>113382303</v>
      </c>
      <c r="D1676" t="s">
        <v>160</v>
      </c>
      <c r="E1676" t="s">
        <v>1054</v>
      </c>
      <c r="F1676" t="s">
        <v>1055</v>
      </c>
      <c r="G1676" t="s">
        <v>2903</v>
      </c>
      <c r="H1676"/>
      <c r="I1676" t="s">
        <v>10461</v>
      </c>
      <c r="J1676" t="s">
        <v>17869</v>
      </c>
      <c r="K1676" t="s">
        <v>17872</v>
      </c>
      <c r="L1676" t="s">
        <v>10461</v>
      </c>
      <c r="M1676" t="s">
        <v>10461</v>
      </c>
      <c r="N1676"/>
      <c r="O1676" t="s">
        <v>17910</v>
      </c>
    </row>
    <row r="1677" spans="2:15" x14ac:dyDescent="0.25">
      <c r="B1677" t="s">
        <v>14206</v>
      </c>
      <c r="C1677">
        <v>113382303</v>
      </c>
      <c r="D1677" t="s">
        <v>160</v>
      </c>
      <c r="E1677" t="s">
        <v>1054</v>
      </c>
      <c r="F1677" t="s">
        <v>1055</v>
      </c>
      <c r="G1677" t="s">
        <v>2904</v>
      </c>
      <c r="H1677"/>
      <c r="I1677" t="s">
        <v>10461</v>
      </c>
      <c r="J1677" t="s">
        <v>17837</v>
      </c>
      <c r="K1677" t="s">
        <v>17854</v>
      </c>
      <c r="L1677" t="s">
        <v>10461</v>
      </c>
      <c r="M1677" t="s">
        <v>10461</v>
      </c>
      <c r="N1677"/>
      <c r="O1677" t="s">
        <v>18029</v>
      </c>
    </row>
    <row r="1678" spans="2:15" x14ac:dyDescent="0.25">
      <c r="B1678" t="s">
        <v>14207</v>
      </c>
      <c r="C1678">
        <v>113382303</v>
      </c>
      <c r="D1678" t="s">
        <v>160</v>
      </c>
      <c r="E1678" t="s">
        <v>1054</v>
      </c>
      <c r="F1678" t="s">
        <v>1055</v>
      </c>
      <c r="G1678" t="s">
        <v>2415</v>
      </c>
      <c r="H1678"/>
      <c r="I1678" t="s">
        <v>17850</v>
      </c>
      <c r="J1678" t="s">
        <v>17939</v>
      </c>
      <c r="K1678" t="s">
        <v>18083</v>
      </c>
      <c r="L1678" t="s">
        <v>10461</v>
      </c>
      <c r="M1678" t="s">
        <v>10461</v>
      </c>
      <c r="N1678"/>
      <c r="O1678" t="s">
        <v>18534</v>
      </c>
    </row>
    <row r="1679" spans="2:15" x14ac:dyDescent="0.25">
      <c r="B1679" t="s">
        <v>14846</v>
      </c>
      <c r="C1679">
        <v>113384603</v>
      </c>
      <c r="D1679" t="s">
        <v>269</v>
      </c>
      <c r="E1679" t="s">
        <v>1400</v>
      </c>
      <c r="F1679" t="s">
        <v>1401</v>
      </c>
      <c r="G1679" t="s">
        <v>2903</v>
      </c>
      <c r="H1679"/>
      <c r="I1679" t="s">
        <v>17844</v>
      </c>
      <c r="J1679" t="s">
        <v>18125</v>
      </c>
      <c r="K1679" t="s">
        <v>18036</v>
      </c>
      <c r="L1679" t="s">
        <v>17837</v>
      </c>
      <c r="M1679"/>
      <c r="N1679"/>
      <c r="O1679" t="s">
        <v>18560</v>
      </c>
    </row>
    <row r="1680" spans="2:15" x14ac:dyDescent="0.25">
      <c r="B1680" t="s">
        <v>14847</v>
      </c>
      <c r="C1680">
        <v>113384603</v>
      </c>
      <c r="D1680" t="s">
        <v>269</v>
      </c>
      <c r="E1680" t="s">
        <v>1400</v>
      </c>
      <c r="F1680" t="s">
        <v>1401</v>
      </c>
      <c r="G1680" t="s">
        <v>2904</v>
      </c>
      <c r="H1680"/>
      <c r="I1680" t="s">
        <v>17869</v>
      </c>
      <c r="J1680" t="s">
        <v>17992</v>
      </c>
      <c r="K1680" t="s">
        <v>17896</v>
      </c>
      <c r="L1680" t="s">
        <v>17844</v>
      </c>
      <c r="M1680" t="s">
        <v>10461</v>
      </c>
      <c r="N1680"/>
      <c r="O1680" t="s">
        <v>17989</v>
      </c>
    </row>
    <row r="1681" spans="2:15" x14ac:dyDescent="0.25">
      <c r="B1681" t="s">
        <v>14848</v>
      </c>
      <c r="C1681">
        <v>113384603</v>
      </c>
      <c r="D1681" t="s">
        <v>269</v>
      </c>
      <c r="E1681" t="s">
        <v>1400</v>
      </c>
      <c r="F1681" t="s">
        <v>1401</v>
      </c>
      <c r="G1681" t="s">
        <v>2415</v>
      </c>
      <c r="H1681"/>
      <c r="I1681" t="s">
        <v>17947</v>
      </c>
      <c r="J1681" t="s">
        <v>18344</v>
      </c>
      <c r="K1681" t="s">
        <v>17843</v>
      </c>
      <c r="L1681" t="s">
        <v>17899</v>
      </c>
      <c r="M1681" t="s">
        <v>10461</v>
      </c>
      <c r="N1681"/>
      <c r="O1681" t="s">
        <v>18871</v>
      </c>
    </row>
    <row r="1682" spans="2:15" x14ac:dyDescent="0.25">
      <c r="B1682" t="s">
        <v>14849</v>
      </c>
      <c r="C1682">
        <v>113384603</v>
      </c>
      <c r="D1682" t="s">
        <v>269</v>
      </c>
      <c r="E1682" t="s">
        <v>1402</v>
      </c>
      <c r="F1682" t="s">
        <v>1403</v>
      </c>
      <c r="G1682" t="s">
        <v>2903</v>
      </c>
      <c r="H1682"/>
      <c r="I1682" t="s">
        <v>17839</v>
      </c>
      <c r="J1682" t="s">
        <v>18439</v>
      </c>
      <c r="K1682" t="s">
        <v>18149</v>
      </c>
      <c r="L1682" t="s">
        <v>17850</v>
      </c>
      <c r="M1682" t="s">
        <v>10461</v>
      </c>
      <c r="N1682"/>
      <c r="O1682" t="s">
        <v>18758</v>
      </c>
    </row>
    <row r="1683" spans="2:15" x14ac:dyDescent="0.25">
      <c r="B1683" t="s">
        <v>14850</v>
      </c>
      <c r="C1683">
        <v>113384603</v>
      </c>
      <c r="D1683" t="s">
        <v>269</v>
      </c>
      <c r="E1683" t="s">
        <v>1402</v>
      </c>
      <c r="F1683" t="s">
        <v>1403</v>
      </c>
      <c r="G1683" t="s">
        <v>2904</v>
      </c>
      <c r="H1683" t="s">
        <v>10461</v>
      </c>
      <c r="I1683" t="s">
        <v>17942</v>
      </c>
      <c r="J1683" t="s">
        <v>18480</v>
      </c>
      <c r="K1683" t="s">
        <v>17974</v>
      </c>
      <c r="L1683" t="s">
        <v>17850</v>
      </c>
      <c r="M1683" t="s">
        <v>10461</v>
      </c>
      <c r="N1683"/>
      <c r="O1683" t="s">
        <v>18647</v>
      </c>
    </row>
    <row r="1684" spans="2:15" x14ac:dyDescent="0.25">
      <c r="B1684" t="s">
        <v>14851</v>
      </c>
      <c r="C1684">
        <v>113384603</v>
      </c>
      <c r="D1684" t="s">
        <v>269</v>
      </c>
      <c r="E1684" t="s">
        <v>1402</v>
      </c>
      <c r="F1684" t="s">
        <v>1403</v>
      </c>
      <c r="G1684" t="s">
        <v>2415</v>
      </c>
      <c r="H1684" t="s">
        <v>10461</v>
      </c>
      <c r="I1684" t="s">
        <v>18022</v>
      </c>
      <c r="J1684" t="s">
        <v>826</v>
      </c>
      <c r="K1684" t="s">
        <v>18194</v>
      </c>
      <c r="L1684" t="s">
        <v>17881</v>
      </c>
      <c r="M1684" t="s">
        <v>10461</v>
      </c>
      <c r="N1684"/>
      <c r="O1684" t="s">
        <v>18872</v>
      </c>
    </row>
    <row r="1685" spans="2:15" x14ac:dyDescent="0.25">
      <c r="B1685" t="s">
        <v>15345</v>
      </c>
      <c r="C1685">
        <v>113385003</v>
      </c>
      <c r="D1685" t="s">
        <v>354</v>
      </c>
      <c r="E1685" t="s">
        <v>1666</v>
      </c>
      <c r="F1685" t="s">
        <v>1667</v>
      </c>
      <c r="G1685" t="s">
        <v>2903</v>
      </c>
      <c r="H1685" t="s">
        <v>10461</v>
      </c>
      <c r="I1685" t="s">
        <v>10461</v>
      </c>
      <c r="J1685" t="s">
        <v>17875</v>
      </c>
      <c r="K1685" t="s">
        <v>18252</v>
      </c>
      <c r="L1685" t="s">
        <v>10461</v>
      </c>
      <c r="M1685" t="s">
        <v>10461</v>
      </c>
      <c r="N1685"/>
      <c r="O1685" t="s">
        <v>18577</v>
      </c>
    </row>
    <row r="1686" spans="2:15" x14ac:dyDescent="0.25">
      <c r="B1686" t="s">
        <v>15346</v>
      </c>
      <c r="C1686">
        <v>113385003</v>
      </c>
      <c r="D1686" t="s">
        <v>354</v>
      </c>
      <c r="E1686" t="s">
        <v>1666</v>
      </c>
      <c r="F1686" t="s">
        <v>1667</v>
      </c>
      <c r="G1686" t="s">
        <v>2904</v>
      </c>
      <c r="H1686"/>
      <c r="I1686" t="s">
        <v>10461</v>
      </c>
      <c r="J1686" t="s">
        <v>18076</v>
      </c>
      <c r="K1686" t="s">
        <v>18185</v>
      </c>
      <c r="L1686" t="s">
        <v>17833</v>
      </c>
      <c r="M1686" t="s">
        <v>10461</v>
      </c>
      <c r="N1686"/>
      <c r="O1686" t="s">
        <v>18619</v>
      </c>
    </row>
    <row r="1687" spans="2:15" x14ac:dyDescent="0.25">
      <c r="B1687" t="s">
        <v>15347</v>
      </c>
      <c r="C1687">
        <v>113385003</v>
      </c>
      <c r="D1687" t="s">
        <v>354</v>
      </c>
      <c r="E1687" t="s">
        <v>1666</v>
      </c>
      <c r="F1687" t="s">
        <v>1667</v>
      </c>
      <c r="G1687" t="s">
        <v>2415</v>
      </c>
      <c r="H1687" t="s">
        <v>10461</v>
      </c>
      <c r="I1687" t="s">
        <v>10461</v>
      </c>
      <c r="J1687" t="s">
        <v>17990</v>
      </c>
      <c r="K1687" t="s">
        <v>18481</v>
      </c>
      <c r="L1687" t="s">
        <v>17834</v>
      </c>
      <c r="M1687" t="s">
        <v>10461</v>
      </c>
      <c r="N1687"/>
      <c r="O1687" t="s">
        <v>2381</v>
      </c>
    </row>
    <row r="1688" spans="2:15" x14ac:dyDescent="0.25">
      <c r="B1688" t="s">
        <v>15440</v>
      </c>
      <c r="C1688">
        <v>113385303</v>
      </c>
      <c r="D1688" t="s">
        <v>374</v>
      </c>
      <c r="E1688" t="s">
        <v>1728</v>
      </c>
      <c r="F1688" t="s">
        <v>1729</v>
      </c>
      <c r="G1688" t="s">
        <v>2903</v>
      </c>
      <c r="H1688"/>
      <c r="I1688" t="s">
        <v>10461</v>
      </c>
      <c r="J1688" t="s">
        <v>17823</v>
      </c>
      <c r="K1688" t="s">
        <v>18177</v>
      </c>
      <c r="L1688" t="s">
        <v>17855</v>
      </c>
      <c r="M1688" t="s">
        <v>10461</v>
      </c>
      <c r="N1688"/>
      <c r="O1688" t="s">
        <v>18540</v>
      </c>
    </row>
    <row r="1689" spans="2:15" x14ac:dyDescent="0.25">
      <c r="B1689" t="s">
        <v>15441</v>
      </c>
      <c r="C1689">
        <v>113385303</v>
      </c>
      <c r="D1689" t="s">
        <v>374</v>
      </c>
      <c r="E1689" t="s">
        <v>1728</v>
      </c>
      <c r="F1689" t="s">
        <v>1729</v>
      </c>
      <c r="G1689" t="s">
        <v>2904</v>
      </c>
      <c r="H1689"/>
      <c r="I1689" t="s">
        <v>10461</v>
      </c>
      <c r="J1689" t="s">
        <v>17866</v>
      </c>
      <c r="K1689" t="s">
        <v>17986</v>
      </c>
      <c r="L1689" t="s">
        <v>17846</v>
      </c>
      <c r="M1689" t="s">
        <v>17837</v>
      </c>
      <c r="N1689"/>
      <c r="O1689" t="s">
        <v>18260</v>
      </c>
    </row>
    <row r="1690" spans="2:15" x14ac:dyDescent="0.25">
      <c r="B1690" t="s">
        <v>15442</v>
      </c>
      <c r="C1690">
        <v>113385303</v>
      </c>
      <c r="D1690" t="s">
        <v>374</v>
      </c>
      <c r="E1690" t="s">
        <v>1728</v>
      </c>
      <c r="F1690" t="s">
        <v>1729</v>
      </c>
      <c r="G1690" t="s">
        <v>2415</v>
      </c>
      <c r="H1690"/>
      <c r="I1690" t="s">
        <v>10461</v>
      </c>
      <c r="J1690" t="s">
        <v>17895</v>
      </c>
      <c r="K1690" t="s">
        <v>18185</v>
      </c>
      <c r="L1690" t="s">
        <v>17827</v>
      </c>
      <c r="M1690" t="s">
        <v>17839</v>
      </c>
      <c r="N1690"/>
      <c r="O1690" t="s">
        <v>18445</v>
      </c>
    </row>
    <row r="1691" spans="2:15" x14ac:dyDescent="0.25">
      <c r="B1691" t="s">
        <v>15443</v>
      </c>
      <c r="C1691">
        <v>113385303</v>
      </c>
      <c r="D1691" t="s">
        <v>374</v>
      </c>
      <c r="E1691" t="s">
        <v>1730</v>
      </c>
      <c r="F1691" t="s">
        <v>1731</v>
      </c>
      <c r="G1691" t="s">
        <v>2903</v>
      </c>
      <c r="H1691" t="s">
        <v>10461</v>
      </c>
      <c r="I1691" t="s">
        <v>10461</v>
      </c>
      <c r="J1691" t="s">
        <v>17942</v>
      </c>
      <c r="K1691" t="s">
        <v>18023</v>
      </c>
      <c r="L1691" t="s">
        <v>17853</v>
      </c>
      <c r="M1691" t="s">
        <v>17939</v>
      </c>
      <c r="N1691" t="s">
        <v>10461</v>
      </c>
      <c r="O1691" t="s">
        <v>18738</v>
      </c>
    </row>
    <row r="1692" spans="2:15" x14ac:dyDescent="0.25">
      <c r="B1692" t="s">
        <v>15444</v>
      </c>
      <c r="C1692">
        <v>113385303</v>
      </c>
      <c r="D1692" t="s">
        <v>374</v>
      </c>
      <c r="E1692" t="s">
        <v>1730</v>
      </c>
      <c r="F1692" t="s">
        <v>1731</v>
      </c>
      <c r="G1692" t="s">
        <v>2904</v>
      </c>
      <c r="H1692"/>
      <c r="I1692" t="s">
        <v>17846</v>
      </c>
      <c r="J1692" t="s">
        <v>18021</v>
      </c>
      <c r="K1692" t="s">
        <v>18482</v>
      </c>
      <c r="L1692" t="s">
        <v>17860</v>
      </c>
      <c r="M1692" t="s">
        <v>17934</v>
      </c>
      <c r="N1692"/>
      <c r="O1692" t="s">
        <v>18874</v>
      </c>
    </row>
    <row r="1693" spans="2:15" x14ac:dyDescent="0.25">
      <c r="B1693" t="s">
        <v>15445</v>
      </c>
      <c r="C1693">
        <v>113385303</v>
      </c>
      <c r="D1693" t="s">
        <v>374</v>
      </c>
      <c r="E1693" t="s">
        <v>1730</v>
      </c>
      <c r="F1693" t="s">
        <v>1731</v>
      </c>
      <c r="G1693" t="s">
        <v>2415</v>
      </c>
      <c r="H1693" t="s">
        <v>10461</v>
      </c>
      <c r="I1693" t="s">
        <v>17823</v>
      </c>
      <c r="J1693" t="s">
        <v>17920</v>
      </c>
      <c r="K1693" t="s">
        <v>18483</v>
      </c>
      <c r="L1693" t="s">
        <v>17999</v>
      </c>
      <c r="M1693" t="s">
        <v>18102</v>
      </c>
      <c r="N1693" t="s">
        <v>10461</v>
      </c>
      <c r="O1693" t="s">
        <v>18873</v>
      </c>
    </row>
    <row r="1694" spans="2:15" x14ac:dyDescent="0.25">
      <c r="B1694" t="s">
        <v>13438</v>
      </c>
      <c r="C1694">
        <v>114060503</v>
      </c>
      <c r="D1694" t="s">
        <v>31</v>
      </c>
      <c r="E1694" t="s">
        <v>633</v>
      </c>
      <c r="F1694" t="s">
        <v>634</v>
      </c>
      <c r="G1694" t="s">
        <v>2903</v>
      </c>
      <c r="H1694"/>
      <c r="I1694" t="s">
        <v>17855</v>
      </c>
      <c r="J1694" t="s">
        <v>18247</v>
      </c>
      <c r="K1694" t="s">
        <v>17891</v>
      </c>
      <c r="L1694" t="s">
        <v>17846</v>
      </c>
      <c r="M1694" t="s">
        <v>10461</v>
      </c>
      <c r="N1694"/>
      <c r="O1694" t="s">
        <v>18125</v>
      </c>
    </row>
    <row r="1695" spans="2:15" x14ac:dyDescent="0.25">
      <c r="B1695" t="s">
        <v>13439</v>
      </c>
      <c r="C1695">
        <v>114060503</v>
      </c>
      <c r="D1695" t="s">
        <v>31</v>
      </c>
      <c r="E1695" t="s">
        <v>633</v>
      </c>
      <c r="F1695" t="s">
        <v>634</v>
      </c>
      <c r="G1695" t="s">
        <v>2904</v>
      </c>
      <c r="H1695"/>
      <c r="I1695" t="s">
        <v>17836</v>
      </c>
      <c r="J1695" t="s">
        <v>18365</v>
      </c>
      <c r="K1695" t="s">
        <v>17852</v>
      </c>
      <c r="L1695" t="s">
        <v>17850</v>
      </c>
      <c r="M1695" t="s">
        <v>10461</v>
      </c>
      <c r="N1695"/>
      <c r="O1695" t="s">
        <v>17975</v>
      </c>
    </row>
    <row r="1696" spans="2:15" x14ac:dyDescent="0.25">
      <c r="B1696" t="s">
        <v>17397</v>
      </c>
      <c r="C1696">
        <v>114060503</v>
      </c>
      <c r="D1696" t="s">
        <v>31</v>
      </c>
      <c r="E1696" t="s">
        <v>633</v>
      </c>
      <c r="F1696" t="s">
        <v>634</v>
      </c>
      <c r="G1696" t="s">
        <v>2415</v>
      </c>
      <c r="H1696"/>
      <c r="I1696" t="s">
        <v>17840</v>
      </c>
      <c r="J1696" t="s">
        <v>18213</v>
      </c>
      <c r="K1696" t="s">
        <v>18025</v>
      </c>
      <c r="L1696" t="s">
        <v>17839</v>
      </c>
      <c r="M1696" t="s">
        <v>10461</v>
      </c>
      <c r="N1696"/>
      <c r="O1696" t="s">
        <v>17966</v>
      </c>
    </row>
    <row r="1697" spans="2:15" x14ac:dyDescent="0.25">
      <c r="B1697" t="s">
        <v>13634</v>
      </c>
      <c r="C1697">
        <v>114060753</v>
      </c>
      <c r="D1697" t="s">
        <v>65</v>
      </c>
      <c r="E1697" t="s">
        <v>13175</v>
      </c>
      <c r="F1697" t="s">
        <v>746</v>
      </c>
      <c r="G1697" t="s">
        <v>2903</v>
      </c>
      <c r="H1697"/>
      <c r="I1697" t="s">
        <v>10461</v>
      </c>
      <c r="J1697" t="s">
        <v>17837</v>
      </c>
      <c r="K1697" t="s">
        <v>17858</v>
      </c>
      <c r="L1697" t="s">
        <v>10461</v>
      </c>
      <c r="M1697" t="s">
        <v>10461</v>
      </c>
      <c r="N1697"/>
      <c r="O1697" t="s">
        <v>18065</v>
      </c>
    </row>
    <row r="1698" spans="2:15" x14ac:dyDescent="0.25">
      <c r="B1698" t="s">
        <v>13635</v>
      </c>
      <c r="C1698">
        <v>114060753</v>
      </c>
      <c r="D1698" t="s">
        <v>65</v>
      </c>
      <c r="E1698" t="s">
        <v>13175</v>
      </c>
      <c r="F1698" t="s">
        <v>746</v>
      </c>
      <c r="G1698" t="s">
        <v>2904</v>
      </c>
      <c r="H1698"/>
      <c r="I1698" t="s">
        <v>10461</v>
      </c>
      <c r="J1698" t="s">
        <v>17853</v>
      </c>
      <c r="K1698" t="s">
        <v>17830</v>
      </c>
      <c r="L1698" t="s">
        <v>10461</v>
      </c>
      <c r="M1698" t="s">
        <v>10461</v>
      </c>
      <c r="N1698"/>
      <c r="O1698" t="s">
        <v>18088</v>
      </c>
    </row>
    <row r="1699" spans="2:15" x14ac:dyDescent="0.25">
      <c r="B1699" t="s">
        <v>13636</v>
      </c>
      <c r="C1699">
        <v>114060753</v>
      </c>
      <c r="D1699" t="s">
        <v>65</v>
      </c>
      <c r="E1699" t="s">
        <v>13175</v>
      </c>
      <c r="F1699" t="s">
        <v>746</v>
      </c>
      <c r="G1699" t="s">
        <v>2415</v>
      </c>
      <c r="H1699"/>
      <c r="I1699" t="s">
        <v>17869</v>
      </c>
      <c r="J1699" t="s">
        <v>17951</v>
      </c>
      <c r="K1699" t="s">
        <v>18484</v>
      </c>
      <c r="L1699" t="s">
        <v>17837</v>
      </c>
      <c r="M1699" t="s">
        <v>10461</v>
      </c>
      <c r="N1699"/>
      <c r="O1699" t="s">
        <v>18023</v>
      </c>
    </row>
    <row r="1700" spans="2:15" x14ac:dyDescent="0.25">
      <c r="B1700" t="s">
        <v>13637</v>
      </c>
      <c r="C1700">
        <v>114060753</v>
      </c>
      <c r="D1700" t="s">
        <v>65</v>
      </c>
      <c r="E1700" t="s">
        <v>747</v>
      </c>
      <c r="F1700" t="s">
        <v>748</v>
      </c>
      <c r="G1700" t="s">
        <v>2903</v>
      </c>
      <c r="H1700" t="s">
        <v>10461</v>
      </c>
      <c r="I1700" t="s">
        <v>17857</v>
      </c>
      <c r="J1700" t="s">
        <v>18036</v>
      </c>
      <c r="K1700" t="s">
        <v>18485</v>
      </c>
      <c r="L1700" t="s">
        <v>17857</v>
      </c>
      <c r="M1700" t="s">
        <v>17850</v>
      </c>
      <c r="N1700"/>
      <c r="O1700" t="s">
        <v>18709</v>
      </c>
    </row>
    <row r="1701" spans="2:15" x14ac:dyDescent="0.25">
      <c r="B1701" t="s">
        <v>13638</v>
      </c>
      <c r="C1701">
        <v>114060753</v>
      </c>
      <c r="D1701" t="s">
        <v>65</v>
      </c>
      <c r="E1701" t="s">
        <v>747</v>
      </c>
      <c r="F1701" t="s">
        <v>748</v>
      </c>
      <c r="G1701" t="s">
        <v>2904</v>
      </c>
      <c r="H1701"/>
      <c r="I1701" t="s">
        <v>17939</v>
      </c>
      <c r="J1701" t="s">
        <v>18076</v>
      </c>
      <c r="K1701" t="s">
        <v>18486</v>
      </c>
      <c r="L1701" t="s">
        <v>17995</v>
      </c>
      <c r="M1701" t="s">
        <v>17836</v>
      </c>
      <c r="N1701" t="s">
        <v>10461</v>
      </c>
      <c r="O1701" t="s">
        <v>18876</v>
      </c>
    </row>
    <row r="1702" spans="2:15" x14ac:dyDescent="0.25">
      <c r="B1702" t="s">
        <v>13639</v>
      </c>
      <c r="C1702">
        <v>114060753</v>
      </c>
      <c r="D1702" t="s">
        <v>65</v>
      </c>
      <c r="E1702" t="s">
        <v>747</v>
      </c>
      <c r="F1702" t="s">
        <v>748</v>
      </c>
      <c r="G1702" t="s">
        <v>2415</v>
      </c>
      <c r="H1702" t="s">
        <v>10461</v>
      </c>
      <c r="I1702" t="s">
        <v>17900</v>
      </c>
      <c r="J1702" t="s">
        <v>18247</v>
      </c>
      <c r="K1702" t="s">
        <v>2054</v>
      </c>
      <c r="L1702" t="s">
        <v>17828</v>
      </c>
      <c r="M1702" t="s">
        <v>17947</v>
      </c>
      <c r="N1702" t="s">
        <v>10461</v>
      </c>
      <c r="O1702" t="s">
        <v>18875</v>
      </c>
    </row>
    <row r="1703" spans="2:15" x14ac:dyDescent="0.25">
      <c r="B1703" t="s">
        <v>13631</v>
      </c>
      <c r="C1703">
        <v>114060753</v>
      </c>
      <c r="D1703" t="s">
        <v>65</v>
      </c>
      <c r="E1703" t="s">
        <v>13173</v>
      </c>
      <c r="F1703" t="s">
        <v>745</v>
      </c>
      <c r="G1703" t="s">
        <v>2903</v>
      </c>
      <c r="H1703"/>
      <c r="I1703" t="s">
        <v>17846</v>
      </c>
      <c r="J1703" t="s">
        <v>17866</v>
      </c>
      <c r="K1703" t="s">
        <v>17992</v>
      </c>
      <c r="L1703" t="s">
        <v>10461</v>
      </c>
      <c r="M1703" t="s">
        <v>10461</v>
      </c>
      <c r="N1703"/>
      <c r="O1703" t="s">
        <v>18034</v>
      </c>
    </row>
    <row r="1704" spans="2:15" x14ac:dyDescent="0.25">
      <c r="B1704" t="s">
        <v>13632</v>
      </c>
      <c r="C1704">
        <v>114060753</v>
      </c>
      <c r="D1704" t="s">
        <v>65</v>
      </c>
      <c r="E1704" t="s">
        <v>13173</v>
      </c>
      <c r="F1704" t="s">
        <v>745</v>
      </c>
      <c r="G1704" t="s">
        <v>2904</v>
      </c>
      <c r="H1704" t="s">
        <v>10461</v>
      </c>
      <c r="I1704" t="s">
        <v>17850</v>
      </c>
      <c r="J1704" t="s">
        <v>17846</v>
      </c>
      <c r="K1704" t="s">
        <v>17913</v>
      </c>
      <c r="L1704" t="s">
        <v>10461</v>
      </c>
      <c r="M1704" t="s">
        <v>10461</v>
      </c>
      <c r="N1704"/>
      <c r="O1704" t="s">
        <v>18152</v>
      </c>
    </row>
    <row r="1705" spans="2:15" x14ac:dyDescent="0.25">
      <c r="B1705" t="s">
        <v>13633</v>
      </c>
      <c r="C1705">
        <v>114060753</v>
      </c>
      <c r="D1705" t="s">
        <v>65</v>
      </c>
      <c r="E1705" t="s">
        <v>13173</v>
      </c>
      <c r="F1705" t="s">
        <v>745</v>
      </c>
      <c r="G1705" t="s">
        <v>2415</v>
      </c>
      <c r="H1705" t="s">
        <v>10461</v>
      </c>
      <c r="I1705" t="s">
        <v>17839</v>
      </c>
      <c r="J1705" t="s">
        <v>17840</v>
      </c>
      <c r="K1705" t="s">
        <v>18487</v>
      </c>
      <c r="L1705" t="s">
        <v>17844</v>
      </c>
      <c r="M1705" t="s">
        <v>17850</v>
      </c>
      <c r="N1705"/>
      <c r="O1705" t="s">
        <v>18801</v>
      </c>
    </row>
    <row r="1706" spans="2:15" x14ac:dyDescent="0.25">
      <c r="B1706" t="s">
        <v>13648</v>
      </c>
      <c r="C1706">
        <v>114060853</v>
      </c>
      <c r="D1706" t="s">
        <v>68</v>
      </c>
      <c r="E1706" t="s">
        <v>754</v>
      </c>
      <c r="F1706" t="s">
        <v>755</v>
      </c>
      <c r="G1706" t="s">
        <v>2903</v>
      </c>
      <c r="H1706"/>
      <c r="I1706" t="s">
        <v>10461</v>
      </c>
      <c r="J1706" t="s">
        <v>17869</v>
      </c>
      <c r="K1706" t="s">
        <v>17910</v>
      </c>
      <c r="L1706" t="s">
        <v>10461</v>
      </c>
      <c r="M1706" t="s">
        <v>10461</v>
      </c>
      <c r="N1706"/>
      <c r="O1706" t="s">
        <v>18162</v>
      </c>
    </row>
    <row r="1707" spans="2:15" x14ac:dyDescent="0.25">
      <c r="B1707" t="s">
        <v>13649</v>
      </c>
      <c r="C1707">
        <v>114060853</v>
      </c>
      <c r="D1707" t="s">
        <v>68</v>
      </c>
      <c r="E1707" t="s">
        <v>754</v>
      </c>
      <c r="F1707" t="s">
        <v>755</v>
      </c>
      <c r="G1707" t="s">
        <v>2904</v>
      </c>
      <c r="H1707"/>
      <c r="I1707"/>
      <c r="J1707" t="s">
        <v>17850</v>
      </c>
      <c r="K1707" t="s">
        <v>18390</v>
      </c>
      <c r="L1707" t="s">
        <v>10461</v>
      </c>
      <c r="M1707"/>
      <c r="N1707"/>
      <c r="O1707" t="s">
        <v>17960</v>
      </c>
    </row>
    <row r="1708" spans="2:15" x14ac:dyDescent="0.25">
      <c r="B1708" t="s">
        <v>13650</v>
      </c>
      <c r="C1708">
        <v>114060853</v>
      </c>
      <c r="D1708" t="s">
        <v>68</v>
      </c>
      <c r="E1708" t="s">
        <v>754</v>
      </c>
      <c r="F1708" t="s">
        <v>755</v>
      </c>
      <c r="G1708" t="s">
        <v>2415</v>
      </c>
      <c r="H1708"/>
      <c r="I1708" t="s">
        <v>10461</v>
      </c>
      <c r="J1708" t="s">
        <v>17899</v>
      </c>
      <c r="K1708" t="s">
        <v>18119</v>
      </c>
      <c r="L1708" t="s">
        <v>17850</v>
      </c>
      <c r="M1708" t="s">
        <v>10461</v>
      </c>
      <c r="N1708"/>
      <c r="O1708" t="s">
        <v>18118</v>
      </c>
    </row>
    <row r="1709" spans="2:15" x14ac:dyDescent="0.25">
      <c r="B1709" t="s">
        <v>13651</v>
      </c>
      <c r="C1709">
        <v>114060853</v>
      </c>
      <c r="D1709" t="s">
        <v>68</v>
      </c>
      <c r="E1709" t="s">
        <v>13103</v>
      </c>
      <c r="F1709" t="s">
        <v>13102</v>
      </c>
      <c r="G1709" t="s">
        <v>2903</v>
      </c>
      <c r="H1709"/>
      <c r="I1709" t="s">
        <v>10461</v>
      </c>
      <c r="J1709" t="s">
        <v>10461</v>
      </c>
      <c r="K1709" t="s">
        <v>17984</v>
      </c>
      <c r="L1709" t="s">
        <v>10461</v>
      </c>
      <c r="M1709" t="s">
        <v>10461</v>
      </c>
      <c r="N1709"/>
      <c r="O1709" t="s">
        <v>18259</v>
      </c>
    </row>
    <row r="1710" spans="2:15" x14ac:dyDescent="0.25">
      <c r="B1710" t="s">
        <v>13652</v>
      </c>
      <c r="C1710">
        <v>114060853</v>
      </c>
      <c r="D1710" t="s">
        <v>68</v>
      </c>
      <c r="E1710" t="s">
        <v>13103</v>
      </c>
      <c r="F1710" t="s">
        <v>13102</v>
      </c>
      <c r="G1710" t="s">
        <v>2904</v>
      </c>
      <c r="H1710"/>
      <c r="I1710" t="s">
        <v>10461</v>
      </c>
      <c r="J1710" t="s">
        <v>10461</v>
      </c>
      <c r="K1710" t="s">
        <v>17984</v>
      </c>
      <c r="L1710" t="s">
        <v>10461</v>
      </c>
      <c r="M1710" t="s">
        <v>10461</v>
      </c>
      <c r="N1710"/>
      <c r="O1710" t="s">
        <v>18061</v>
      </c>
    </row>
    <row r="1711" spans="2:15" x14ac:dyDescent="0.25">
      <c r="B1711" t="s">
        <v>13653</v>
      </c>
      <c r="C1711">
        <v>114060853</v>
      </c>
      <c r="D1711" t="s">
        <v>68</v>
      </c>
      <c r="E1711" t="s">
        <v>13103</v>
      </c>
      <c r="F1711" t="s">
        <v>13102</v>
      </c>
      <c r="G1711" t="s">
        <v>2415</v>
      </c>
      <c r="H1711"/>
      <c r="I1711" t="s">
        <v>10461</v>
      </c>
      <c r="J1711" t="s">
        <v>17869</v>
      </c>
      <c r="K1711" t="s">
        <v>17915</v>
      </c>
      <c r="L1711" t="s">
        <v>10461</v>
      </c>
      <c r="M1711" t="s">
        <v>10461</v>
      </c>
      <c r="N1711"/>
      <c r="O1711" t="s">
        <v>18040</v>
      </c>
    </row>
    <row r="1712" spans="2:15" x14ac:dyDescent="0.25">
      <c r="B1712" t="s">
        <v>14009</v>
      </c>
      <c r="C1712">
        <v>114061103</v>
      </c>
      <c r="D1712" t="s">
        <v>130</v>
      </c>
      <c r="E1712" t="s">
        <v>940</v>
      </c>
      <c r="F1712" t="s">
        <v>941</v>
      </c>
      <c r="G1712" t="s">
        <v>2903</v>
      </c>
      <c r="H1712"/>
      <c r="I1712" t="s">
        <v>17823</v>
      </c>
      <c r="J1712" t="s">
        <v>17945</v>
      </c>
      <c r="K1712" t="s">
        <v>18244</v>
      </c>
      <c r="L1712" t="s">
        <v>17853</v>
      </c>
      <c r="M1712" t="s">
        <v>17833</v>
      </c>
      <c r="N1712"/>
      <c r="O1712" t="s">
        <v>17928</v>
      </c>
    </row>
    <row r="1713" spans="2:15" x14ac:dyDescent="0.25">
      <c r="B1713" t="s">
        <v>14010</v>
      </c>
      <c r="C1713">
        <v>114061103</v>
      </c>
      <c r="D1713" t="s">
        <v>130</v>
      </c>
      <c r="E1713" t="s">
        <v>940</v>
      </c>
      <c r="F1713" t="s">
        <v>941</v>
      </c>
      <c r="G1713" t="s">
        <v>2904</v>
      </c>
      <c r="H1713"/>
      <c r="I1713" t="s">
        <v>17890</v>
      </c>
      <c r="J1713" t="s">
        <v>18013</v>
      </c>
      <c r="K1713" t="s">
        <v>18238</v>
      </c>
      <c r="L1713" t="s">
        <v>10461</v>
      </c>
      <c r="M1713" t="s">
        <v>10461</v>
      </c>
      <c r="N1713"/>
      <c r="O1713" t="s">
        <v>18425</v>
      </c>
    </row>
    <row r="1714" spans="2:15" x14ac:dyDescent="0.25">
      <c r="B1714" t="s">
        <v>17416</v>
      </c>
      <c r="C1714">
        <v>114061103</v>
      </c>
      <c r="D1714" t="s">
        <v>130</v>
      </c>
      <c r="E1714" t="s">
        <v>940</v>
      </c>
      <c r="F1714" t="s">
        <v>941</v>
      </c>
      <c r="G1714" t="s">
        <v>2415</v>
      </c>
      <c r="H1714"/>
      <c r="I1714" t="s">
        <v>17824</v>
      </c>
      <c r="J1714" t="s">
        <v>17906</v>
      </c>
      <c r="K1714" t="s">
        <v>18145</v>
      </c>
      <c r="L1714" t="s">
        <v>17881</v>
      </c>
      <c r="M1714" t="s">
        <v>17853</v>
      </c>
      <c r="N1714"/>
      <c r="O1714" t="s">
        <v>18638</v>
      </c>
    </row>
    <row r="1715" spans="2:15" x14ac:dyDescent="0.25">
      <c r="B1715" t="s">
        <v>14011</v>
      </c>
      <c r="C1715">
        <v>114061103</v>
      </c>
      <c r="D1715" t="s">
        <v>130</v>
      </c>
      <c r="E1715" t="s">
        <v>942</v>
      </c>
      <c r="F1715" t="s">
        <v>943</v>
      </c>
      <c r="G1715" t="s">
        <v>2903</v>
      </c>
      <c r="H1715"/>
      <c r="I1715" t="s">
        <v>17855</v>
      </c>
      <c r="J1715" t="s">
        <v>17857</v>
      </c>
      <c r="K1715" t="s">
        <v>17901</v>
      </c>
      <c r="L1715" t="s">
        <v>10461</v>
      </c>
      <c r="M1715" t="s">
        <v>10461</v>
      </c>
      <c r="N1715"/>
      <c r="O1715" t="s">
        <v>18457</v>
      </c>
    </row>
    <row r="1716" spans="2:15" x14ac:dyDescent="0.25">
      <c r="B1716" t="s">
        <v>14012</v>
      </c>
      <c r="C1716">
        <v>114061103</v>
      </c>
      <c r="D1716" t="s">
        <v>130</v>
      </c>
      <c r="E1716" t="s">
        <v>942</v>
      </c>
      <c r="F1716" t="s">
        <v>943</v>
      </c>
      <c r="G1716" t="s">
        <v>2904</v>
      </c>
      <c r="H1716"/>
      <c r="I1716" t="s">
        <v>10461</v>
      </c>
      <c r="J1716" t="s">
        <v>17951</v>
      </c>
      <c r="K1716" t="s">
        <v>18374</v>
      </c>
      <c r="L1716" t="s">
        <v>10461</v>
      </c>
      <c r="M1716" t="s">
        <v>10461</v>
      </c>
      <c r="N1716"/>
      <c r="O1716" t="s">
        <v>18098</v>
      </c>
    </row>
    <row r="1717" spans="2:15" x14ac:dyDescent="0.25">
      <c r="B1717" t="s">
        <v>14013</v>
      </c>
      <c r="C1717">
        <v>114061103</v>
      </c>
      <c r="D1717" t="s">
        <v>130</v>
      </c>
      <c r="E1717" t="s">
        <v>942</v>
      </c>
      <c r="F1717" t="s">
        <v>943</v>
      </c>
      <c r="G1717" t="s">
        <v>2415</v>
      </c>
      <c r="H1717"/>
      <c r="I1717" t="s">
        <v>17839</v>
      </c>
      <c r="J1717" t="s">
        <v>18076</v>
      </c>
      <c r="K1717" t="s">
        <v>18360</v>
      </c>
      <c r="L1717" t="s">
        <v>10461</v>
      </c>
      <c r="M1717" t="s">
        <v>10461</v>
      </c>
      <c r="N1717"/>
      <c r="O1717" t="s">
        <v>18292</v>
      </c>
    </row>
    <row r="1718" spans="2:15" x14ac:dyDescent="0.25">
      <c r="B1718" t="s">
        <v>14086</v>
      </c>
      <c r="C1718">
        <v>114061503</v>
      </c>
      <c r="D1718" t="s">
        <v>143</v>
      </c>
      <c r="E1718" t="s">
        <v>987</v>
      </c>
      <c r="F1718" t="s">
        <v>988</v>
      </c>
      <c r="G1718" t="s">
        <v>2903</v>
      </c>
      <c r="H1718"/>
      <c r="I1718" t="s">
        <v>17866</v>
      </c>
      <c r="J1718" t="s">
        <v>17947</v>
      </c>
      <c r="K1718" t="s">
        <v>18275</v>
      </c>
      <c r="L1718" t="s">
        <v>17850</v>
      </c>
      <c r="M1718" t="s">
        <v>17833</v>
      </c>
      <c r="N1718" t="s">
        <v>10461</v>
      </c>
      <c r="O1718" t="s">
        <v>18407</v>
      </c>
    </row>
    <row r="1719" spans="2:15" x14ac:dyDescent="0.25">
      <c r="B1719" t="s">
        <v>14087</v>
      </c>
      <c r="C1719">
        <v>114061503</v>
      </c>
      <c r="D1719" t="s">
        <v>143</v>
      </c>
      <c r="E1719" t="s">
        <v>987</v>
      </c>
      <c r="F1719" t="s">
        <v>988</v>
      </c>
      <c r="G1719" t="s">
        <v>2904</v>
      </c>
      <c r="H1719" t="s">
        <v>10461</v>
      </c>
      <c r="I1719" t="s">
        <v>17871</v>
      </c>
      <c r="J1719" t="s">
        <v>17859</v>
      </c>
      <c r="K1719" t="s">
        <v>18356</v>
      </c>
      <c r="L1719" t="s">
        <v>17853</v>
      </c>
      <c r="M1719" t="s">
        <v>17844</v>
      </c>
      <c r="N1719"/>
      <c r="O1719" t="s">
        <v>18580</v>
      </c>
    </row>
    <row r="1720" spans="2:15" x14ac:dyDescent="0.25">
      <c r="B1720" t="s">
        <v>14088</v>
      </c>
      <c r="C1720">
        <v>114061503</v>
      </c>
      <c r="D1720" t="s">
        <v>143</v>
      </c>
      <c r="E1720" t="s">
        <v>987</v>
      </c>
      <c r="F1720" t="s">
        <v>988</v>
      </c>
      <c r="G1720" t="s">
        <v>2415</v>
      </c>
      <c r="H1720" t="s">
        <v>10461</v>
      </c>
      <c r="I1720" t="s">
        <v>18019</v>
      </c>
      <c r="J1720" t="s">
        <v>18007</v>
      </c>
      <c r="K1720" t="s">
        <v>18069</v>
      </c>
      <c r="L1720" t="s">
        <v>17890</v>
      </c>
      <c r="M1720" t="s">
        <v>17839</v>
      </c>
      <c r="N1720" t="s">
        <v>10461</v>
      </c>
      <c r="O1720" t="s">
        <v>18222</v>
      </c>
    </row>
    <row r="1721" spans="2:15" x14ac:dyDescent="0.25">
      <c r="B1721" t="s">
        <v>14089</v>
      </c>
      <c r="C1721">
        <v>114061503</v>
      </c>
      <c r="D1721" t="s">
        <v>143</v>
      </c>
      <c r="E1721" t="s">
        <v>989</v>
      </c>
      <c r="F1721" t="s">
        <v>990</v>
      </c>
      <c r="G1721" t="s">
        <v>2903</v>
      </c>
      <c r="H1721" t="s">
        <v>10461</v>
      </c>
      <c r="I1721" t="s">
        <v>17844</v>
      </c>
      <c r="J1721" t="s">
        <v>17859</v>
      </c>
      <c r="K1721" t="s">
        <v>18157</v>
      </c>
      <c r="L1721" t="s">
        <v>10461</v>
      </c>
      <c r="M1721" t="s">
        <v>10461</v>
      </c>
      <c r="N1721" t="s">
        <v>10461</v>
      </c>
      <c r="O1721" t="s">
        <v>17992</v>
      </c>
    </row>
    <row r="1722" spans="2:15" x14ac:dyDescent="0.25">
      <c r="B1722" t="s">
        <v>14090</v>
      </c>
      <c r="C1722">
        <v>114061503</v>
      </c>
      <c r="D1722" t="s">
        <v>143</v>
      </c>
      <c r="E1722" t="s">
        <v>989</v>
      </c>
      <c r="F1722" t="s">
        <v>990</v>
      </c>
      <c r="G1722" t="s">
        <v>2904</v>
      </c>
      <c r="H1722"/>
      <c r="I1722" t="s">
        <v>17846</v>
      </c>
      <c r="J1722" t="s">
        <v>17836</v>
      </c>
      <c r="K1722" t="s">
        <v>18457</v>
      </c>
      <c r="L1722" t="s">
        <v>10461</v>
      </c>
      <c r="M1722" t="s">
        <v>10461</v>
      </c>
      <c r="N1722"/>
      <c r="O1722" t="s">
        <v>18177</v>
      </c>
    </row>
    <row r="1723" spans="2:15" x14ac:dyDescent="0.25">
      <c r="B1723" t="s">
        <v>14091</v>
      </c>
      <c r="C1723">
        <v>114061503</v>
      </c>
      <c r="D1723" t="s">
        <v>143</v>
      </c>
      <c r="E1723" t="s">
        <v>989</v>
      </c>
      <c r="F1723" t="s">
        <v>990</v>
      </c>
      <c r="G1723" t="s">
        <v>2415</v>
      </c>
      <c r="H1723" t="s">
        <v>10461</v>
      </c>
      <c r="I1723" t="s">
        <v>17860</v>
      </c>
      <c r="J1723" t="s">
        <v>17895</v>
      </c>
      <c r="K1723" t="s">
        <v>18488</v>
      </c>
      <c r="L1723" t="s">
        <v>17855</v>
      </c>
      <c r="M1723" t="s">
        <v>17846</v>
      </c>
      <c r="N1723" t="s">
        <v>10461</v>
      </c>
      <c r="O1723" t="s">
        <v>17950</v>
      </c>
    </row>
    <row r="1724" spans="2:15" x14ac:dyDescent="0.25">
      <c r="B1724" t="s">
        <v>14285</v>
      </c>
      <c r="C1724">
        <v>114062003</v>
      </c>
      <c r="D1724" t="s">
        <v>172</v>
      </c>
      <c r="E1724" t="s">
        <v>1093</v>
      </c>
      <c r="F1724" t="s">
        <v>1094</v>
      </c>
      <c r="G1724" t="s">
        <v>2903</v>
      </c>
      <c r="H1724"/>
      <c r="I1724" t="s">
        <v>17846</v>
      </c>
      <c r="J1724" t="s">
        <v>18170</v>
      </c>
      <c r="K1724" t="s">
        <v>17886</v>
      </c>
      <c r="L1724" t="s">
        <v>17837</v>
      </c>
      <c r="M1724" t="s">
        <v>10461</v>
      </c>
      <c r="N1724"/>
      <c r="O1724" t="s">
        <v>18440</v>
      </c>
    </row>
    <row r="1725" spans="2:15" x14ac:dyDescent="0.25">
      <c r="B1725" t="s">
        <v>14286</v>
      </c>
      <c r="C1725">
        <v>114062003</v>
      </c>
      <c r="D1725" t="s">
        <v>172</v>
      </c>
      <c r="E1725" t="s">
        <v>1093</v>
      </c>
      <c r="F1725" t="s">
        <v>1094</v>
      </c>
      <c r="G1725" t="s">
        <v>2904</v>
      </c>
      <c r="H1725"/>
      <c r="I1725" t="s">
        <v>17850</v>
      </c>
      <c r="J1725" t="s">
        <v>17996</v>
      </c>
      <c r="K1725" t="s">
        <v>17960</v>
      </c>
      <c r="L1725" t="s">
        <v>17853</v>
      </c>
      <c r="M1725" t="s">
        <v>10461</v>
      </c>
      <c r="N1725"/>
      <c r="O1725" t="s">
        <v>18085</v>
      </c>
    </row>
    <row r="1726" spans="2:15" x14ac:dyDescent="0.25">
      <c r="B1726" t="s">
        <v>17422</v>
      </c>
      <c r="C1726">
        <v>114062003</v>
      </c>
      <c r="D1726" t="s">
        <v>172</v>
      </c>
      <c r="E1726" t="s">
        <v>1093</v>
      </c>
      <c r="F1726" t="s">
        <v>1094</v>
      </c>
      <c r="G1726" t="s">
        <v>2415</v>
      </c>
      <c r="H1726"/>
      <c r="I1726" t="s">
        <v>17839</v>
      </c>
      <c r="J1726" t="s">
        <v>18117</v>
      </c>
      <c r="K1726" t="s">
        <v>18425</v>
      </c>
      <c r="L1726" t="s">
        <v>17951</v>
      </c>
      <c r="M1726" t="s">
        <v>10461</v>
      </c>
      <c r="N1726"/>
      <c r="O1726" t="s">
        <v>18753</v>
      </c>
    </row>
    <row r="1727" spans="2:15" x14ac:dyDescent="0.25">
      <c r="B1727" t="s">
        <v>14287</v>
      </c>
      <c r="C1727">
        <v>114062003</v>
      </c>
      <c r="D1727" t="s">
        <v>172</v>
      </c>
      <c r="E1727" t="s">
        <v>1095</v>
      </c>
      <c r="F1727" t="s">
        <v>1096</v>
      </c>
      <c r="G1727" t="s">
        <v>2903</v>
      </c>
      <c r="H1727" t="s">
        <v>10461</v>
      </c>
      <c r="I1727" t="s">
        <v>17890</v>
      </c>
      <c r="J1727" t="s">
        <v>18082</v>
      </c>
      <c r="K1727" t="s">
        <v>18336</v>
      </c>
      <c r="L1727" t="s">
        <v>17839</v>
      </c>
      <c r="M1727" t="s">
        <v>17844</v>
      </c>
      <c r="N1727"/>
      <c r="O1727" t="s">
        <v>18393</v>
      </c>
    </row>
    <row r="1728" spans="2:15" x14ac:dyDescent="0.25">
      <c r="B1728" t="s">
        <v>14288</v>
      </c>
      <c r="C1728">
        <v>114062003</v>
      </c>
      <c r="D1728" t="s">
        <v>172</v>
      </c>
      <c r="E1728" t="s">
        <v>1095</v>
      </c>
      <c r="F1728" t="s">
        <v>1096</v>
      </c>
      <c r="G1728" t="s">
        <v>2904</v>
      </c>
      <c r="H1728"/>
      <c r="I1728" t="s">
        <v>17842</v>
      </c>
      <c r="J1728" t="s">
        <v>18374</v>
      </c>
      <c r="K1728" t="s">
        <v>18185</v>
      </c>
      <c r="L1728" t="s">
        <v>17881</v>
      </c>
      <c r="M1728" t="s">
        <v>17850</v>
      </c>
      <c r="N1728"/>
      <c r="O1728" t="s">
        <v>18877</v>
      </c>
    </row>
    <row r="1729" spans="2:15" x14ac:dyDescent="0.25">
      <c r="B1729" t="s">
        <v>17423</v>
      </c>
      <c r="C1729">
        <v>114062003</v>
      </c>
      <c r="D1729" t="s">
        <v>172</v>
      </c>
      <c r="E1729" t="s">
        <v>1095</v>
      </c>
      <c r="F1729" t="s">
        <v>1096</v>
      </c>
      <c r="G1729" t="s">
        <v>2415</v>
      </c>
      <c r="H1729" t="s">
        <v>10461</v>
      </c>
      <c r="I1729" t="s">
        <v>18013</v>
      </c>
      <c r="J1729" t="s">
        <v>18489</v>
      </c>
      <c r="K1729" t="s">
        <v>18202</v>
      </c>
      <c r="L1729" t="s">
        <v>17831</v>
      </c>
      <c r="M1729" t="s">
        <v>17995</v>
      </c>
      <c r="N1729"/>
      <c r="O1729" t="s">
        <v>18858</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17837</v>
      </c>
      <c r="J1733" t="s">
        <v>18170</v>
      </c>
      <c r="K1733" t="s">
        <v>17892</v>
      </c>
      <c r="L1733" t="s">
        <v>10461</v>
      </c>
      <c r="M1733" t="s">
        <v>10461</v>
      </c>
      <c r="N1733" t="s">
        <v>10461</v>
      </c>
      <c r="O1733" t="s">
        <v>17829</v>
      </c>
    </row>
    <row r="1734" spans="2:15" x14ac:dyDescent="0.25">
      <c r="B1734" t="s">
        <v>14323</v>
      </c>
      <c r="C1734">
        <v>114062503</v>
      </c>
      <c r="D1734" t="s">
        <v>179</v>
      </c>
      <c r="E1734" t="s">
        <v>1117</v>
      </c>
      <c r="F1734" t="s">
        <v>1118</v>
      </c>
      <c r="G1734" t="s">
        <v>2904</v>
      </c>
      <c r="H1734"/>
      <c r="I1734" t="s">
        <v>17846</v>
      </c>
      <c r="J1734" t="s">
        <v>18018</v>
      </c>
      <c r="K1734" t="s">
        <v>17970</v>
      </c>
      <c r="L1734" t="s">
        <v>10461</v>
      </c>
      <c r="M1734" t="s">
        <v>10461</v>
      </c>
      <c r="N1734"/>
      <c r="O1734" t="s">
        <v>18186</v>
      </c>
    </row>
    <row r="1735" spans="2:15" x14ac:dyDescent="0.25">
      <c r="B1735" t="s">
        <v>14324</v>
      </c>
      <c r="C1735">
        <v>114062503</v>
      </c>
      <c r="D1735" t="s">
        <v>179</v>
      </c>
      <c r="E1735" t="s">
        <v>1117</v>
      </c>
      <c r="F1735" t="s">
        <v>1118</v>
      </c>
      <c r="G1735" t="s">
        <v>2415</v>
      </c>
      <c r="H1735"/>
      <c r="I1735" t="s">
        <v>17890</v>
      </c>
      <c r="J1735" t="s">
        <v>18082</v>
      </c>
      <c r="K1735" t="s">
        <v>18490</v>
      </c>
      <c r="L1735" t="s">
        <v>17846</v>
      </c>
      <c r="M1735" t="s">
        <v>10461</v>
      </c>
      <c r="N1735" t="s">
        <v>10461</v>
      </c>
      <c r="O1735" t="s">
        <v>18695</v>
      </c>
    </row>
    <row r="1736" spans="2:15" x14ac:dyDescent="0.25">
      <c r="B1736" t="s">
        <v>14319</v>
      </c>
      <c r="C1736">
        <v>114062503</v>
      </c>
      <c r="D1736" t="s">
        <v>179</v>
      </c>
      <c r="E1736" t="s">
        <v>1115</v>
      </c>
      <c r="F1736" t="s">
        <v>1116</v>
      </c>
      <c r="G1736" t="s">
        <v>2903</v>
      </c>
      <c r="H1736"/>
      <c r="I1736" t="s">
        <v>10461</v>
      </c>
      <c r="J1736" t="s">
        <v>17995</v>
      </c>
      <c r="K1736" t="s">
        <v>18197</v>
      </c>
      <c r="L1736" t="s">
        <v>10461</v>
      </c>
      <c r="M1736"/>
      <c r="N1736"/>
      <c r="O1736" t="s">
        <v>17922</v>
      </c>
    </row>
    <row r="1737" spans="2:15" x14ac:dyDescent="0.25">
      <c r="B1737" t="s">
        <v>14320</v>
      </c>
      <c r="C1737">
        <v>114062503</v>
      </c>
      <c r="D1737" t="s">
        <v>179</v>
      </c>
      <c r="E1737" t="s">
        <v>1115</v>
      </c>
      <c r="F1737" t="s">
        <v>1116</v>
      </c>
      <c r="G1737" t="s">
        <v>2904</v>
      </c>
      <c r="H1737"/>
      <c r="I1737" t="s">
        <v>10461</v>
      </c>
      <c r="J1737" t="s">
        <v>17890</v>
      </c>
      <c r="K1737" t="s">
        <v>17843</v>
      </c>
      <c r="L1737" t="s">
        <v>10461</v>
      </c>
      <c r="M1737" t="s">
        <v>10461</v>
      </c>
      <c r="N1737"/>
      <c r="O1737" t="s">
        <v>17873</v>
      </c>
    </row>
    <row r="1738" spans="2:15" x14ac:dyDescent="0.25">
      <c r="B1738" t="s">
        <v>14321</v>
      </c>
      <c r="C1738">
        <v>114062503</v>
      </c>
      <c r="D1738" t="s">
        <v>179</v>
      </c>
      <c r="E1738" t="s">
        <v>1115</v>
      </c>
      <c r="F1738" t="s">
        <v>1116</v>
      </c>
      <c r="G1738" t="s">
        <v>2415</v>
      </c>
      <c r="H1738"/>
      <c r="I1738" t="s">
        <v>10461</v>
      </c>
      <c r="J1738" t="s">
        <v>18007</v>
      </c>
      <c r="K1738" t="s">
        <v>18055</v>
      </c>
      <c r="L1738" t="s">
        <v>10461</v>
      </c>
      <c r="M1738" t="s">
        <v>10461</v>
      </c>
      <c r="N1738"/>
      <c r="O1738" t="s">
        <v>18440</v>
      </c>
    </row>
    <row r="1739" spans="2:15" x14ac:dyDescent="0.25">
      <c r="B1739" t="s">
        <v>14431</v>
      </c>
      <c r="C1739">
        <v>114063003</v>
      </c>
      <c r="D1739" t="s">
        <v>205</v>
      </c>
      <c r="E1739" t="s">
        <v>1175</v>
      </c>
      <c r="F1739" t="s">
        <v>1176</v>
      </c>
      <c r="G1739" t="s">
        <v>2903</v>
      </c>
      <c r="H1739"/>
      <c r="I1739" t="s">
        <v>10461</v>
      </c>
      <c r="J1739" t="s">
        <v>17984</v>
      </c>
      <c r="K1739" t="s">
        <v>18103</v>
      </c>
      <c r="L1739" t="s">
        <v>17844</v>
      </c>
      <c r="M1739" t="s">
        <v>10461</v>
      </c>
      <c r="N1739"/>
      <c r="O1739" t="s">
        <v>18359</v>
      </c>
    </row>
    <row r="1740" spans="2:15" x14ac:dyDescent="0.25">
      <c r="B1740" t="s">
        <v>14432</v>
      </c>
      <c r="C1740">
        <v>114063003</v>
      </c>
      <c r="D1740" t="s">
        <v>205</v>
      </c>
      <c r="E1740" t="s">
        <v>1175</v>
      </c>
      <c r="F1740" t="s">
        <v>1176</v>
      </c>
      <c r="G1740" t="s">
        <v>2904</v>
      </c>
      <c r="H1740"/>
      <c r="I1740" t="s">
        <v>17853</v>
      </c>
      <c r="J1740" t="s">
        <v>18352</v>
      </c>
      <c r="K1740" t="s">
        <v>17946</v>
      </c>
      <c r="L1740" t="s">
        <v>17846</v>
      </c>
      <c r="M1740" t="s">
        <v>10461</v>
      </c>
      <c r="N1740"/>
      <c r="O1740" t="s">
        <v>18213</v>
      </c>
    </row>
    <row r="1741" spans="2:15" x14ac:dyDescent="0.25">
      <c r="B1741" t="s">
        <v>17429</v>
      </c>
      <c r="C1741">
        <v>114063003</v>
      </c>
      <c r="D1741" t="s">
        <v>205</v>
      </c>
      <c r="E1741" t="s">
        <v>1175</v>
      </c>
      <c r="F1741" t="s">
        <v>1176</v>
      </c>
      <c r="G1741" t="s">
        <v>2415</v>
      </c>
      <c r="H1741"/>
      <c r="I1741" t="s">
        <v>17995</v>
      </c>
      <c r="J1741" t="s">
        <v>17849</v>
      </c>
      <c r="K1741" t="s">
        <v>18342</v>
      </c>
      <c r="L1741" t="s">
        <v>17860</v>
      </c>
      <c r="M1741" t="s">
        <v>10461</v>
      </c>
      <c r="N1741"/>
      <c r="O1741" t="s">
        <v>18643</v>
      </c>
    </row>
    <row r="1742" spans="2:15" x14ac:dyDescent="0.25">
      <c r="B1742" t="s">
        <v>14433</v>
      </c>
      <c r="C1742">
        <v>114063003</v>
      </c>
      <c r="D1742" t="s">
        <v>205</v>
      </c>
      <c r="E1742" t="s">
        <v>1177</v>
      </c>
      <c r="F1742" t="s">
        <v>1178</v>
      </c>
      <c r="G1742" t="s">
        <v>2903</v>
      </c>
      <c r="H1742" t="s">
        <v>10461</v>
      </c>
      <c r="I1742" t="s">
        <v>17827</v>
      </c>
      <c r="J1742" t="s">
        <v>17913</v>
      </c>
      <c r="K1742" t="s">
        <v>17971</v>
      </c>
      <c r="L1742" t="s">
        <v>17995</v>
      </c>
      <c r="M1742" t="s">
        <v>10461</v>
      </c>
      <c r="N1742"/>
      <c r="O1742" t="s">
        <v>18373</v>
      </c>
    </row>
    <row r="1743" spans="2:15" x14ac:dyDescent="0.25">
      <c r="B1743" t="s">
        <v>14434</v>
      </c>
      <c r="C1743">
        <v>114063003</v>
      </c>
      <c r="D1743" t="s">
        <v>205</v>
      </c>
      <c r="E1743" t="s">
        <v>1177</v>
      </c>
      <c r="F1743" t="s">
        <v>1178</v>
      </c>
      <c r="G1743" t="s">
        <v>2904</v>
      </c>
      <c r="H1743"/>
      <c r="I1743" t="s">
        <v>17883</v>
      </c>
      <c r="J1743" t="s">
        <v>18030</v>
      </c>
      <c r="K1743" t="s">
        <v>18001</v>
      </c>
      <c r="L1743" t="s">
        <v>17942</v>
      </c>
      <c r="M1743" t="s">
        <v>10461</v>
      </c>
      <c r="N1743"/>
      <c r="O1743" t="s">
        <v>18879</v>
      </c>
    </row>
    <row r="1744" spans="2:15" x14ac:dyDescent="0.25">
      <c r="B1744" t="s">
        <v>17430</v>
      </c>
      <c r="C1744">
        <v>114063003</v>
      </c>
      <c r="D1744" t="s">
        <v>205</v>
      </c>
      <c r="E1744" t="s">
        <v>1177</v>
      </c>
      <c r="F1744" t="s">
        <v>1178</v>
      </c>
      <c r="G1744" t="s">
        <v>2415</v>
      </c>
      <c r="H1744" t="s">
        <v>10461</v>
      </c>
      <c r="I1744" t="s">
        <v>17920</v>
      </c>
      <c r="J1744" t="s">
        <v>18491</v>
      </c>
      <c r="K1744" t="s">
        <v>18492</v>
      </c>
      <c r="L1744" t="s">
        <v>17875</v>
      </c>
      <c r="M1744" t="s">
        <v>17837</v>
      </c>
      <c r="N1744"/>
      <c r="O1744" t="s">
        <v>18878</v>
      </c>
    </row>
    <row r="1745" spans="2:15" x14ac:dyDescent="0.25">
      <c r="B1745" t="s">
        <v>14498</v>
      </c>
      <c r="C1745">
        <v>114063503</v>
      </c>
      <c r="D1745" t="s">
        <v>217</v>
      </c>
      <c r="E1745" t="s">
        <v>1217</v>
      </c>
      <c r="F1745" t="s">
        <v>1218</v>
      </c>
      <c r="G1745" t="s">
        <v>2903</v>
      </c>
      <c r="H1745"/>
      <c r="I1745" t="s">
        <v>10461</v>
      </c>
      <c r="J1745" t="s">
        <v>17890</v>
      </c>
      <c r="K1745" t="s">
        <v>18489</v>
      </c>
      <c r="L1745" t="s">
        <v>10461</v>
      </c>
      <c r="M1745" t="s">
        <v>10461</v>
      </c>
      <c r="N1745" t="s">
        <v>10461</v>
      </c>
      <c r="O1745" t="s">
        <v>18470</v>
      </c>
    </row>
    <row r="1746" spans="2:15" x14ac:dyDescent="0.25">
      <c r="B1746" t="s">
        <v>14499</v>
      </c>
      <c r="C1746">
        <v>114063503</v>
      </c>
      <c r="D1746" t="s">
        <v>217</v>
      </c>
      <c r="E1746" t="s">
        <v>1217</v>
      </c>
      <c r="F1746" t="s">
        <v>1218</v>
      </c>
      <c r="G1746" t="s">
        <v>2904</v>
      </c>
      <c r="H1746"/>
      <c r="I1746" t="s">
        <v>10461</v>
      </c>
      <c r="J1746" t="s">
        <v>18021</v>
      </c>
      <c r="K1746" t="s">
        <v>18244</v>
      </c>
      <c r="L1746" t="s">
        <v>17833</v>
      </c>
      <c r="M1746" t="s">
        <v>10461</v>
      </c>
      <c r="N1746"/>
      <c r="O1746" t="s">
        <v>18148</v>
      </c>
    </row>
    <row r="1747" spans="2:15" x14ac:dyDescent="0.25">
      <c r="B1747" t="s">
        <v>17431</v>
      </c>
      <c r="C1747">
        <v>114063503</v>
      </c>
      <c r="D1747" t="s">
        <v>217</v>
      </c>
      <c r="E1747" t="s">
        <v>1217</v>
      </c>
      <c r="F1747" t="s">
        <v>1218</v>
      </c>
      <c r="G1747" t="s">
        <v>2415</v>
      </c>
      <c r="H1747"/>
      <c r="I1747" t="s">
        <v>10461</v>
      </c>
      <c r="J1747" t="s">
        <v>18116</v>
      </c>
      <c r="K1747" t="s">
        <v>18493</v>
      </c>
      <c r="L1747" t="s">
        <v>17869</v>
      </c>
      <c r="M1747" t="s">
        <v>10461</v>
      </c>
      <c r="N1747" t="s">
        <v>10461</v>
      </c>
      <c r="O1747" t="s">
        <v>18554</v>
      </c>
    </row>
    <row r="1748" spans="2:15" x14ac:dyDescent="0.25">
      <c r="B1748" t="s">
        <v>14500</v>
      </c>
      <c r="C1748">
        <v>114063503</v>
      </c>
      <c r="D1748" t="s">
        <v>217</v>
      </c>
      <c r="E1748" t="s">
        <v>1219</v>
      </c>
      <c r="F1748" t="s">
        <v>1220</v>
      </c>
      <c r="G1748" t="s">
        <v>2903</v>
      </c>
      <c r="H1748"/>
      <c r="I1748" t="s">
        <v>10461</v>
      </c>
      <c r="J1748" t="s">
        <v>17836</v>
      </c>
      <c r="K1748" t="s">
        <v>17973</v>
      </c>
      <c r="L1748" t="s">
        <v>10461</v>
      </c>
      <c r="M1748" t="s">
        <v>10461</v>
      </c>
      <c r="N1748"/>
      <c r="O1748" t="s">
        <v>18310</v>
      </c>
    </row>
    <row r="1749" spans="2:15" x14ac:dyDescent="0.25">
      <c r="B1749" t="s">
        <v>14501</v>
      </c>
      <c r="C1749">
        <v>114063503</v>
      </c>
      <c r="D1749" t="s">
        <v>217</v>
      </c>
      <c r="E1749" t="s">
        <v>1219</v>
      </c>
      <c r="F1749" t="s">
        <v>1220</v>
      </c>
      <c r="G1749" t="s">
        <v>2904</v>
      </c>
      <c r="H1749"/>
      <c r="I1749"/>
      <c r="J1749" t="s">
        <v>17859</v>
      </c>
      <c r="K1749" t="s">
        <v>17985</v>
      </c>
      <c r="L1749" t="s">
        <v>10461</v>
      </c>
      <c r="M1749" t="s">
        <v>10461</v>
      </c>
      <c r="N1749"/>
      <c r="O1749" t="s">
        <v>18151</v>
      </c>
    </row>
    <row r="1750" spans="2:15" x14ac:dyDescent="0.25">
      <c r="B1750" t="s">
        <v>14502</v>
      </c>
      <c r="C1750">
        <v>114063503</v>
      </c>
      <c r="D1750" t="s">
        <v>217</v>
      </c>
      <c r="E1750" t="s">
        <v>1219</v>
      </c>
      <c r="F1750" t="s">
        <v>1220</v>
      </c>
      <c r="G1750" t="s">
        <v>2415</v>
      </c>
      <c r="H1750"/>
      <c r="I1750" t="s">
        <v>10461</v>
      </c>
      <c r="J1750" t="s">
        <v>17895</v>
      </c>
      <c r="K1750" t="s">
        <v>18071</v>
      </c>
      <c r="L1750" t="s">
        <v>17846</v>
      </c>
      <c r="M1750" t="s">
        <v>10461</v>
      </c>
      <c r="N1750"/>
      <c r="O1750" t="s">
        <v>18218</v>
      </c>
    </row>
    <row r="1751" spans="2:15" x14ac:dyDescent="0.25">
      <c r="B1751" t="s">
        <v>14787</v>
      </c>
      <c r="C1751">
        <v>114064003</v>
      </c>
      <c r="D1751" t="s">
        <v>258</v>
      </c>
      <c r="E1751" t="s">
        <v>1370</v>
      </c>
      <c r="F1751" t="s">
        <v>1371</v>
      </c>
      <c r="G1751" t="s">
        <v>2903</v>
      </c>
      <c r="H1751"/>
      <c r="I1751" t="s">
        <v>10461</v>
      </c>
      <c r="J1751" t="s">
        <v>17995</v>
      </c>
      <c r="K1751" t="s">
        <v>17854</v>
      </c>
      <c r="L1751" t="s">
        <v>10461</v>
      </c>
      <c r="M1751" t="s">
        <v>10461</v>
      </c>
      <c r="N1751"/>
      <c r="O1751" t="s">
        <v>18250</v>
      </c>
    </row>
    <row r="1752" spans="2:15" x14ac:dyDescent="0.25">
      <c r="B1752" t="s">
        <v>14788</v>
      </c>
      <c r="C1752">
        <v>114064003</v>
      </c>
      <c r="D1752" t="s">
        <v>258</v>
      </c>
      <c r="E1752" t="s">
        <v>1370</v>
      </c>
      <c r="F1752" t="s">
        <v>1371</v>
      </c>
      <c r="G1752" t="s">
        <v>2904</v>
      </c>
      <c r="H1752"/>
      <c r="I1752" t="s">
        <v>10461</v>
      </c>
      <c r="J1752" t="s">
        <v>17853</v>
      </c>
      <c r="K1752" t="s">
        <v>18096</v>
      </c>
      <c r="L1752" t="s">
        <v>10461</v>
      </c>
      <c r="M1752" t="s">
        <v>10461</v>
      </c>
      <c r="N1752"/>
      <c r="O1752" t="s">
        <v>17986</v>
      </c>
    </row>
    <row r="1753" spans="2:15" x14ac:dyDescent="0.25">
      <c r="B1753" t="s">
        <v>17442</v>
      </c>
      <c r="C1753">
        <v>114064003</v>
      </c>
      <c r="D1753" t="s">
        <v>258</v>
      </c>
      <c r="E1753" t="s">
        <v>1370</v>
      </c>
      <c r="F1753" t="s">
        <v>1371</v>
      </c>
      <c r="G1753" t="s">
        <v>2415</v>
      </c>
      <c r="H1753"/>
      <c r="I1753" t="s">
        <v>10461</v>
      </c>
      <c r="J1753" t="s">
        <v>17895</v>
      </c>
      <c r="K1753" t="s">
        <v>18338</v>
      </c>
      <c r="L1753" t="s">
        <v>17837</v>
      </c>
      <c r="M1753" t="s">
        <v>10461</v>
      </c>
      <c r="N1753"/>
      <c r="O1753" t="s">
        <v>18064</v>
      </c>
    </row>
    <row r="1754" spans="2:15" x14ac:dyDescent="0.25">
      <c r="B1754" t="s">
        <v>14784</v>
      </c>
      <c r="C1754">
        <v>114064003</v>
      </c>
      <c r="D1754" t="s">
        <v>258</v>
      </c>
      <c r="E1754" t="s">
        <v>1368</v>
      </c>
      <c r="F1754" t="s">
        <v>1369</v>
      </c>
      <c r="G1754" t="s">
        <v>2903</v>
      </c>
      <c r="H1754"/>
      <c r="I1754" t="s">
        <v>10461</v>
      </c>
      <c r="J1754" t="s">
        <v>17846</v>
      </c>
      <c r="K1754" t="s">
        <v>18236</v>
      </c>
      <c r="L1754" t="s">
        <v>10461</v>
      </c>
      <c r="M1754" t="s">
        <v>10461</v>
      </c>
      <c r="N1754"/>
      <c r="O1754" t="s">
        <v>18039</v>
      </c>
    </row>
    <row r="1755" spans="2:15" x14ac:dyDescent="0.25">
      <c r="B1755" t="s">
        <v>14785</v>
      </c>
      <c r="C1755">
        <v>114064003</v>
      </c>
      <c r="D1755" t="s">
        <v>258</v>
      </c>
      <c r="E1755" t="s">
        <v>1368</v>
      </c>
      <c r="F1755" t="s">
        <v>1369</v>
      </c>
      <c r="G1755" t="s">
        <v>2904</v>
      </c>
      <c r="H1755" t="s">
        <v>10461</v>
      </c>
      <c r="I1755"/>
      <c r="J1755" t="s">
        <v>17850</v>
      </c>
      <c r="K1755" t="s">
        <v>17876</v>
      </c>
      <c r="L1755" t="s">
        <v>10461</v>
      </c>
      <c r="M1755"/>
      <c r="N1755"/>
      <c r="O1755" t="s">
        <v>17891</v>
      </c>
    </row>
    <row r="1756" spans="2:15" x14ac:dyDescent="0.25">
      <c r="B1756" t="s">
        <v>14786</v>
      </c>
      <c r="C1756">
        <v>114064003</v>
      </c>
      <c r="D1756" t="s">
        <v>258</v>
      </c>
      <c r="E1756" t="s">
        <v>1368</v>
      </c>
      <c r="F1756" t="s">
        <v>1369</v>
      </c>
      <c r="G1756" t="s">
        <v>2415</v>
      </c>
      <c r="H1756" t="s">
        <v>10461</v>
      </c>
      <c r="I1756" t="s">
        <v>10461</v>
      </c>
      <c r="J1756" t="s">
        <v>17839</v>
      </c>
      <c r="K1756" t="s">
        <v>18365</v>
      </c>
      <c r="L1756" t="s">
        <v>10461</v>
      </c>
      <c r="M1756" t="s">
        <v>10461</v>
      </c>
      <c r="N1756"/>
      <c r="O1756" t="s">
        <v>18124</v>
      </c>
    </row>
    <row r="1757" spans="2:15" x14ac:dyDescent="0.25">
      <c r="B1757" t="s">
        <v>15191</v>
      </c>
      <c r="C1757">
        <v>114065503</v>
      </c>
      <c r="D1757" t="s">
        <v>329</v>
      </c>
      <c r="E1757" t="s">
        <v>17643</v>
      </c>
      <c r="F1757" t="s">
        <v>1581</v>
      </c>
      <c r="G1757" t="s">
        <v>2903</v>
      </c>
      <c r="H1757" t="s">
        <v>10461</v>
      </c>
      <c r="I1757" t="s">
        <v>17999</v>
      </c>
      <c r="J1757" t="s">
        <v>18470</v>
      </c>
      <c r="K1757" t="s">
        <v>18147</v>
      </c>
      <c r="L1757" t="s">
        <v>17947</v>
      </c>
      <c r="M1757" t="s">
        <v>10461</v>
      </c>
      <c r="N1757"/>
      <c r="O1757" t="s">
        <v>18706</v>
      </c>
    </row>
    <row r="1758" spans="2:15" x14ac:dyDescent="0.25">
      <c r="B1758" t="s">
        <v>15192</v>
      </c>
      <c r="C1758">
        <v>114065503</v>
      </c>
      <c r="D1758" t="s">
        <v>329</v>
      </c>
      <c r="E1758" t="s">
        <v>17643</v>
      </c>
      <c r="F1758" t="s">
        <v>1581</v>
      </c>
      <c r="G1758" t="s">
        <v>2904</v>
      </c>
      <c r="H1758" t="s">
        <v>10461</v>
      </c>
      <c r="I1758" t="s">
        <v>17951</v>
      </c>
      <c r="J1758" t="s">
        <v>18238</v>
      </c>
      <c r="K1758" t="s">
        <v>18197</v>
      </c>
      <c r="L1758" t="s">
        <v>17947</v>
      </c>
      <c r="M1758" t="s">
        <v>10461</v>
      </c>
      <c r="N1758" t="s">
        <v>10461</v>
      </c>
      <c r="O1758" t="s">
        <v>18114</v>
      </c>
    </row>
    <row r="1759" spans="2:15" x14ac:dyDescent="0.25">
      <c r="B1759" t="s">
        <v>17449</v>
      </c>
      <c r="C1759">
        <v>114065503</v>
      </c>
      <c r="D1759" t="s">
        <v>329</v>
      </c>
      <c r="E1759" t="s">
        <v>17643</v>
      </c>
      <c r="F1759" t="s">
        <v>1581</v>
      </c>
      <c r="G1759" t="s">
        <v>2415</v>
      </c>
      <c r="H1759" t="s">
        <v>10461</v>
      </c>
      <c r="I1759" t="s">
        <v>17904</v>
      </c>
      <c r="J1759" t="s">
        <v>18408</v>
      </c>
      <c r="K1759" t="s">
        <v>18029</v>
      </c>
      <c r="L1759" t="s">
        <v>18076</v>
      </c>
      <c r="M1759" t="s">
        <v>17844</v>
      </c>
      <c r="N1759" t="s">
        <v>10461</v>
      </c>
      <c r="O1759" t="s">
        <v>2381</v>
      </c>
    </row>
    <row r="1760" spans="2:15" x14ac:dyDescent="0.25">
      <c r="B1760" t="s">
        <v>15188</v>
      </c>
      <c r="C1760">
        <v>114065503</v>
      </c>
      <c r="D1760" t="s">
        <v>329</v>
      </c>
      <c r="E1760" t="s">
        <v>1579</v>
      </c>
      <c r="F1760" t="s">
        <v>1580</v>
      </c>
      <c r="G1760" t="s">
        <v>2903</v>
      </c>
      <c r="H1760"/>
      <c r="I1760" t="s">
        <v>17824</v>
      </c>
      <c r="J1760" t="s">
        <v>18083</v>
      </c>
      <c r="K1760" t="s">
        <v>18191</v>
      </c>
      <c r="L1760" t="s">
        <v>17855</v>
      </c>
      <c r="M1760" t="s">
        <v>10461</v>
      </c>
      <c r="N1760"/>
      <c r="O1760" t="s">
        <v>18477</v>
      </c>
    </row>
    <row r="1761" spans="2:15" x14ac:dyDescent="0.25">
      <c r="B1761" t="s">
        <v>15189</v>
      </c>
      <c r="C1761">
        <v>114065503</v>
      </c>
      <c r="D1761" t="s">
        <v>329</v>
      </c>
      <c r="E1761" t="s">
        <v>1579</v>
      </c>
      <c r="F1761" t="s">
        <v>1580</v>
      </c>
      <c r="G1761" t="s">
        <v>2904</v>
      </c>
      <c r="H1761" t="s">
        <v>10461</v>
      </c>
      <c r="I1761" t="s">
        <v>17899</v>
      </c>
      <c r="J1761" t="s">
        <v>18105</v>
      </c>
      <c r="K1761" t="s">
        <v>18131</v>
      </c>
      <c r="L1761" t="s">
        <v>10461</v>
      </c>
      <c r="M1761" t="s">
        <v>10461</v>
      </c>
      <c r="N1761"/>
      <c r="O1761" t="s">
        <v>18624</v>
      </c>
    </row>
    <row r="1762" spans="2:15" x14ac:dyDescent="0.25">
      <c r="B1762" t="s">
        <v>15190</v>
      </c>
      <c r="C1762">
        <v>114065503</v>
      </c>
      <c r="D1762" t="s">
        <v>329</v>
      </c>
      <c r="E1762" t="s">
        <v>1579</v>
      </c>
      <c r="F1762" t="s">
        <v>1580</v>
      </c>
      <c r="G1762" t="s">
        <v>2415</v>
      </c>
      <c r="H1762" t="s">
        <v>10461</v>
      </c>
      <c r="I1762" t="s">
        <v>18179</v>
      </c>
      <c r="J1762" t="s">
        <v>18494</v>
      </c>
      <c r="K1762" t="s">
        <v>18495</v>
      </c>
      <c r="L1762" t="s">
        <v>17839</v>
      </c>
      <c r="M1762" t="s">
        <v>17850</v>
      </c>
      <c r="N1762"/>
      <c r="O1762" t="s">
        <v>18880</v>
      </c>
    </row>
    <row r="1763" spans="2:15" x14ac:dyDescent="0.25">
      <c r="B1763" t="s">
        <v>15410</v>
      </c>
      <c r="C1763">
        <v>114066503</v>
      </c>
      <c r="D1763" t="s">
        <v>367</v>
      </c>
      <c r="E1763" t="s">
        <v>1708</v>
      </c>
      <c r="F1763" t="s">
        <v>1709</v>
      </c>
      <c r="G1763" t="s">
        <v>2903</v>
      </c>
      <c r="H1763"/>
      <c r="I1763"/>
      <c r="J1763" t="s">
        <v>17837</v>
      </c>
      <c r="K1763" t="s">
        <v>17886</v>
      </c>
      <c r="L1763" t="s">
        <v>10461</v>
      </c>
      <c r="M1763" t="s">
        <v>10461</v>
      </c>
      <c r="N1763"/>
      <c r="O1763" t="s">
        <v>18349</v>
      </c>
    </row>
    <row r="1764" spans="2:15" x14ac:dyDescent="0.25">
      <c r="B1764" t="s">
        <v>15411</v>
      </c>
      <c r="C1764">
        <v>114066503</v>
      </c>
      <c r="D1764" t="s">
        <v>367</v>
      </c>
      <c r="E1764" t="s">
        <v>1708</v>
      </c>
      <c r="F1764" t="s">
        <v>1709</v>
      </c>
      <c r="G1764" t="s">
        <v>2904</v>
      </c>
      <c r="H1764"/>
      <c r="I1764" t="s">
        <v>10461</v>
      </c>
      <c r="J1764" t="s">
        <v>17837</v>
      </c>
      <c r="K1764" t="s">
        <v>18056</v>
      </c>
      <c r="L1764" t="s">
        <v>10461</v>
      </c>
      <c r="M1764" t="s">
        <v>10461</v>
      </c>
      <c r="N1764"/>
      <c r="O1764" t="s">
        <v>18235</v>
      </c>
    </row>
    <row r="1765" spans="2:15" x14ac:dyDescent="0.25">
      <c r="B1765" t="s">
        <v>15412</v>
      </c>
      <c r="C1765">
        <v>114066503</v>
      </c>
      <c r="D1765" t="s">
        <v>367</v>
      </c>
      <c r="E1765" t="s">
        <v>1708</v>
      </c>
      <c r="F1765" t="s">
        <v>1709</v>
      </c>
      <c r="G1765" t="s">
        <v>2415</v>
      </c>
      <c r="H1765"/>
      <c r="I1765" t="s">
        <v>10461</v>
      </c>
      <c r="J1765" t="s">
        <v>17947</v>
      </c>
      <c r="K1765" t="s">
        <v>18182</v>
      </c>
      <c r="L1765" t="s">
        <v>17844</v>
      </c>
      <c r="M1765" t="s">
        <v>10461</v>
      </c>
      <c r="N1765"/>
      <c r="O1765" t="s">
        <v>18580</v>
      </c>
    </row>
    <row r="1766" spans="2:15" x14ac:dyDescent="0.25">
      <c r="B1766" t="s">
        <v>15407</v>
      </c>
      <c r="C1766">
        <v>114066503</v>
      </c>
      <c r="D1766" t="s">
        <v>367</v>
      </c>
      <c r="E1766" t="s">
        <v>1706</v>
      </c>
      <c r="F1766" t="s">
        <v>1707</v>
      </c>
      <c r="G1766" t="s">
        <v>2903</v>
      </c>
      <c r="H1766"/>
      <c r="I1766"/>
      <c r="J1766" t="s">
        <v>10461</v>
      </c>
      <c r="K1766" t="s">
        <v>18061</v>
      </c>
      <c r="L1766" t="s">
        <v>10461</v>
      </c>
      <c r="M1766" t="s">
        <v>10461</v>
      </c>
      <c r="N1766"/>
      <c r="O1766" t="s">
        <v>18243</v>
      </c>
    </row>
    <row r="1767" spans="2:15" x14ac:dyDescent="0.25">
      <c r="B1767" t="s">
        <v>15408</v>
      </c>
      <c r="C1767">
        <v>114066503</v>
      </c>
      <c r="D1767" t="s">
        <v>367</v>
      </c>
      <c r="E1767" t="s">
        <v>1706</v>
      </c>
      <c r="F1767" t="s">
        <v>1707</v>
      </c>
      <c r="G1767" t="s">
        <v>2904</v>
      </c>
      <c r="H1767"/>
      <c r="I1767" t="s">
        <v>10461</v>
      </c>
      <c r="J1767" t="s">
        <v>10461</v>
      </c>
      <c r="K1767" t="s">
        <v>18259</v>
      </c>
      <c r="L1767" t="s">
        <v>10461</v>
      </c>
      <c r="M1767" t="s">
        <v>10461</v>
      </c>
      <c r="N1767"/>
      <c r="O1767" t="s">
        <v>18004</v>
      </c>
    </row>
    <row r="1768" spans="2:15" x14ac:dyDescent="0.25">
      <c r="B1768" t="s">
        <v>15409</v>
      </c>
      <c r="C1768">
        <v>114066503</v>
      </c>
      <c r="D1768" t="s">
        <v>367</v>
      </c>
      <c r="E1768" t="s">
        <v>1706</v>
      </c>
      <c r="F1768" t="s">
        <v>1707</v>
      </c>
      <c r="G1768" t="s">
        <v>2415</v>
      </c>
      <c r="H1768"/>
      <c r="I1768" t="s">
        <v>10461</v>
      </c>
      <c r="J1768" t="s">
        <v>17837</v>
      </c>
      <c r="K1768" t="s">
        <v>18040</v>
      </c>
      <c r="L1768" t="s">
        <v>10461</v>
      </c>
      <c r="M1768" t="s">
        <v>10461</v>
      </c>
      <c r="N1768"/>
      <c r="O1768" t="s">
        <v>17845</v>
      </c>
    </row>
    <row r="1769" spans="2:15" x14ac:dyDescent="0.25">
      <c r="B1769" t="s">
        <v>16316</v>
      </c>
      <c r="C1769">
        <v>114067002</v>
      </c>
      <c r="D1769" t="s">
        <v>425</v>
      </c>
      <c r="E1769" t="s">
        <v>1893</v>
      </c>
      <c r="F1769" t="s">
        <v>1894</v>
      </c>
      <c r="G1769" t="s">
        <v>2903</v>
      </c>
      <c r="H1769"/>
      <c r="I1769" t="s">
        <v>17846</v>
      </c>
      <c r="J1769" t="s">
        <v>18216</v>
      </c>
      <c r="K1769" t="s">
        <v>10461</v>
      </c>
      <c r="L1769" t="s">
        <v>10461</v>
      </c>
      <c r="M1769"/>
      <c r="N1769"/>
      <c r="O1769" t="s">
        <v>17987</v>
      </c>
    </row>
    <row r="1770" spans="2:15" x14ac:dyDescent="0.25">
      <c r="B1770" t="s">
        <v>16317</v>
      </c>
      <c r="C1770">
        <v>114067002</v>
      </c>
      <c r="D1770" t="s">
        <v>425</v>
      </c>
      <c r="E1770" t="s">
        <v>1893</v>
      </c>
      <c r="F1770" t="s">
        <v>1894</v>
      </c>
      <c r="G1770" t="s">
        <v>2904</v>
      </c>
      <c r="H1770"/>
      <c r="I1770" t="s">
        <v>17823</v>
      </c>
      <c r="J1770" t="s">
        <v>17873</v>
      </c>
      <c r="K1770" t="s">
        <v>10461</v>
      </c>
      <c r="L1770" t="s">
        <v>10461</v>
      </c>
      <c r="M1770"/>
      <c r="N1770"/>
      <c r="O1770" t="s">
        <v>18245</v>
      </c>
    </row>
    <row r="1771" spans="2:15" x14ac:dyDescent="0.25">
      <c r="B1771" t="s">
        <v>17469</v>
      </c>
      <c r="C1771">
        <v>114067002</v>
      </c>
      <c r="D1771" t="s">
        <v>425</v>
      </c>
      <c r="E1771" t="s">
        <v>1893</v>
      </c>
      <c r="F1771" t="s">
        <v>1894</v>
      </c>
      <c r="G1771" t="s">
        <v>2415</v>
      </c>
      <c r="H1771"/>
      <c r="I1771" t="s">
        <v>17939</v>
      </c>
      <c r="J1771" t="s">
        <v>18330</v>
      </c>
      <c r="K1771" t="s">
        <v>17850</v>
      </c>
      <c r="L1771" t="s">
        <v>10461</v>
      </c>
      <c r="M1771"/>
      <c r="N1771"/>
      <c r="O1771" t="s">
        <v>17940</v>
      </c>
    </row>
    <row r="1772" spans="2:15" x14ac:dyDescent="0.25">
      <c r="B1772" t="s">
        <v>16308</v>
      </c>
      <c r="C1772">
        <v>114067002</v>
      </c>
      <c r="D1772" t="s">
        <v>425</v>
      </c>
      <c r="E1772" t="s">
        <v>1889</v>
      </c>
      <c r="F1772" t="s">
        <v>1890</v>
      </c>
      <c r="G1772" t="s">
        <v>2903</v>
      </c>
      <c r="H1772"/>
      <c r="I1772" t="s">
        <v>17846</v>
      </c>
      <c r="J1772" t="s">
        <v>18263</v>
      </c>
      <c r="K1772" t="s">
        <v>17846</v>
      </c>
      <c r="L1772" t="s">
        <v>10461</v>
      </c>
      <c r="M1772"/>
      <c r="N1772"/>
      <c r="O1772" t="s">
        <v>17952</v>
      </c>
    </row>
    <row r="1773" spans="2:15" x14ac:dyDescent="0.25">
      <c r="B1773" t="s">
        <v>16309</v>
      </c>
      <c r="C1773">
        <v>114067002</v>
      </c>
      <c r="D1773" t="s">
        <v>425</v>
      </c>
      <c r="E1773" t="s">
        <v>1889</v>
      </c>
      <c r="F1773" t="s">
        <v>1890</v>
      </c>
      <c r="G1773" t="s">
        <v>2904</v>
      </c>
      <c r="H1773"/>
      <c r="I1773" t="s">
        <v>17869</v>
      </c>
      <c r="J1773" t="s">
        <v>18190</v>
      </c>
      <c r="K1773" t="s">
        <v>17850</v>
      </c>
      <c r="L1773" t="s">
        <v>10461</v>
      </c>
      <c r="M1773" t="s">
        <v>10461</v>
      </c>
      <c r="N1773"/>
      <c r="O1773" t="s">
        <v>18250</v>
      </c>
    </row>
    <row r="1774" spans="2:15" x14ac:dyDescent="0.25">
      <c r="B1774" t="s">
        <v>17468</v>
      </c>
      <c r="C1774">
        <v>114067002</v>
      </c>
      <c r="D1774" t="s">
        <v>425</v>
      </c>
      <c r="E1774" t="s">
        <v>1889</v>
      </c>
      <c r="F1774" t="s">
        <v>1890</v>
      </c>
      <c r="G1774" t="s">
        <v>2415</v>
      </c>
      <c r="H1774"/>
      <c r="I1774" t="s">
        <v>17857</v>
      </c>
      <c r="J1774" t="s">
        <v>18171</v>
      </c>
      <c r="K1774" t="s">
        <v>17839</v>
      </c>
      <c r="L1774" t="s">
        <v>10461</v>
      </c>
      <c r="M1774" t="s">
        <v>10461</v>
      </c>
      <c r="N1774"/>
      <c r="O1774" t="s">
        <v>18558</v>
      </c>
    </row>
    <row r="1775" spans="2:15" x14ac:dyDescent="0.25">
      <c r="B1775" t="s">
        <v>16306</v>
      </c>
      <c r="C1775">
        <v>114067002</v>
      </c>
      <c r="D1775" t="s">
        <v>425</v>
      </c>
      <c r="E1775" t="s">
        <v>715</v>
      </c>
      <c r="F1775" t="s">
        <v>1888</v>
      </c>
      <c r="G1775" t="s">
        <v>2903</v>
      </c>
      <c r="H1775"/>
      <c r="I1775" t="s">
        <v>10461</v>
      </c>
      <c r="J1775" t="s">
        <v>17830</v>
      </c>
      <c r="K1775" t="s">
        <v>10461</v>
      </c>
      <c r="L1775"/>
      <c r="M1775" t="s">
        <v>10461</v>
      </c>
      <c r="N1775"/>
      <c r="O1775" t="s">
        <v>18339</v>
      </c>
    </row>
    <row r="1776" spans="2:15" x14ac:dyDescent="0.25">
      <c r="B1776" t="s">
        <v>16307</v>
      </c>
      <c r="C1776">
        <v>114067002</v>
      </c>
      <c r="D1776" t="s">
        <v>425</v>
      </c>
      <c r="E1776" t="s">
        <v>715</v>
      </c>
      <c r="F1776" t="s">
        <v>1888</v>
      </c>
      <c r="G1776" t="s">
        <v>2904</v>
      </c>
      <c r="H1776"/>
      <c r="I1776" t="s">
        <v>17853</v>
      </c>
      <c r="J1776" t="s">
        <v>18162</v>
      </c>
      <c r="K1776" t="s">
        <v>10461</v>
      </c>
      <c r="L1776" t="s">
        <v>10461</v>
      </c>
      <c r="M1776"/>
      <c r="N1776"/>
      <c r="O1776" t="s">
        <v>17927</v>
      </c>
    </row>
    <row r="1777" spans="2:15" x14ac:dyDescent="0.25">
      <c r="B1777" t="s">
        <v>17467</v>
      </c>
      <c r="C1777">
        <v>114067002</v>
      </c>
      <c r="D1777" t="s">
        <v>425</v>
      </c>
      <c r="E1777" t="s">
        <v>715</v>
      </c>
      <c r="F1777" t="s">
        <v>1888</v>
      </c>
      <c r="G1777" t="s">
        <v>2415</v>
      </c>
      <c r="H1777"/>
      <c r="I1777" t="s">
        <v>17995</v>
      </c>
      <c r="J1777" t="s">
        <v>18421</v>
      </c>
      <c r="K1777" t="s">
        <v>17869</v>
      </c>
      <c r="L1777" t="s">
        <v>10461</v>
      </c>
      <c r="M1777" t="s">
        <v>10461</v>
      </c>
      <c r="N1777"/>
      <c r="O1777" t="s">
        <v>18637</v>
      </c>
    </row>
    <row r="1778" spans="2:15" x14ac:dyDescent="0.25">
      <c r="B1778" t="s">
        <v>16313</v>
      </c>
      <c r="C1778">
        <v>114067002</v>
      </c>
      <c r="D1778" t="s">
        <v>425</v>
      </c>
      <c r="E1778" t="s">
        <v>1891</v>
      </c>
      <c r="F1778" t="s">
        <v>1892</v>
      </c>
      <c r="G1778" t="s">
        <v>2903</v>
      </c>
      <c r="H1778" t="s">
        <v>10461</v>
      </c>
      <c r="I1778" t="s">
        <v>17878</v>
      </c>
      <c r="J1778" t="s">
        <v>18496</v>
      </c>
      <c r="K1778" t="s">
        <v>17921</v>
      </c>
      <c r="L1778" t="s">
        <v>18021</v>
      </c>
      <c r="M1778" t="s">
        <v>10461</v>
      </c>
      <c r="N1778" t="s">
        <v>10461</v>
      </c>
      <c r="O1778" t="s">
        <v>1285</v>
      </c>
    </row>
    <row r="1779" spans="2:15" x14ac:dyDescent="0.25">
      <c r="B1779" t="s">
        <v>16314</v>
      </c>
      <c r="C1779">
        <v>114067002</v>
      </c>
      <c r="D1779" t="s">
        <v>425</v>
      </c>
      <c r="E1779" t="s">
        <v>1891</v>
      </c>
      <c r="F1779" t="s">
        <v>1892</v>
      </c>
      <c r="G1779" t="s">
        <v>2904</v>
      </c>
      <c r="H1779" t="s">
        <v>10461</v>
      </c>
      <c r="I1779" t="s">
        <v>18233</v>
      </c>
      <c r="J1779" t="s">
        <v>18497</v>
      </c>
      <c r="K1779" t="s">
        <v>17848</v>
      </c>
      <c r="L1779" t="s">
        <v>17979</v>
      </c>
      <c r="M1779" t="s">
        <v>10461</v>
      </c>
      <c r="N1779"/>
      <c r="O1779" t="s">
        <v>18882</v>
      </c>
    </row>
    <row r="1780" spans="2:15" x14ac:dyDescent="0.25">
      <c r="B1780" t="s">
        <v>16315</v>
      </c>
      <c r="C1780">
        <v>114067002</v>
      </c>
      <c r="D1780" t="s">
        <v>425</v>
      </c>
      <c r="E1780" t="s">
        <v>1891</v>
      </c>
      <c r="F1780" t="s">
        <v>1892</v>
      </c>
      <c r="G1780" t="s">
        <v>2415</v>
      </c>
      <c r="H1780" t="s">
        <v>10461</v>
      </c>
      <c r="I1780" t="s">
        <v>18278</v>
      </c>
      <c r="J1780" t="s">
        <v>18498</v>
      </c>
      <c r="K1780" t="s">
        <v>18157</v>
      </c>
      <c r="L1780" t="s">
        <v>18016</v>
      </c>
      <c r="M1780" t="s">
        <v>10461</v>
      </c>
      <c r="N1780" t="s">
        <v>10461</v>
      </c>
      <c r="O1780" t="s">
        <v>18881</v>
      </c>
    </row>
    <row r="1781" spans="2:15" x14ac:dyDescent="0.25">
      <c r="B1781" t="s">
        <v>16310</v>
      </c>
      <c r="C1781">
        <v>114067002</v>
      </c>
      <c r="D1781" t="s">
        <v>425</v>
      </c>
      <c r="E1781" t="s">
        <v>17252</v>
      </c>
      <c r="F1781" t="s">
        <v>1887</v>
      </c>
      <c r="G1781" t="s">
        <v>2903</v>
      </c>
      <c r="H1781"/>
      <c r="I1781" t="s">
        <v>17839</v>
      </c>
      <c r="J1781" t="s">
        <v>17829</v>
      </c>
      <c r="K1781" t="s">
        <v>17837</v>
      </c>
      <c r="L1781" t="s">
        <v>10461</v>
      </c>
      <c r="M1781"/>
      <c r="N1781"/>
      <c r="O1781" t="s">
        <v>18200</v>
      </c>
    </row>
    <row r="1782" spans="2:15" x14ac:dyDescent="0.25">
      <c r="B1782" t="s">
        <v>16311</v>
      </c>
      <c r="C1782">
        <v>114067002</v>
      </c>
      <c r="D1782" t="s">
        <v>425</v>
      </c>
      <c r="E1782" t="s">
        <v>17252</v>
      </c>
      <c r="F1782" t="s">
        <v>1887</v>
      </c>
      <c r="G1782" t="s">
        <v>2904</v>
      </c>
      <c r="H1782" t="s">
        <v>10461</v>
      </c>
      <c r="I1782" t="s">
        <v>17881</v>
      </c>
      <c r="J1782" t="s">
        <v>18286</v>
      </c>
      <c r="K1782" t="s">
        <v>17844</v>
      </c>
      <c r="L1782" t="s">
        <v>10461</v>
      </c>
      <c r="M1782" t="s">
        <v>10461</v>
      </c>
      <c r="N1782"/>
      <c r="O1782" t="s">
        <v>18517</v>
      </c>
    </row>
    <row r="1783" spans="2:15" x14ac:dyDescent="0.25">
      <c r="B1783" t="s">
        <v>16312</v>
      </c>
      <c r="C1783">
        <v>114067002</v>
      </c>
      <c r="D1783" t="s">
        <v>425</v>
      </c>
      <c r="E1783" t="s">
        <v>17252</v>
      </c>
      <c r="F1783" t="s">
        <v>1887</v>
      </c>
      <c r="G1783" t="s">
        <v>2415</v>
      </c>
      <c r="H1783" t="s">
        <v>10461</v>
      </c>
      <c r="I1783" t="s">
        <v>17831</v>
      </c>
      <c r="J1783" t="s">
        <v>18499</v>
      </c>
      <c r="K1783" t="s">
        <v>17899</v>
      </c>
      <c r="L1783" t="s">
        <v>10461</v>
      </c>
      <c r="M1783" t="s">
        <v>10461</v>
      </c>
      <c r="N1783"/>
      <c r="O1783" t="s">
        <v>18868</v>
      </c>
    </row>
    <row r="1784" spans="2:15" x14ac:dyDescent="0.25">
      <c r="B1784" t="s">
        <v>17299</v>
      </c>
      <c r="C1784">
        <v>114067002</v>
      </c>
      <c r="D1784" t="s">
        <v>425</v>
      </c>
      <c r="E1784" t="s">
        <v>1895</v>
      </c>
      <c r="F1784" t="s">
        <v>17253</v>
      </c>
      <c r="G1784" t="s">
        <v>2903</v>
      </c>
      <c r="H1784"/>
      <c r="I1784" t="s">
        <v>10461</v>
      </c>
      <c r="J1784" t="s">
        <v>17873</v>
      </c>
      <c r="K1784" t="s">
        <v>10461</v>
      </c>
      <c r="L1784"/>
      <c r="M1784"/>
      <c r="N1784"/>
      <c r="O1784" t="s">
        <v>18113</v>
      </c>
    </row>
    <row r="1785" spans="2:15" x14ac:dyDescent="0.25">
      <c r="B1785" t="s">
        <v>17300</v>
      </c>
      <c r="C1785">
        <v>114067002</v>
      </c>
      <c r="D1785" t="s">
        <v>425</v>
      </c>
      <c r="E1785" t="s">
        <v>1895</v>
      </c>
      <c r="F1785" t="s">
        <v>17253</v>
      </c>
      <c r="G1785" t="s">
        <v>2904</v>
      </c>
      <c r="H1785"/>
      <c r="I1785" t="s">
        <v>17853</v>
      </c>
      <c r="J1785" t="s">
        <v>17872</v>
      </c>
      <c r="K1785" t="s">
        <v>10461</v>
      </c>
      <c r="L1785"/>
      <c r="M1785"/>
      <c r="N1785"/>
      <c r="O1785" t="s">
        <v>17987</v>
      </c>
    </row>
    <row r="1786" spans="2:15" x14ac:dyDescent="0.25">
      <c r="B1786" t="s">
        <v>17288</v>
      </c>
      <c r="C1786">
        <v>114067002</v>
      </c>
      <c r="D1786" t="s">
        <v>425</v>
      </c>
      <c r="E1786" t="s">
        <v>1895</v>
      </c>
      <c r="F1786" t="s">
        <v>17253</v>
      </c>
      <c r="G1786" t="s">
        <v>2415</v>
      </c>
      <c r="H1786"/>
      <c r="I1786" t="s">
        <v>17860</v>
      </c>
      <c r="J1786" t="s">
        <v>17874</v>
      </c>
      <c r="K1786" t="s">
        <v>17853</v>
      </c>
      <c r="L1786"/>
      <c r="M1786"/>
      <c r="N1786"/>
      <c r="O1786" t="s">
        <v>18549</v>
      </c>
    </row>
    <row r="1787" spans="2:15" x14ac:dyDescent="0.25">
      <c r="B1787" t="s">
        <v>16430</v>
      </c>
      <c r="C1787">
        <v>114067503</v>
      </c>
      <c r="D1787" t="s">
        <v>451</v>
      </c>
      <c r="E1787" t="s">
        <v>1957</v>
      </c>
      <c r="F1787" t="s">
        <v>1958</v>
      </c>
      <c r="G1787" t="s">
        <v>2903</v>
      </c>
      <c r="H1787"/>
      <c r="I1787" t="s">
        <v>17850</v>
      </c>
      <c r="J1787" t="s">
        <v>18021</v>
      </c>
      <c r="K1787" t="s">
        <v>18125</v>
      </c>
      <c r="L1787" t="s">
        <v>10461</v>
      </c>
      <c r="M1787" t="s">
        <v>10461</v>
      </c>
      <c r="N1787" t="s">
        <v>10461</v>
      </c>
      <c r="O1787" t="s">
        <v>18009</v>
      </c>
    </row>
    <row r="1788" spans="2:15" x14ac:dyDescent="0.25">
      <c r="B1788" t="s">
        <v>16431</v>
      </c>
      <c r="C1788">
        <v>114067503</v>
      </c>
      <c r="D1788" t="s">
        <v>451</v>
      </c>
      <c r="E1788" t="s">
        <v>1957</v>
      </c>
      <c r="F1788" t="s">
        <v>1958</v>
      </c>
      <c r="G1788" t="s">
        <v>2904</v>
      </c>
      <c r="H1788"/>
      <c r="I1788" t="s">
        <v>17833</v>
      </c>
      <c r="J1788" t="s">
        <v>17883</v>
      </c>
      <c r="K1788" t="s">
        <v>18287</v>
      </c>
      <c r="L1788" t="s">
        <v>10461</v>
      </c>
      <c r="M1788" t="s">
        <v>10461</v>
      </c>
      <c r="N1788" t="s">
        <v>10461</v>
      </c>
      <c r="O1788" t="s">
        <v>18447</v>
      </c>
    </row>
    <row r="1789" spans="2:15" x14ac:dyDescent="0.25">
      <c r="B1789" t="s">
        <v>17472</v>
      </c>
      <c r="C1789">
        <v>114067503</v>
      </c>
      <c r="D1789" t="s">
        <v>451</v>
      </c>
      <c r="E1789" t="s">
        <v>1957</v>
      </c>
      <c r="F1789" t="s">
        <v>1958</v>
      </c>
      <c r="G1789" t="s">
        <v>2415</v>
      </c>
      <c r="H1789"/>
      <c r="I1789" t="s">
        <v>17859</v>
      </c>
      <c r="J1789" t="s">
        <v>18017</v>
      </c>
      <c r="K1789" t="s">
        <v>18299</v>
      </c>
      <c r="L1789" t="s">
        <v>10461</v>
      </c>
      <c r="M1789" t="s">
        <v>17833</v>
      </c>
      <c r="N1789" t="s">
        <v>10461</v>
      </c>
      <c r="O1789" t="s">
        <v>18554</v>
      </c>
    </row>
    <row r="1790" spans="2:15" x14ac:dyDescent="0.25">
      <c r="B1790" t="s">
        <v>16432</v>
      </c>
      <c r="C1790">
        <v>114067503</v>
      </c>
      <c r="D1790" t="s">
        <v>451</v>
      </c>
      <c r="E1790" t="s">
        <v>1959</v>
      </c>
      <c r="F1790" t="s">
        <v>1960</v>
      </c>
      <c r="G1790" t="s">
        <v>2903</v>
      </c>
      <c r="H1790"/>
      <c r="I1790" t="s">
        <v>10461</v>
      </c>
      <c r="J1790" t="s">
        <v>17860</v>
      </c>
      <c r="K1790" t="s">
        <v>18254</v>
      </c>
      <c r="L1790" t="s">
        <v>10461</v>
      </c>
      <c r="M1790" t="s">
        <v>10461</v>
      </c>
      <c r="N1790" t="s">
        <v>10461</v>
      </c>
      <c r="O1790" t="s">
        <v>17911</v>
      </c>
    </row>
    <row r="1791" spans="2:15" x14ac:dyDescent="0.25">
      <c r="B1791" t="s">
        <v>16433</v>
      </c>
      <c r="C1791">
        <v>114067503</v>
      </c>
      <c r="D1791" t="s">
        <v>451</v>
      </c>
      <c r="E1791" t="s">
        <v>1959</v>
      </c>
      <c r="F1791" t="s">
        <v>1960</v>
      </c>
      <c r="G1791" t="s">
        <v>2904</v>
      </c>
      <c r="H1791" t="s">
        <v>10461</v>
      </c>
      <c r="I1791" t="s">
        <v>10461</v>
      </c>
      <c r="J1791" t="s">
        <v>17827</v>
      </c>
      <c r="K1791" t="s">
        <v>17929</v>
      </c>
      <c r="L1791" t="s">
        <v>10461</v>
      </c>
      <c r="M1791" t="s">
        <v>10461</v>
      </c>
      <c r="N1791"/>
      <c r="O1791" t="s">
        <v>18310</v>
      </c>
    </row>
    <row r="1792" spans="2:15" x14ac:dyDescent="0.25">
      <c r="B1792" t="s">
        <v>16434</v>
      </c>
      <c r="C1792">
        <v>114067503</v>
      </c>
      <c r="D1792" t="s">
        <v>451</v>
      </c>
      <c r="E1792" t="s">
        <v>1959</v>
      </c>
      <c r="F1792" t="s">
        <v>1960</v>
      </c>
      <c r="G1792" t="s">
        <v>2415</v>
      </c>
      <c r="H1792" t="s">
        <v>10461</v>
      </c>
      <c r="I1792" t="s">
        <v>17837</v>
      </c>
      <c r="J1792" t="s">
        <v>18007</v>
      </c>
      <c r="K1792" t="s">
        <v>17964</v>
      </c>
      <c r="L1792" t="s">
        <v>10461</v>
      </c>
      <c r="M1792" t="s">
        <v>17833</v>
      </c>
      <c r="N1792" t="s">
        <v>10461</v>
      </c>
      <c r="O1792" t="s">
        <v>18692</v>
      </c>
    </row>
    <row r="1793" spans="2:15" x14ac:dyDescent="0.25">
      <c r="B1793" t="s">
        <v>16778</v>
      </c>
      <c r="C1793">
        <v>114068003</v>
      </c>
      <c r="D1793" t="s">
        <v>513</v>
      </c>
      <c r="E1793" t="s">
        <v>17778</v>
      </c>
      <c r="F1793" t="s">
        <v>2163</v>
      </c>
      <c r="G1793" t="s">
        <v>2903</v>
      </c>
      <c r="H1793"/>
      <c r="I1793" t="s">
        <v>10461</v>
      </c>
      <c r="J1793" t="s">
        <v>17899</v>
      </c>
      <c r="K1793" t="s">
        <v>17946</v>
      </c>
      <c r="L1793" t="s">
        <v>10461</v>
      </c>
      <c r="M1793" t="s">
        <v>10461</v>
      </c>
      <c r="N1793"/>
      <c r="O1793" t="s">
        <v>18190</v>
      </c>
    </row>
    <row r="1794" spans="2:15" x14ac:dyDescent="0.25">
      <c r="B1794" t="s">
        <v>16779</v>
      </c>
      <c r="C1794">
        <v>114068003</v>
      </c>
      <c r="D1794" t="s">
        <v>513</v>
      </c>
      <c r="E1794" t="s">
        <v>17778</v>
      </c>
      <c r="F1794" t="s">
        <v>2163</v>
      </c>
      <c r="G1794" t="s">
        <v>2904</v>
      </c>
      <c r="H1794"/>
      <c r="I1794" t="s">
        <v>10461</v>
      </c>
      <c r="J1794" t="s">
        <v>17898</v>
      </c>
      <c r="K1794" t="s">
        <v>17918</v>
      </c>
      <c r="L1794" t="s">
        <v>10461</v>
      </c>
      <c r="M1794" t="s">
        <v>10461</v>
      </c>
      <c r="N1794"/>
      <c r="O1794" t="s">
        <v>18235</v>
      </c>
    </row>
    <row r="1795" spans="2:15" x14ac:dyDescent="0.25">
      <c r="B1795" t="s">
        <v>16780</v>
      </c>
      <c r="C1795">
        <v>114068003</v>
      </c>
      <c r="D1795" t="s">
        <v>513</v>
      </c>
      <c r="E1795" t="s">
        <v>17778</v>
      </c>
      <c r="F1795" t="s">
        <v>2163</v>
      </c>
      <c r="G1795" t="s">
        <v>2415</v>
      </c>
      <c r="H1795"/>
      <c r="I1795" t="s">
        <v>10461</v>
      </c>
      <c r="J1795" t="s">
        <v>18116</v>
      </c>
      <c r="K1795" t="s">
        <v>18119</v>
      </c>
      <c r="L1795" t="s">
        <v>17855</v>
      </c>
      <c r="M1795" t="s">
        <v>10461</v>
      </c>
      <c r="N1795"/>
      <c r="O1795" t="s">
        <v>18265</v>
      </c>
    </row>
    <row r="1796" spans="2:15" x14ac:dyDescent="0.25">
      <c r="B1796" t="s">
        <v>18500</v>
      </c>
      <c r="C1796">
        <v>114068003</v>
      </c>
      <c r="D1796" t="s">
        <v>513</v>
      </c>
      <c r="E1796" t="s">
        <v>17782</v>
      </c>
      <c r="F1796" t="s">
        <v>17781</v>
      </c>
      <c r="G1796" t="s">
        <v>2903</v>
      </c>
      <c r="H1796"/>
      <c r="I1796" t="s">
        <v>10461</v>
      </c>
      <c r="J1796" t="s">
        <v>17855</v>
      </c>
      <c r="K1796" t="s">
        <v>17876</v>
      </c>
      <c r="L1796" t="s">
        <v>10461</v>
      </c>
      <c r="M1796" t="s">
        <v>10461</v>
      </c>
      <c r="N1796"/>
      <c r="O1796" t="s">
        <v>18259</v>
      </c>
    </row>
    <row r="1797" spans="2:15" x14ac:dyDescent="0.25">
      <c r="B1797" t="s">
        <v>18501</v>
      </c>
      <c r="C1797">
        <v>114068003</v>
      </c>
      <c r="D1797" t="s">
        <v>513</v>
      </c>
      <c r="E1797" t="s">
        <v>17782</v>
      </c>
      <c r="F1797" t="s">
        <v>17781</v>
      </c>
      <c r="G1797" t="s">
        <v>2904</v>
      </c>
      <c r="H1797"/>
      <c r="I1797" t="s">
        <v>10461</v>
      </c>
      <c r="J1797" t="s">
        <v>17850</v>
      </c>
      <c r="K1797" t="s">
        <v>18266</v>
      </c>
      <c r="L1797" t="s">
        <v>10461</v>
      </c>
      <c r="M1797" t="s">
        <v>10461</v>
      </c>
      <c r="N1797"/>
      <c r="O1797" t="s">
        <v>17991</v>
      </c>
    </row>
    <row r="1798" spans="2:15" x14ac:dyDescent="0.25">
      <c r="B1798" t="s">
        <v>18502</v>
      </c>
      <c r="C1798">
        <v>114068003</v>
      </c>
      <c r="D1798" t="s">
        <v>513</v>
      </c>
      <c r="E1798" t="s">
        <v>17782</v>
      </c>
      <c r="F1798" t="s">
        <v>17781</v>
      </c>
      <c r="G1798" t="s">
        <v>2415</v>
      </c>
      <c r="H1798"/>
      <c r="I1798" t="s">
        <v>10461</v>
      </c>
      <c r="J1798" t="s">
        <v>17860</v>
      </c>
      <c r="K1798" t="s">
        <v>18087</v>
      </c>
      <c r="L1798" t="s">
        <v>10461</v>
      </c>
      <c r="M1798" t="s">
        <v>10461</v>
      </c>
      <c r="N1798"/>
      <c r="O1798" t="s">
        <v>17830</v>
      </c>
    </row>
    <row r="1799" spans="2:15" x14ac:dyDescent="0.25">
      <c r="B1799" t="s">
        <v>16801</v>
      </c>
      <c r="C1799">
        <v>114068103</v>
      </c>
      <c r="D1799" t="s">
        <v>518</v>
      </c>
      <c r="E1799" t="s">
        <v>2174</v>
      </c>
      <c r="F1799" t="s">
        <v>2175</v>
      </c>
      <c r="G1799" t="s">
        <v>2903</v>
      </c>
      <c r="H1799" t="s">
        <v>10461</v>
      </c>
      <c r="I1799" t="s">
        <v>10461</v>
      </c>
      <c r="J1799" t="s">
        <v>17979</v>
      </c>
      <c r="K1799" t="s">
        <v>17957</v>
      </c>
      <c r="L1799" t="s">
        <v>17823</v>
      </c>
      <c r="M1799" t="s">
        <v>10461</v>
      </c>
      <c r="N1799"/>
      <c r="O1799" t="s">
        <v>18653</v>
      </c>
    </row>
    <row r="1800" spans="2:15" x14ac:dyDescent="0.25">
      <c r="B1800" t="s">
        <v>16802</v>
      </c>
      <c r="C1800">
        <v>114068103</v>
      </c>
      <c r="D1800" t="s">
        <v>518</v>
      </c>
      <c r="E1800" t="s">
        <v>2174</v>
      </c>
      <c r="F1800" t="s">
        <v>2175</v>
      </c>
      <c r="G1800" t="s">
        <v>2904</v>
      </c>
      <c r="H1800" t="s">
        <v>10461</v>
      </c>
      <c r="I1800" t="s">
        <v>10461</v>
      </c>
      <c r="J1800" t="s">
        <v>17942</v>
      </c>
      <c r="K1800" t="s">
        <v>18286</v>
      </c>
      <c r="L1800" t="s">
        <v>17855</v>
      </c>
      <c r="M1800" t="s">
        <v>10461</v>
      </c>
      <c r="N1800"/>
      <c r="O1800" t="s">
        <v>18774</v>
      </c>
    </row>
    <row r="1801" spans="2:15" x14ac:dyDescent="0.25">
      <c r="B1801" t="s">
        <v>17482</v>
      </c>
      <c r="C1801">
        <v>114068103</v>
      </c>
      <c r="D1801" t="s">
        <v>518</v>
      </c>
      <c r="E1801" t="s">
        <v>2174</v>
      </c>
      <c r="F1801" t="s">
        <v>2175</v>
      </c>
      <c r="G1801" t="s">
        <v>2415</v>
      </c>
      <c r="H1801" t="s">
        <v>10461</v>
      </c>
      <c r="I1801" t="s">
        <v>17837</v>
      </c>
      <c r="J1801" t="s">
        <v>18102</v>
      </c>
      <c r="K1801" t="s">
        <v>18503</v>
      </c>
      <c r="L1801" t="s">
        <v>17942</v>
      </c>
      <c r="M1801" t="s">
        <v>17855</v>
      </c>
      <c r="N1801"/>
      <c r="O1801" t="s">
        <v>18883</v>
      </c>
    </row>
    <row r="1802" spans="2:15" x14ac:dyDescent="0.25">
      <c r="B1802" t="s">
        <v>16803</v>
      </c>
      <c r="C1802">
        <v>114068103</v>
      </c>
      <c r="D1802" t="s">
        <v>518</v>
      </c>
      <c r="E1802" t="s">
        <v>2176</v>
      </c>
      <c r="F1802" t="s">
        <v>2177</v>
      </c>
      <c r="G1802" t="s">
        <v>2903</v>
      </c>
      <c r="H1802"/>
      <c r="I1802" t="s">
        <v>10461</v>
      </c>
      <c r="J1802" t="s">
        <v>17850</v>
      </c>
      <c r="K1802" t="s">
        <v>17987</v>
      </c>
      <c r="L1802" t="s">
        <v>17850</v>
      </c>
      <c r="M1802"/>
      <c r="N1802"/>
      <c r="O1802" t="s">
        <v>18162</v>
      </c>
    </row>
    <row r="1803" spans="2:15" x14ac:dyDescent="0.25">
      <c r="B1803" t="s">
        <v>16804</v>
      </c>
      <c r="C1803">
        <v>114068103</v>
      </c>
      <c r="D1803" t="s">
        <v>518</v>
      </c>
      <c r="E1803" t="s">
        <v>2176</v>
      </c>
      <c r="F1803" t="s">
        <v>2177</v>
      </c>
      <c r="G1803" t="s">
        <v>2904</v>
      </c>
      <c r="H1803"/>
      <c r="I1803" t="s">
        <v>10461</v>
      </c>
      <c r="J1803" t="s">
        <v>17834</v>
      </c>
      <c r="K1803" t="s">
        <v>18098</v>
      </c>
      <c r="L1803" t="s">
        <v>10461</v>
      </c>
      <c r="M1803" t="s">
        <v>10461</v>
      </c>
      <c r="N1803"/>
      <c r="O1803" t="s">
        <v>17948</v>
      </c>
    </row>
    <row r="1804" spans="2:15" x14ac:dyDescent="0.25">
      <c r="B1804" t="s">
        <v>16805</v>
      </c>
      <c r="C1804">
        <v>114068103</v>
      </c>
      <c r="D1804" t="s">
        <v>518</v>
      </c>
      <c r="E1804" t="s">
        <v>2176</v>
      </c>
      <c r="F1804" t="s">
        <v>2177</v>
      </c>
      <c r="G1804" t="s">
        <v>2415</v>
      </c>
      <c r="H1804"/>
      <c r="I1804" t="s">
        <v>17850</v>
      </c>
      <c r="J1804" t="s">
        <v>17857</v>
      </c>
      <c r="K1804" t="s">
        <v>18119</v>
      </c>
      <c r="L1804" t="s">
        <v>17869</v>
      </c>
      <c r="M1804" t="s">
        <v>10461</v>
      </c>
      <c r="N1804"/>
      <c r="O1804" t="s">
        <v>18612</v>
      </c>
    </row>
    <row r="1805" spans="2:15" x14ac:dyDescent="0.25">
      <c r="B1805" t="s">
        <v>17129</v>
      </c>
      <c r="C1805">
        <v>114069103</v>
      </c>
      <c r="D1805" t="s">
        <v>17241</v>
      </c>
      <c r="E1805" t="s">
        <v>2360</v>
      </c>
      <c r="F1805" t="s">
        <v>2361</v>
      </c>
      <c r="G1805" t="s">
        <v>2903</v>
      </c>
      <c r="H1805" t="s">
        <v>10461</v>
      </c>
      <c r="I1805" t="s">
        <v>17905</v>
      </c>
      <c r="J1805" t="s">
        <v>18109</v>
      </c>
      <c r="K1805" t="s">
        <v>18059</v>
      </c>
      <c r="L1805" t="s">
        <v>17871</v>
      </c>
      <c r="M1805" t="s">
        <v>17862</v>
      </c>
      <c r="N1805"/>
      <c r="O1805" t="s">
        <v>818</v>
      </c>
    </row>
    <row r="1806" spans="2:15" x14ac:dyDescent="0.25">
      <c r="B1806" t="s">
        <v>17130</v>
      </c>
      <c r="C1806">
        <v>114069103</v>
      </c>
      <c r="D1806" t="s">
        <v>17241</v>
      </c>
      <c r="E1806" t="s">
        <v>2360</v>
      </c>
      <c r="F1806" t="s">
        <v>2361</v>
      </c>
      <c r="G1806" t="s">
        <v>2904</v>
      </c>
      <c r="H1806" t="s">
        <v>10461</v>
      </c>
      <c r="I1806" t="s">
        <v>17847</v>
      </c>
      <c r="J1806" t="s">
        <v>18253</v>
      </c>
      <c r="K1806" t="s">
        <v>18442</v>
      </c>
      <c r="L1806" t="s">
        <v>17889</v>
      </c>
      <c r="M1806" t="s">
        <v>17862</v>
      </c>
      <c r="N1806"/>
      <c r="O1806" t="s">
        <v>18885</v>
      </c>
    </row>
    <row r="1807" spans="2:15" x14ac:dyDescent="0.25">
      <c r="B1807" t="s">
        <v>17131</v>
      </c>
      <c r="C1807">
        <v>114069103</v>
      </c>
      <c r="D1807" t="s">
        <v>17241</v>
      </c>
      <c r="E1807" t="s">
        <v>2360</v>
      </c>
      <c r="F1807" t="s">
        <v>2361</v>
      </c>
      <c r="G1807" t="s">
        <v>2415</v>
      </c>
      <c r="H1807" t="s">
        <v>10461</v>
      </c>
      <c r="I1807" t="s">
        <v>18165</v>
      </c>
      <c r="J1807" t="s">
        <v>18504</v>
      </c>
      <c r="K1807" t="s">
        <v>18505</v>
      </c>
      <c r="L1807" t="s">
        <v>18002</v>
      </c>
      <c r="M1807" t="s">
        <v>18352</v>
      </c>
      <c r="N1807"/>
      <c r="O1807" t="s">
        <v>18884</v>
      </c>
    </row>
    <row r="1808" spans="2:15" x14ac:dyDescent="0.25">
      <c r="B1808" t="s">
        <v>17135</v>
      </c>
      <c r="C1808">
        <v>114069103</v>
      </c>
      <c r="D1808" t="s">
        <v>17241</v>
      </c>
      <c r="E1808" t="s">
        <v>2364</v>
      </c>
      <c r="F1808" t="s">
        <v>2365</v>
      </c>
      <c r="G1808" t="s">
        <v>2903</v>
      </c>
      <c r="H1808"/>
      <c r="I1808" t="s">
        <v>17846</v>
      </c>
      <c r="J1808" t="s">
        <v>17828</v>
      </c>
      <c r="K1808" t="s">
        <v>18138</v>
      </c>
      <c r="L1808" t="s">
        <v>17837</v>
      </c>
      <c r="M1808" t="s">
        <v>17850</v>
      </c>
      <c r="N1808"/>
      <c r="O1808" t="s">
        <v>18456</v>
      </c>
    </row>
    <row r="1809" spans="2:15" x14ac:dyDescent="0.25">
      <c r="B1809" t="s">
        <v>17136</v>
      </c>
      <c r="C1809">
        <v>114069103</v>
      </c>
      <c r="D1809" t="s">
        <v>17241</v>
      </c>
      <c r="E1809" t="s">
        <v>2364</v>
      </c>
      <c r="F1809" t="s">
        <v>2365</v>
      </c>
      <c r="G1809" t="s">
        <v>2904</v>
      </c>
      <c r="H1809"/>
      <c r="I1809" t="s">
        <v>17836</v>
      </c>
      <c r="J1809" t="s">
        <v>17828</v>
      </c>
      <c r="K1809" t="s">
        <v>17922</v>
      </c>
      <c r="L1809" t="s">
        <v>10461</v>
      </c>
      <c r="M1809" t="s">
        <v>17844</v>
      </c>
      <c r="N1809"/>
      <c r="O1809" t="s">
        <v>18044</v>
      </c>
    </row>
    <row r="1810" spans="2:15" x14ac:dyDescent="0.25">
      <c r="B1810" t="s">
        <v>17137</v>
      </c>
      <c r="C1810">
        <v>114069103</v>
      </c>
      <c r="D1810" t="s">
        <v>17241</v>
      </c>
      <c r="E1810" t="s">
        <v>2364</v>
      </c>
      <c r="F1810" t="s">
        <v>2365</v>
      </c>
      <c r="G1810" t="s">
        <v>2415</v>
      </c>
      <c r="H1810"/>
      <c r="I1810" t="s">
        <v>17951</v>
      </c>
      <c r="J1810" t="s">
        <v>18111</v>
      </c>
      <c r="K1810" t="s">
        <v>17916</v>
      </c>
      <c r="L1810" t="s">
        <v>17839</v>
      </c>
      <c r="M1810" t="s">
        <v>17995</v>
      </c>
      <c r="N1810"/>
      <c r="O1810" t="s">
        <v>18562</v>
      </c>
    </row>
    <row r="1811" spans="2:15" x14ac:dyDescent="0.25">
      <c r="B1811" t="s">
        <v>17132</v>
      </c>
      <c r="C1811">
        <v>114069103</v>
      </c>
      <c r="D1811" t="s">
        <v>17241</v>
      </c>
      <c r="E1811" t="s">
        <v>2362</v>
      </c>
      <c r="F1811" t="s">
        <v>2363</v>
      </c>
      <c r="G1811" t="s">
        <v>2903</v>
      </c>
      <c r="H1811" t="s">
        <v>10461</v>
      </c>
      <c r="I1811" t="s">
        <v>17859</v>
      </c>
      <c r="J1811" t="s">
        <v>18017</v>
      </c>
      <c r="K1811" t="s">
        <v>18037</v>
      </c>
      <c r="L1811" t="s">
        <v>17846</v>
      </c>
      <c r="M1811" t="s">
        <v>10461</v>
      </c>
      <c r="N1811" t="s">
        <v>10461</v>
      </c>
      <c r="O1811" t="s">
        <v>18231</v>
      </c>
    </row>
    <row r="1812" spans="2:15" x14ac:dyDescent="0.25">
      <c r="B1812" t="s">
        <v>17133</v>
      </c>
      <c r="C1812">
        <v>114069103</v>
      </c>
      <c r="D1812" t="s">
        <v>17241</v>
      </c>
      <c r="E1812" t="s">
        <v>2362</v>
      </c>
      <c r="F1812" t="s">
        <v>2363</v>
      </c>
      <c r="G1812" t="s">
        <v>2904</v>
      </c>
      <c r="H1812" t="s">
        <v>10461</v>
      </c>
      <c r="I1812" t="s">
        <v>17881</v>
      </c>
      <c r="J1812" t="s">
        <v>18017</v>
      </c>
      <c r="K1812" t="s">
        <v>18082</v>
      </c>
      <c r="L1812" t="s">
        <v>10461</v>
      </c>
      <c r="M1812" t="s">
        <v>10461</v>
      </c>
      <c r="N1812"/>
      <c r="O1812" t="s">
        <v>18070</v>
      </c>
    </row>
    <row r="1813" spans="2:15" x14ac:dyDescent="0.25">
      <c r="B1813" t="s">
        <v>17134</v>
      </c>
      <c r="C1813">
        <v>114069103</v>
      </c>
      <c r="D1813" t="s">
        <v>17241</v>
      </c>
      <c r="E1813" t="s">
        <v>2362</v>
      </c>
      <c r="F1813" t="s">
        <v>2363</v>
      </c>
      <c r="G1813" t="s">
        <v>2415</v>
      </c>
      <c r="H1813" t="s">
        <v>10461</v>
      </c>
      <c r="I1813" t="s">
        <v>17883</v>
      </c>
      <c r="J1813" t="s">
        <v>18096</v>
      </c>
      <c r="K1813" t="s">
        <v>18055</v>
      </c>
      <c r="L1813" t="s">
        <v>17836</v>
      </c>
      <c r="M1813" t="s">
        <v>17855</v>
      </c>
      <c r="N1813" t="s">
        <v>10461</v>
      </c>
      <c r="O1813" t="s">
        <v>18328</v>
      </c>
    </row>
    <row r="1814" spans="2:15" x14ac:dyDescent="0.25">
      <c r="B1814" t="s">
        <v>17173</v>
      </c>
      <c r="C1814">
        <v>114069353</v>
      </c>
      <c r="D1814" t="s">
        <v>577</v>
      </c>
      <c r="E1814" t="s">
        <v>2388</v>
      </c>
      <c r="F1814" t="s">
        <v>2389</v>
      </c>
      <c r="G1814" t="s">
        <v>2903</v>
      </c>
      <c r="H1814" t="s">
        <v>10461</v>
      </c>
      <c r="I1814" t="s">
        <v>17995</v>
      </c>
      <c r="J1814" t="s">
        <v>18015</v>
      </c>
      <c r="K1814" t="s">
        <v>18034</v>
      </c>
      <c r="L1814" t="s">
        <v>17866</v>
      </c>
      <c r="M1814" t="s">
        <v>17855</v>
      </c>
      <c r="N1814" t="s">
        <v>10461</v>
      </c>
      <c r="O1814" t="s">
        <v>18023</v>
      </c>
    </row>
    <row r="1815" spans="2:15" x14ac:dyDescent="0.25">
      <c r="B1815" t="s">
        <v>17174</v>
      </c>
      <c r="C1815">
        <v>114069353</v>
      </c>
      <c r="D1815" t="s">
        <v>577</v>
      </c>
      <c r="E1815" t="s">
        <v>2388</v>
      </c>
      <c r="F1815" t="s">
        <v>2389</v>
      </c>
      <c r="G1815" t="s">
        <v>2904</v>
      </c>
      <c r="H1815" t="s">
        <v>10461</v>
      </c>
      <c r="I1815" t="s">
        <v>17827</v>
      </c>
      <c r="J1815" t="s">
        <v>18225</v>
      </c>
      <c r="K1815" t="s">
        <v>18260</v>
      </c>
      <c r="L1815" t="s">
        <v>17837</v>
      </c>
      <c r="M1815" t="s">
        <v>17833</v>
      </c>
      <c r="N1815"/>
      <c r="O1815" t="s">
        <v>18023</v>
      </c>
    </row>
    <row r="1816" spans="2:15" x14ac:dyDescent="0.25">
      <c r="B1816" t="s">
        <v>17494</v>
      </c>
      <c r="C1816">
        <v>114069353</v>
      </c>
      <c r="D1816" t="s">
        <v>577</v>
      </c>
      <c r="E1816" t="s">
        <v>2388</v>
      </c>
      <c r="F1816" t="s">
        <v>2389</v>
      </c>
      <c r="G1816" t="s">
        <v>2415</v>
      </c>
      <c r="H1816" t="s">
        <v>10461</v>
      </c>
      <c r="I1816" t="s">
        <v>17862</v>
      </c>
      <c r="J1816" t="s">
        <v>17903</v>
      </c>
      <c r="K1816" t="s">
        <v>18506</v>
      </c>
      <c r="L1816" t="s">
        <v>17898</v>
      </c>
      <c r="M1816" t="s">
        <v>17995</v>
      </c>
      <c r="N1816" t="s">
        <v>10461</v>
      </c>
      <c r="O1816" t="s">
        <v>18703</v>
      </c>
    </row>
    <row r="1817" spans="2:15" x14ac:dyDescent="0.25">
      <c r="B1817" t="s">
        <v>16410</v>
      </c>
      <c r="C1817">
        <v>114514135</v>
      </c>
      <c r="D1817" t="s">
        <v>17343</v>
      </c>
      <c r="E1817" t="s">
        <v>17343</v>
      </c>
      <c r="F1817" t="s">
        <v>1945</v>
      </c>
      <c r="G1817" t="s">
        <v>2903</v>
      </c>
      <c r="H1817" t="s">
        <v>10461</v>
      </c>
      <c r="I1817" t="s">
        <v>18037</v>
      </c>
      <c r="J1817" t="s">
        <v>10461</v>
      </c>
      <c r="K1817"/>
      <c r="L1817" t="s">
        <v>10461</v>
      </c>
      <c r="M1817"/>
      <c r="N1817"/>
      <c r="O1817" t="s">
        <v>17985</v>
      </c>
    </row>
    <row r="1818" spans="2:15" x14ac:dyDescent="0.25">
      <c r="B1818" t="s">
        <v>16411</v>
      </c>
      <c r="C1818">
        <v>114514135</v>
      </c>
      <c r="D1818" t="s">
        <v>17343</v>
      </c>
      <c r="E1818" t="s">
        <v>17343</v>
      </c>
      <c r="F1818" t="s">
        <v>1945</v>
      </c>
      <c r="G1818" t="s">
        <v>2904</v>
      </c>
      <c r="H1818" t="s">
        <v>10461</v>
      </c>
      <c r="I1818" t="s">
        <v>17873</v>
      </c>
      <c r="J1818" t="s">
        <v>10461</v>
      </c>
      <c r="K1818"/>
      <c r="L1818" t="s">
        <v>10461</v>
      </c>
      <c r="M1818"/>
      <c r="N1818"/>
      <c r="O1818" t="s">
        <v>18087</v>
      </c>
    </row>
    <row r="1819" spans="2:15" x14ac:dyDescent="0.25">
      <c r="B1819" t="s">
        <v>16412</v>
      </c>
      <c r="C1819">
        <v>114514135</v>
      </c>
      <c r="D1819" t="s">
        <v>17343</v>
      </c>
      <c r="E1819" t="s">
        <v>17343</v>
      </c>
      <c r="F1819" t="s">
        <v>1945</v>
      </c>
      <c r="G1819" t="s">
        <v>2415</v>
      </c>
      <c r="H1819" t="s">
        <v>10461</v>
      </c>
      <c r="I1819" t="s">
        <v>18176</v>
      </c>
      <c r="J1819" t="s">
        <v>17844</v>
      </c>
      <c r="K1819"/>
      <c r="L1819" t="s">
        <v>10461</v>
      </c>
      <c r="M1819"/>
      <c r="N1819"/>
      <c r="O1819" t="s">
        <v>17874</v>
      </c>
    </row>
    <row r="1820" spans="2:15" x14ac:dyDescent="0.25">
      <c r="B1820" t="s">
        <v>13598</v>
      </c>
      <c r="C1820">
        <v>115210503</v>
      </c>
      <c r="D1820" t="s">
        <v>59</v>
      </c>
      <c r="E1820" t="s">
        <v>722</v>
      </c>
      <c r="F1820" t="s">
        <v>723</v>
      </c>
      <c r="G1820" t="s">
        <v>2903</v>
      </c>
      <c r="H1820"/>
      <c r="I1820" t="s">
        <v>10461</v>
      </c>
      <c r="J1820" t="s">
        <v>17855</v>
      </c>
      <c r="K1820" t="s">
        <v>18470</v>
      </c>
      <c r="L1820" t="s">
        <v>10461</v>
      </c>
      <c r="M1820" t="s">
        <v>10461</v>
      </c>
      <c r="N1820"/>
      <c r="O1820" t="s">
        <v>18084</v>
      </c>
    </row>
    <row r="1821" spans="2:15" x14ac:dyDescent="0.25">
      <c r="B1821" t="s">
        <v>13599</v>
      </c>
      <c r="C1821">
        <v>115210503</v>
      </c>
      <c r="D1821" t="s">
        <v>59</v>
      </c>
      <c r="E1821" t="s">
        <v>722</v>
      </c>
      <c r="F1821" t="s">
        <v>723</v>
      </c>
      <c r="G1821" t="s">
        <v>2904</v>
      </c>
      <c r="H1821"/>
      <c r="I1821" t="s">
        <v>10461</v>
      </c>
      <c r="J1821" t="s">
        <v>10461</v>
      </c>
      <c r="K1821" t="s">
        <v>18404</v>
      </c>
      <c r="L1821" t="s">
        <v>17846</v>
      </c>
      <c r="M1821" t="s">
        <v>10461</v>
      </c>
      <c r="N1821"/>
      <c r="O1821" t="s">
        <v>18200</v>
      </c>
    </row>
    <row r="1822" spans="2:15" x14ac:dyDescent="0.25">
      <c r="B1822" t="s">
        <v>13600</v>
      </c>
      <c r="C1822">
        <v>115210503</v>
      </c>
      <c r="D1822" t="s">
        <v>59</v>
      </c>
      <c r="E1822" t="s">
        <v>722</v>
      </c>
      <c r="F1822" t="s">
        <v>723</v>
      </c>
      <c r="G1822" t="s">
        <v>2415</v>
      </c>
      <c r="H1822"/>
      <c r="I1822" t="s">
        <v>10461</v>
      </c>
      <c r="J1822" t="s">
        <v>17823</v>
      </c>
      <c r="K1822" t="s">
        <v>18507</v>
      </c>
      <c r="L1822" t="s">
        <v>17866</v>
      </c>
      <c r="M1822" t="s">
        <v>10461</v>
      </c>
      <c r="N1822"/>
      <c r="O1822" t="s">
        <v>18870</v>
      </c>
    </row>
    <row r="1823" spans="2:15" x14ac:dyDescent="0.25">
      <c r="B1823" t="s">
        <v>13601</v>
      </c>
      <c r="C1823">
        <v>115210503</v>
      </c>
      <c r="D1823" t="s">
        <v>59</v>
      </c>
      <c r="E1823" t="s">
        <v>724</v>
      </c>
      <c r="F1823" t="s">
        <v>725</v>
      </c>
      <c r="G1823" t="s">
        <v>2903</v>
      </c>
      <c r="H1823"/>
      <c r="I1823" t="s">
        <v>10461</v>
      </c>
      <c r="J1823" t="s">
        <v>10461</v>
      </c>
      <c r="K1823" t="s">
        <v>17821</v>
      </c>
      <c r="L1823" t="s">
        <v>10461</v>
      </c>
      <c r="M1823" t="s">
        <v>10461</v>
      </c>
      <c r="N1823"/>
      <c r="O1823" t="s">
        <v>17854</v>
      </c>
    </row>
    <row r="1824" spans="2:15" x14ac:dyDescent="0.25">
      <c r="B1824" t="s">
        <v>13602</v>
      </c>
      <c r="C1824">
        <v>115210503</v>
      </c>
      <c r="D1824" t="s">
        <v>59</v>
      </c>
      <c r="E1824" t="s">
        <v>724</v>
      </c>
      <c r="F1824" t="s">
        <v>725</v>
      </c>
      <c r="G1824" t="s">
        <v>2904</v>
      </c>
      <c r="H1824"/>
      <c r="I1824" t="s">
        <v>10461</v>
      </c>
      <c r="J1824" t="s">
        <v>10461</v>
      </c>
      <c r="K1824" t="s">
        <v>18087</v>
      </c>
      <c r="L1824" t="s">
        <v>10461</v>
      </c>
      <c r="M1824" t="s">
        <v>10461</v>
      </c>
      <c r="N1824"/>
      <c r="O1824" t="s">
        <v>18163</v>
      </c>
    </row>
    <row r="1825" spans="2:15" x14ac:dyDescent="0.25">
      <c r="B1825" t="s">
        <v>13603</v>
      </c>
      <c r="C1825">
        <v>115210503</v>
      </c>
      <c r="D1825" t="s">
        <v>59</v>
      </c>
      <c r="E1825" t="s">
        <v>724</v>
      </c>
      <c r="F1825" t="s">
        <v>725</v>
      </c>
      <c r="G1825" t="s">
        <v>2415</v>
      </c>
      <c r="H1825"/>
      <c r="I1825" t="s">
        <v>10461</v>
      </c>
      <c r="J1825" t="s">
        <v>10461</v>
      </c>
      <c r="K1825" t="s">
        <v>18278</v>
      </c>
      <c r="L1825" t="s">
        <v>17844</v>
      </c>
      <c r="M1825" t="s">
        <v>10461</v>
      </c>
      <c r="N1825"/>
      <c r="O1825" t="s">
        <v>18100</v>
      </c>
    </row>
    <row r="1826" spans="2:15" x14ac:dyDescent="0.25">
      <c r="B1826" t="s">
        <v>13722</v>
      </c>
      <c r="C1826">
        <v>115211003</v>
      </c>
      <c r="D1826" t="s">
        <v>82</v>
      </c>
      <c r="E1826" t="s">
        <v>793</v>
      </c>
      <c r="F1826" t="s">
        <v>794</v>
      </c>
      <c r="G1826" t="s">
        <v>2903</v>
      </c>
      <c r="H1826" t="s">
        <v>10461</v>
      </c>
      <c r="I1826" t="s">
        <v>10461</v>
      </c>
      <c r="J1826" t="s">
        <v>17869</v>
      </c>
      <c r="K1826" t="s">
        <v>17922</v>
      </c>
      <c r="L1826" t="s">
        <v>10461</v>
      </c>
      <c r="M1826" t="s">
        <v>10461</v>
      </c>
      <c r="N1826"/>
      <c r="O1826" t="s">
        <v>17849</v>
      </c>
    </row>
    <row r="1827" spans="2:15" x14ac:dyDescent="0.25">
      <c r="B1827" t="s">
        <v>13723</v>
      </c>
      <c r="C1827">
        <v>115211003</v>
      </c>
      <c r="D1827" t="s">
        <v>82</v>
      </c>
      <c r="E1827" t="s">
        <v>793</v>
      </c>
      <c r="F1827" t="s">
        <v>794</v>
      </c>
      <c r="G1827" t="s">
        <v>2904</v>
      </c>
      <c r="H1827"/>
      <c r="I1827" t="s">
        <v>10461</v>
      </c>
      <c r="J1827" t="s">
        <v>17881</v>
      </c>
      <c r="K1827" t="s">
        <v>18008</v>
      </c>
      <c r="L1827" t="s">
        <v>17844</v>
      </c>
      <c r="M1827" t="s">
        <v>17833</v>
      </c>
      <c r="N1827"/>
      <c r="O1827" t="s">
        <v>18209</v>
      </c>
    </row>
    <row r="1828" spans="2:15" x14ac:dyDescent="0.25">
      <c r="B1828" t="s">
        <v>13724</v>
      </c>
      <c r="C1828">
        <v>115211003</v>
      </c>
      <c r="D1828" t="s">
        <v>82</v>
      </c>
      <c r="E1828" t="s">
        <v>793</v>
      </c>
      <c r="F1828" t="s">
        <v>794</v>
      </c>
      <c r="G1828" t="s">
        <v>2415</v>
      </c>
      <c r="H1828" t="s">
        <v>10461</v>
      </c>
      <c r="I1828" t="s">
        <v>17846</v>
      </c>
      <c r="J1828" t="s">
        <v>17934</v>
      </c>
      <c r="K1828" t="s">
        <v>18009</v>
      </c>
      <c r="L1828" t="s">
        <v>17859</v>
      </c>
      <c r="M1828" t="s">
        <v>17869</v>
      </c>
      <c r="N1828"/>
      <c r="O1828" t="s">
        <v>18068</v>
      </c>
    </row>
    <row r="1829" spans="2:15" x14ac:dyDescent="0.25">
      <c r="B1829" t="s">
        <v>13719</v>
      </c>
      <c r="C1829">
        <v>115211003</v>
      </c>
      <c r="D1829" t="s">
        <v>82</v>
      </c>
      <c r="E1829" t="s">
        <v>791</v>
      </c>
      <c r="F1829" t="s">
        <v>792</v>
      </c>
      <c r="G1829" t="s">
        <v>2903</v>
      </c>
      <c r="H1829"/>
      <c r="I1829" t="s">
        <v>10461</v>
      </c>
      <c r="J1829" t="s">
        <v>17850</v>
      </c>
      <c r="K1829" t="s">
        <v>17938</v>
      </c>
      <c r="L1829" t="s">
        <v>10461</v>
      </c>
      <c r="M1829" t="s">
        <v>10461</v>
      </c>
      <c r="N1829"/>
      <c r="O1829" t="s">
        <v>17897</v>
      </c>
    </row>
    <row r="1830" spans="2:15" x14ac:dyDescent="0.25">
      <c r="B1830" t="s">
        <v>13720</v>
      </c>
      <c r="C1830">
        <v>115211003</v>
      </c>
      <c r="D1830" t="s">
        <v>82</v>
      </c>
      <c r="E1830" t="s">
        <v>791</v>
      </c>
      <c r="F1830" t="s">
        <v>792</v>
      </c>
      <c r="G1830" t="s">
        <v>2904</v>
      </c>
      <c r="H1830"/>
      <c r="I1830" t="s">
        <v>10461</v>
      </c>
      <c r="J1830" t="s">
        <v>10461</v>
      </c>
      <c r="K1830" t="s">
        <v>18170</v>
      </c>
      <c r="L1830" t="s">
        <v>10461</v>
      </c>
      <c r="M1830" t="s">
        <v>10461</v>
      </c>
      <c r="N1830"/>
      <c r="O1830" t="s">
        <v>17938</v>
      </c>
    </row>
    <row r="1831" spans="2:15" x14ac:dyDescent="0.25">
      <c r="B1831" t="s">
        <v>13721</v>
      </c>
      <c r="C1831">
        <v>115211003</v>
      </c>
      <c r="D1831" t="s">
        <v>82</v>
      </c>
      <c r="E1831" t="s">
        <v>791</v>
      </c>
      <c r="F1831" t="s">
        <v>792</v>
      </c>
      <c r="G1831" t="s">
        <v>2415</v>
      </c>
      <c r="H1831"/>
      <c r="I1831" t="s">
        <v>10461</v>
      </c>
      <c r="J1831" t="s">
        <v>17869</v>
      </c>
      <c r="K1831" t="s">
        <v>18151</v>
      </c>
      <c r="L1831" t="s">
        <v>10461</v>
      </c>
      <c r="M1831" t="s">
        <v>10461</v>
      </c>
      <c r="N1831"/>
      <c r="O1831" t="s">
        <v>18025</v>
      </c>
    </row>
    <row r="1832" spans="2:15" x14ac:dyDescent="0.25">
      <c r="B1832" t="s">
        <v>13742</v>
      </c>
      <c r="C1832">
        <v>115211103</v>
      </c>
      <c r="D1832" t="s">
        <v>87</v>
      </c>
      <c r="E1832" t="s">
        <v>802</v>
      </c>
      <c r="F1832" t="s">
        <v>803</v>
      </c>
      <c r="G1832" t="s">
        <v>2903</v>
      </c>
      <c r="H1832" t="s">
        <v>10461</v>
      </c>
      <c r="I1832" t="s">
        <v>18116</v>
      </c>
      <c r="J1832" t="s">
        <v>18140</v>
      </c>
      <c r="K1832" t="s">
        <v>18329</v>
      </c>
      <c r="L1832" t="s">
        <v>17996</v>
      </c>
      <c r="M1832" t="s">
        <v>18021</v>
      </c>
      <c r="N1832" t="s">
        <v>10461</v>
      </c>
      <c r="O1832" t="s">
        <v>18870</v>
      </c>
    </row>
    <row r="1833" spans="2:15" x14ac:dyDescent="0.25">
      <c r="B1833" t="s">
        <v>13743</v>
      </c>
      <c r="C1833">
        <v>115211103</v>
      </c>
      <c r="D1833" t="s">
        <v>87</v>
      </c>
      <c r="E1833" t="s">
        <v>802</v>
      </c>
      <c r="F1833" t="s">
        <v>803</v>
      </c>
      <c r="G1833" t="s">
        <v>2904</v>
      </c>
      <c r="H1833" t="s">
        <v>10461</v>
      </c>
      <c r="I1833" t="s">
        <v>18259</v>
      </c>
      <c r="J1833" t="s">
        <v>18147</v>
      </c>
      <c r="K1833" t="s">
        <v>18439</v>
      </c>
      <c r="L1833" t="s">
        <v>18010</v>
      </c>
      <c r="M1833" t="s">
        <v>17898</v>
      </c>
      <c r="N1833" t="s">
        <v>10461</v>
      </c>
      <c r="O1833" t="s">
        <v>18887</v>
      </c>
    </row>
    <row r="1834" spans="2:15" x14ac:dyDescent="0.25">
      <c r="B1834" t="s">
        <v>13744</v>
      </c>
      <c r="C1834">
        <v>115211103</v>
      </c>
      <c r="D1834" t="s">
        <v>87</v>
      </c>
      <c r="E1834" t="s">
        <v>802</v>
      </c>
      <c r="F1834" t="s">
        <v>803</v>
      </c>
      <c r="G1834" t="s">
        <v>2415</v>
      </c>
      <c r="H1834" t="s">
        <v>10461</v>
      </c>
      <c r="I1834" t="s">
        <v>17987</v>
      </c>
      <c r="J1834" t="s">
        <v>18457</v>
      </c>
      <c r="K1834" t="s">
        <v>18508</v>
      </c>
      <c r="L1834" t="s">
        <v>17906</v>
      </c>
      <c r="M1834" t="s">
        <v>17904</v>
      </c>
      <c r="N1834" t="s">
        <v>10461</v>
      </c>
      <c r="O1834" t="s">
        <v>18886</v>
      </c>
    </row>
    <row r="1835" spans="2:15" x14ac:dyDescent="0.25">
      <c r="B1835" t="s">
        <v>13748</v>
      </c>
      <c r="C1835">
        <v>115211103</v>
      </c>
      <c r="D1835" t="s">
        <v>87</v>
      </c>
      <c r="E1835" t="s">
        <v>806</v>
      </c>
      <c r="F1835" t="s">
        <v>807</v>
      </c>
      <c r="G1835" t="s">
        <v>2903</v>
      </c>
      <c r="H1835"/>
      <c r="I1835" t="s">
        <v>17890</v>
      </c>
      <c r="J1835" t="s">
        <v>17859</v>
      </c>
      <c r="K1835" t="s">
        <v>18061</v>
      </c>
      <c r="L1835" t="s">
        <v>17866</v>
      </c>
      <c r="M1835" t="s">
        <v>17844</v>
      </c>
      <c r="N1835" t="s">
        <v>10461</v>
      </c>
      <c r="O1835" t="s">
        <v>18190</v>
      </c>
    </row>
    <row r="1836" spans="2:15" x14ac:dyDescent="0.25">
      <c r="B1836" t="s">
        <v>13749</v>
      </c>
      <c r="C1836">
        <v>115211103</v>
      </c>
      <c r="D1836" t="s">
        <v>87</v>
      </c>
      <c r="E1836" t="s">
        <v>806</v>
      </c>
      <c r="F1836" t="s">
        <v>807</v>
      </c>
      <c r="G1836" t="s">
        <v>2904</v>
      </c>
      <c r="H1836"/>
      <c r="I1836" t="s">
        <v>17881</v>
      </c>
      <c r="J1836" t="s">
        <v>17869</v>
      </c>
      <c r="K1836" t="s">
        <v>18111</v>
      </c>
      <c r="L1836" t="s">
        <v>17939</v>
      </c>
      <c r="M1836" t="s">
        <v>17836</v>
      </c>
      <c r="N1836"/>
      <c r="O1836" t="s">
        <v>18400</v>
      </c>
    </row>
    <row r="1837" spans="2:15" x14ac:dyDescent="0.25">
      <c r="B1837" t="s">
        <v>13750</v>
      </c>
      <c r="C1837">
        <v>115211103</v>
      </c>
      <c r="D1837" t="s">
        <v>87</v>
      </c>
      <c r="E1837" t="s">
        <v>806</v>
      </c>
      <c r="F1837" t="s">
        <v>807</v>
      </c>
      <c r="G1837" t="s">
        <v>2415</v>
      </c>
      <c r="H1837"/>
      <c r="I1837" t="s">
        <v>18018</v>
      </c>
      <c r="J1837" t="s">
        <v>18081</v>
      </c>
      <c r="K1837" t="s">
        <v>17953</v>
      </c>
      <c r="L1837" t="s">
        <v>17896</v>
      </c>
      <c r="M1837" t="s">
        <v>17939</v>
      </c>
      <c r="N1837" t="s">
        <v>10461</v>
      </c>
      <c r="O1837" t="s">
        <v>18252</v>
      </c>
    </row>
    <row r="1838" spans="2:15" x14ac:dyDescent="0.25">
      <c r="B1838" t="s">
        <v>13745</v>
      </c>
      <c r="C1838">
        <v>115211103</v>
      </c>
      <c r="D1838" t="s">
        <v>87</v>
      </c>
      <c r="E1838" t="s">
        <v>804</v>
      </c>
      <c r="F1838" t="s">
        <v>805</v>
      </c>
      <c r="G1838" t="s">
        <v>2903</v>
      </c>
      <c r="H1838"/>
      <c r="I1838" t="s">
        <v>17869</v>
      </c>
      <c r="J1838" t="s">
        <v>17834</v>
      </c>
      <c r="K1838" t="s">
        <v>18331</v>
      </c>
      <c r="L1838" t="s">
        <v>17857</v>
      </c>
      <c r="M1838" t="s">
        <v>10461</v>
      </c>
      <c r="N1838"/>
      <c r="O1838" t="s">
        <v>17952</v>
      </c>
    </row>
    <row r="1839" spans="2:15" x14ac:dyDescent="0.25">
      <c r="B1839" t="s">
        <v>13746</v>
      </c>
      <c r="C1839">
        <v>115211103</v>
      </c>
      <c r="D1839" t="s">
        <v>87</v>
      </c>
      <c r="E1839" t="s">
        <v>804</v>
      </c>
      <c r="F1839" t="s">
        <v>805</v>
      </c>
      <c r="G1839" t="s">
        <v>2904</v>
      </c>
      <c r="H1839" t="s">
        <v>10461</v>
      </c>
      <c r="I1839" t="s">
        <v>17834</v>
      </c>
      <c r="J1839" t="s">
        <v>17839</v>
      </c>
      <c r="K1839" t="s">
        <v>17897</v>
      </c>
      <c r="L1839" t="s">
        <v>17837</v>
      </c>
      <c r="M1839" t="s">
        <v>10461</v>
      </c>
      <c r="N1839"/>
      <c r="O1839" t="s">
        <v>17910</v>
      </c>
    </row>
    <row r="1840" spans="2:15" x14ac:dyDescent="0.25">
      <c r="B1840" t="s">
        <v>13747</v>
      </c>
      <c r="C1840">
        <v>115211103</v>
      </c>
      <c r="D1840" t="s">
        <v>87</v>
      </c>
      <c r="E1840" t="s">
        <v>804</v>
      </c>
      <c r="F1840" t="s">
        <v>805</v>
      </c>
      <c r="G1840" t="s">
        <v>2415</v>
      </c>
      <c r="H1840" t="s">
        <v>10461</v>
      </c>
      <c r="I1840" t="s">
        <v>17871</v>
      </c>
      <c r="J1840" t="s">
        <v>17999</v>
      </c>
      <c r="K1840" t="s">
        <v>18097</v>
      </c>
      <c r="L1840" t="s">
        <v>17883</v>
      </c>
      <c r="M1840" t="s">
        <v>10461</v>
      </c>
      <c r="N1840"/>
      <c r="O1840" t="s">
        <v>17882</v>
      </c>
    </row>
    <row r="1841" spans="2:15" x14ac:dyDescent="0.25">
      <c r="B1841" t="s">
        <v>14062</v>
      </c>
      <c r="C1841">
        <v>115211603</v>
      </c>
      <c r="D1841" t="s">
        <v>139</v>
      </c>
      <c r="E1841" t="s">
        <v>972</v>
      </c>
      <c r="F1841" t="s">
        <v>973</v>
      </c>
      <c r="G1841" t="s">
        <v>2903</v>
      </c>
      <c r="H1841" t="s">
        <v>10461</v>
      </c>
      <c r="I1841" t="s">
        <v>17904</v>
      </c>
      <c r="J1841" t="s">
        <v>18061</v>
      </c>
      <c r="K1841" t="s">
        <v>18509</v>
      </c>
      <c r="L1841" t="s">
        <v>17996</v>
      </c>
      <c r="M1841" t="s">
        <v>18024</v>
      </c>
      <c r="N1841" t="s">
        <v>10461</v>
      </c>
      <c r="O1841" t="s">
        <v>18889</v>
      </c>
    </row>
    <row r="1842" spans="2:15" x14ac:dyDescent="0.25">
      <c r="B1842" t="s">
        <v>14063</v>
      </c>
      <c r="C1842">
        <v>115211603</v>
      </c>
      <c r="D1842" t="s">
        <v>139</v>
      </c>
      <c r="E1842" t="s">
        <v>972</v>
      </c>
      <c r="F1842" t="s">
        <v>973</v>
      </c>
      <c r="G1842" t="s">
        <v>2904</v>
      </c>
      <c r="H1842" t="s">
        <v>10461</v>
      </c>
      <c r="I1842" t="s">
        <v>18016</v>
      </c>
      <c r="J1842" t="s">
        <v>17851</v>
      </c>
      <c r="K1842" t="s">
        <v>18510</v>
      </c>
      <c r="L1842" t="s">
        <v>18036</v>
      </c>
      <c r="M1842" t="s">
        <v>17861</v>
      </c>
      <c r="N1842" t="s">
        <v>10461</v>
      </c>
      <c r="O1842" t="s">
        <v>18890</v>
      </c>
    </row>
    <row r="1843" spans="2:15" x14ac:dyDescent="0.25">
      <c r="B1843" t="s">
        <v>14064</v>
      </c>
      <c r="C1843">
        <v>115211603</v>
      </c>
      <c r="D1843" t="s">
        <v>139</v>
      </c>
      <c r="E1843" t="s">
        <v>972</v>
      </c>
      <c r="F1843" t="s">
        <v>973</v>
      </c>
      <c r="G1843" t="s">
        <v>2415</v>
      </c>
      <c r="H1843" t="s">
        <v>10461</v>
      </c>
      <c r="I1843" t="s">
        <v>17974</v>
      </c>
      <c r="J1843" t="s">
        <v>18011</v>
      </c>
      <c r="K1843" t="s">
        <v>18511</v>
      </c>
      <c r="L1843" t="s">
        <v>18175</v>
      </c>
      <c r="M1843" t="s">
        <v>18512</v>
      </c>
      <c r="N1843" t="s">
        <v>10461</v>
      </c>
      <c r="O1843" t="s">
        <v>18888</v>
      </c>
    </row>
    <row r="1844" spans="2:15" x14ac:dyDescent="0.25">
      <c r="B1844" t="s">
        <v>14068</v>
      </c>
      <c r="C1844">
        <v>115211603</v>
      </c>
      <c r="D1844" t="s">
        <v>139</v>
      </c>
      <c r="E1844" t="s">
        <v>17243</v>
      </c>
      <c r="F1844" t="s">
        <v>976</v>
      </c>
      <c r="G1844" t="s">
        <v>2903</v>
      </c>
      <c r="H1844"/>
      <c r="I1844" t="s">
        <v>17859</v>
      </c>
      <c r="J1844" t="s">
        <v>17840</v>
      </c>
      <c r="K1844" t="s">
        <v>18075</v>
      </c>
      <c r="L1844" t="s">
        <v>17890</v>
      </c>
      <c r="M1844" t="s">
        <v>17958</v>
      </c>
      <c r="N1844"/>
      <c r="O1844" t="s">
        <v>18451</v>
      </c>
    </row>
    <row r="1845" spans="2:15" x14ac:dyDescent="0.25">
      <c r="B1845" t="s">
        <v>14069</v>
      </c>
      <c r="C1845">
        <v>115211603</v>
      </c>
      <c r="D1845" t="s">
        <v>139</v>
      </c>
      <c r="E1845" t="s">
        <v>17243</v>
      </c>
      <c r="F1845" t="s">
        <v>976</v>
      </c>
      <c r="G1845" t="s">
        <v>2904</v>
      </c>
      <c r="H1845" t="s">
        <v>10461</v>
      </c>
      <c r="I1845" t="s">
        <v>17947</v>
      </c>
      <c r="J1845" t="s">
        <v>17898</v>
      </c>
      <c r="K1845" t="s">
        <v>18326</v>
      </c>
      <c r="L1845" t="s">
        <v>17890</v>
      </c>
      <c r="M1845" t="s">
        <v>17848</v>
      </c>
      <c r="N1845"/>
      <c r="O1845" t="s">
        <v>18155</v>
      </c>
    </row>
    <row r="1846" spans="2:15" x14ac:dyDescent="0.25">
      <c r="B1846" t="s">
        <v>14070</v>
      </c>
      <c r="C1846">
        <v>115211603</v>
      </c>
      <c r="D1846" t="s">
        <v>139</v>
      </c>
      <c r="E1846" t="s">
        <v>17243</v>
      </c>
      <c r="F1846" t="s">
        <v>976</v>
      </c>
      <c r="G1846" t="s">
        <v>2415</v>
      </c>
      <c r="H1846" t="s">
        <v>10461</v>
      </c>
      <c r="I1846" t="s">
        <v>18007</v>
      </c>
      <c r="J1846" t="s">
        <v>17945</v>
      </c>
      <c r="K1846" t="s">
        <v>17868</v>
      </c>
      <c r="L1846" t="s">
        <v>17993</v>
      </c>
      <c r="M1846" t="s">
        <v>17830</v>
      </c>
      <c r="N1846"/>
      <c r="O1846" t="s">
        <v>18891</v>
      </c>
    </row>
    <row r="1847" spans="2:15" x14ac:dyDescent="0.25">
      <c r="B1847" t="s">
        <v>14065</v>
      </c>
      <c r="C1847">
        <v>115211603</v>
      </c>
      <c r="D1847" t="s">
        <v>139</v>
      </c>
      <c r="E1847" t="s">
        <v>974</v>
      </c>
      <c r="F1847" t="s">
        <v>975</v>
      </c>
      <c r="G1847" t="s">
        <v>2903</v>
      </c>
      <c r="H1847" t="s">
        <v>10461</v>
      </c>
      <c r="I1847" t="s">
        <v>10461</v>
      </c>
      <c r="J1847" t="s">
        <v>17836</v>
      </c>
      <c r="K1847" t="s">
        <v>18012</v>
      </c>
      <c r="L1847" t="s">
        <v>17823</v>
      </c>
      <c r="M1847" t="s">
        <v>17921</v>
      </c>
      <c r="N1847" t="s">
        <v>10461</v>
      </c>
      <c r="O1847" t="s">
        <v>18692</v>
      </c>
    </row>
    <row r="1848" spans="2:15" x14ac:dyDescent="0.25">
      <c r="B1848" t="s">
        <v>14066</v>
      </c>
      <c r="C1848">
        <v>115211603</v>
      </c>
      <c r="D1848" t="s">
        <v>139</v>
      </c>
      <c r="E1848" t="s">
        <v>974</v>
      </c>
      <c r="F1848" t="s">
        <v>975</v>
      </c>
      <c r="G1848" t="s">
        <v>2904</v>
      </c>
      <c r="H1848" t="s">
        <v>10461</v>
      </c>
      <c r="I1848" t="s">
        <v>17855</v>
      </c>
      <c r="J1848" t="s">
        <v>17846</v>
      </c>
      <c r="K1848" t="s">
        <v>17948</v>
      </c>
      <c r="L1848" t="s">
        <v>17827</v>
      </c>
      <c r="M1848" t="s">
        <v>17988</v>
      </c>
      <c r="N1848"/>
      <c r="O1848" t="s">
        <v>17829</v>
      </c>
    </row>
    <row r="1849" spans="2:15" x14ac:dyDescent="0.25">
      <c r="B1849" t="s">
        <v>14067</v>
      </c>
      <c r="C1849">
        <v>115211603</v>
      </c>
      <c r="D1849" t="s">
        <v>139</v>
      </c>
      <c r="E1849" t="s">
        <v>974</v>
      </c>
      <c r="F1849" t="s">
        <v>975</v>
      </c>
      <c r="G1849" t="s">
        <v>2415</v>
      </c>
      <c r="H1849" t="s">
        <v>10461</v>
      </c>
      <c r="I1849" t="s">
        <v>17881</v>
      </c>
      <c r="J1849" t="s">
        <v>17951</v>
      </c>
      <c r="K1849" t="s">
        <v>18182</v>
      </c>
      <c r="L1849" t="s">
        <v>17831</v>
      </c>
      <c r="M1849" t="s">
        <v>18138</v>
      </c>
      <c r="N1849" t="s">
        <v>10461</v>
      </c>
      <c r="O1849" t="s">
        <v>18892</v>
      </c>
    </row>
    <row r="1850" spans="2:15" x14ac:dyDescent="0.25">
      <c r="B1850" t="s">
        <v>14184</v>
      </c>
      <c r="C1850">
        <v>115212503</v>
      </c>
      <c r="D1850" t="s">
        <v>157</v>
      </c>
      <c r="E1850" t="s">
        <v>1040</v>
      </c>
      <c r="F1850" t="s">
        <v>1041</v>
      </c>
      <c r="G1850" t="s">
        <v>2903</v>
      </c>
      <c r="H1850"/>
      <c r="I1850" t="s">
        <v>17871</v>
      </c>
      <c r="J1850" t="s">
        <v>17840</v>
      </c>
      <c r="K1850" t="s">
        <v>18088</v>
      </c>
      <c r="L1850" t="s">
        <v>17834</v>
      </c>
      <c r="M1850" t="s">
        <v>17939</v>
      </c>
      <c r="N1850"/>
      <c r="O1850" t="s">
        <v>18404</v>
      </c>
    </row>
    <row r="1851" spans="2:15" x14ac:dyDescent="0.25">
      <c r="B1851" t="s">
        <v>14185</v>
      </c>
      <c r="C1851">
        <v>115212503</v>
      </c>
      <c r="D1851" t="s">
        <v>157</v>
      </c>
      <c r="E1851" t="s">
        <v>1040</v>
      </c>
      <c r="F1851" t="s">
        <v>1041</v>
      </c>
      <c r="G1851" t="s">
        <v>2904</v>
      </c>
      <c r="H1851"/>
      <c r="I1851" t="s">
        <v>17857</v>
      </c>
      <c r="J1851" t="s">
        <v>18018</v>
      </c>
      <c r="K1851" t="s">
        <v>17863</v>
      </c>
      <c r="L1851" t="s">
        <v>17890</v>
      </c>
      <c r="M1851" t="s">
        <v>18021</v>
      </c>
      <c r="N1851" t="s">
        <v>10461</v>
      </c>
      <c r="O1851" t="s">
        <v>18014</v>
      </c>
    </row>
    <row r="1852" spans="2:15" x14ac:dyDescent="0.25">
      <c r="B1852" t="s">
        <v>14186</v>
      </c>
      <c r="C1852">
        <v>115212503</v>
      </c>
      <c r="D1852" t="s">
        <v>157</v>
      </c>
      <c r="E1852" t="s">
        <v>1040</v>
      </c>
      <c r="F1852" t="s">
        <v>1041</v>
      </c>
      <c r="G1852" t="s">
        <v>2415</v>
      </c>
      <c r="H1852"/>
      <c r="I1852" t="s">
        <v>18116</v>
      </c>
      <c r="J1852" t="s">
        <v>17984</v>
      </c>
      <c r="K1852" t="s">
        <v>18513</v>
      </c>
      <c r="L1852" t="s">
        <v>17889</v>
      </c>
      <c r="M1852" t="s">
        <v>17945</v>
      </c>
      <c r="N1852" t="s">
        <v>10461</v>
      </c>
      <c r="O1852" t="s">
        <v>18742</v>
      </c>
    </row>
    <row r="1853" spans="2:15" x14ac:dyDescent="0.25">
      <c r="B1853" t="s">
        <v>14181</v>
      </c>
      <c r="C1853">
        <v>115212503</v>
      </c>
      <c r="D1853" t="s">
        <v>157</v>
      </c>
      <c r="E1853" t="s">
        <v>1038</v>
      </c>
      <c r="F1853" t="s">
        <v>1039</v>
      </c>
      <c r="G1853" t="s">
        <v>2903</v>
      </c>
      <c r="H1853"/>
      <c r="I1853" t="s">
        <v>17837</v>
      </c>
      <c r="J1853" t="s">
        <v>17866</v>
      </c>
      <c r="K1853" t="s">
        <v>18004</v>
      </c>
      <c r="L1853" t="s">
        <v>17853</v>
      </c>
      <c r="M1853" t="s">
        <v>17846</v>
      </c>
      <c r="N1853"/>
      <c r="O1853" t="s">
        <v>17825</v>
      </c>
    </row>
    <row r="1854" spans="2:15" x14ac:dyDescent="0.25">
      <c r="B1854" t="s">
        <v>14182</v>
      </c>
      <c r="C1854">
        <v>115212503</v>
      </c>
      <c r="D1854" t="s">
        <v>157</v>
      </c>
      <c r="E1854" t="s">
        <v>1038</v>
      </c>
      <c r="F1854" t="s">
        <v>1039</v>
      </c>
      <c r="G1854" t="s">
        <v>2904</v>
      </c>
      <c r="H1854"/>
      <c r="I1854" t="s">
        <v>17844</v>
      </c>
      <c r="J1854" t="s">
        <v>17859</v>
      </c>
      <c r="K1854" t="s">
        <v>18037</v>
      </c>
      <c r="L1854" t="s">
        <v>17846</v>
      </c>
      <c r="M1854" t="s">
        <v>17869</v>
      </c>
      <c r="N1854"/>
      <c r="O1854" t="s">
        <v>18228</v>
      </c>
    </row>
    <row r="1855" spans="2:15" x14ac:dyDescent="0.25">
      <c r="B1855" t="s">
        <v>14183</v>
      </c>
      <c r="C1855">
        <v>115212503</v>
      </c>
      <c r="D1855" t="s">
        <v>157</v>
      </c>
      <c r="E1855" t="s">
        <v>1038</v>
      </c>
      <c r="F1855" t="s">
        <v>1039</v>
      </c>
      <c r="G1855" t="s">
        <v>2415</v>
      </c>
      <c r="H1855"/>
      <c r="I1855" t="s">
        <v>17899</v>
      </c>
      <c r="J1855" t="s">
        <v>17842</v>
      </c>
      <c r="K1855" t="s">
        <v>18339</v>
      </c>
      <c r="L1855" t="s">
        <v>17899</v>
      </c>
      <c r="M1855" t="s">
        <v>17857</v>
      </c>
      <c r="N1855"/>
      <c r="O1855" t="s">
        <v>18164</v>
      </c>
    </row>
    <row r="1856" spans="2:15" x14ac:dyDescent="0.25">
      <c r="B1856" t="s">
        <v>15027</v>
      </c>
      <c r="C1856">
        <v>115216503</v>
      </c>
      <c r="D1856" t="s">
        <v>299</v>
      </c>
      <c r="E1856" t="s">
        <v>1483</v>
      </c>
      <c r="F1856" t="s">
        <v>1484</v>
      </c>
      <c r="G1856" t="s">
        <v>2903</v>
      </c>
      <c r="H1856"/>
      <c r="I1856" t="s">
        <v>18021</v>
      </c>
      <c r="J1856" t="s">
        <v>17881</v>
      </c>
      <c r="K1856" t="s">
        <v>18033</v>
      </c>
      <c r="L1856" t="s">
        <v>17866</v>
      </c>
      <c r="M1856" t="s">
        <v>17866</v>
      </c>
      <c r="N1856"/>
      <c r="O1856" t="s">
        <v>18386</v>
      </c>
    </row>
    <row r="1857" spans="2:15" x14ac:dyDescent="0.25">
      <c r="B1857" t="s">
        <v>15028</v>
      </c>
      <c r="C1857">
        <v>115216503</v>
      </c>
      <c r="D1857" t="s">
        <v>299</v>
      </c>
      <c r="E1857" t="s">
        <v>1483</v>
      </c>
      <c r="F1857" t="s">
        <v>1484</v>
      </c>
      <c r="G1857" t="s">
        <v>2904</v>
      </c>
      <c r="H1857"/>
      <c r="I1857" t="s">
        <v>17840</v>
      </c>
      <c r="J1857" t="s">
        <v>17840</v>
      </c>
      <c r="K1857" t="s">
        <v>18361</v>
      </c>
      <c r="L1857" t="s">
        <v>17855</v>
      </c>
      <c r="M1857" t="s">
        <v>17881</v>
      </c>
      <c r="N1857" t="s">
        <v>10461</v>
      </c>
      <c r="O1857" t="s">
        <v>18314</v>
      </c>
    </row>
    <row r="1858" spans="2:15" x14ac:dyDescent="0.25">
      <c r="B1858" t="s">
        <v>15029</v>
      </c>
      <c r="C1858">
        <v>115216503</v>
      </c>
      <c r="D1858" t="s">
        <v>299</v>
      </c>
      <c r="E1858" t="s">
        <v>1483</v>
      </c>
      <c r="F1858" t="s">
        <v>1484</v>
      </c>
      <c r="G1858" t="s">
        <v>2415</v>
      </c>
      <c r="H1858"/>
      <c r="I1858" t="s">
        <v>18013</v>
      </c>
      <c r="J1858" t="s">
        <v>18019</v>
      </c>
      <c r="K1858" t="s">
        <v>18256</v>
      </c>
      <c r="L1858" t="s">
        <v>17871</v>
      </c>
      <c r="M1858" t="s">
        <v>17983</v>
      </c>
      <c r="N1858" t="s">
        <v>10461</v>
      </c>
      <c r="O1858" t="s">
        <v>18893</v>
      </c>
    </row>
    <row r="1859" spans="2:15" x14ac:dyDescent="0.25">
      <c r="B1859" t="s">
        <v>15024</v>
      </c>
      <c r="C1859">
        <v>115216503</v>
      </c>
      <c r="D1859" t="s">
        <v>299</v>
      </c>
      <c r="E1859" t="s">
        <v>1481</v>
      </c>
      <c r="F1859" t="s">
        <v>1482</v>
      </c>
      <c r="G1859" t="s">
        <v>2903</v>
      </c>
      <c r="H1859" t="s">
        <v>10461</v>
      </c>
      <c r="I1859" t="s">
        <v>17988</v>
      </c>
      <c r="J1859" t="s">
        <v>17885</v>
      </c>
      <c r="K1859" t="s">
        <v>18210</v>
      </c>
      <c r="L1859" t="s">
        <v>18021</v>
      </c>
      <c r="M1859" t="s">
        <v>17951</v>
      </c>
      <c r="N1859"/>
      <c r="O1859" t="s">
        <v>18720</v>
      </c>
    </row>
    <row r="1860" spans="2:15" x14ac:dyDescent="0.25">
      <c r="B1860" t="s">
        <v>15025</v>
      </c>
      <c r="C1860">
        <v>115216503</v>
      </c>
      <c r="D1860" t="s">
        <v>299</v>
      </c>
      <c r="E1860" t="s">
        <v>1481</v>
      </c>
      <c r="F1860" t="s">
        <v>1482</v>
      </c>
      <c r="G1860" t="s">
        <v>2904</v>
      </c>
      <c r="H1860" t="s">
        <v>10461</v>
      </c>
      <c r="I1860" t="s">
        <v>17996</v>
      </c>
      <c r="J1860" t="s">
        <v>18019</v>
      </c>
      <c r="K1860" t="s">
        <v>18514</v>
      </c>
      <c r="L1860" t="s">
        <v>18081</v>
      </c>
      <c r="M1860" t="s">
        <v>17860</v>
      </c>
      <c r="N1860"/>
      <c r="O1860" t="s">
        <v>17884</v>
      </c>
    </row>
    <row r="1861" spans="2:15" x14ac:dyDescent="0.25">
      <c r="B1861" t="s">
        <v>15026</v>
      </c>
      <c r="C1861">
        <v>115216503</v>
      </c>
      <c r="D1861" t="s">
        <v>299</v>
      </c>
      <c r="E1861" t="s">
        <v>1481</v>
      </c>
      <c r="F1861" t="s">
        <v>1482</v>
      </c>
      <c r="G1861" t="s">
        <v>2415</v>
      </c>
      <c r="H1861" t="s">
        <v>10461</v>
      </c>
      <c r="I1861" t="s">
        <v>18149</v>
      </c>
      <c r="J1861" t="s">
        <v>17897</v>
      </c>
      <c r="K1861" t="s">
        <v>18515</v>
      </c>
      <c r="L1861" t="s">
        <v>18179</v>
      </c>
      <c r="M1861" t="s">
        <v>17931</v>
      </c>
      <c r="N1861"/>
      <c r="O1861" t="s">
        <v>18894</v>
      </c>
    </row>
    <row r="1862" spans="2:15" x14ac:dyDescent="0.25">
      <c r="B1862" t="s">
        <v>16506</v>
      </c>
      <c r="C1862">
        <v>115218003</v>
      </c>
      <c r="D1862" t="s">
        <v>464</v>
      </c>
      <c r="E1862" t="s">
        <v>2001</v>
      </c>
      <c r="F1862" t="s">
        <v>2002</v>
      </c>
      <c r="G1862" t="s">
        <v>2903</v>
      </c>
      <c r="H1862"/>
      <c r="I1862" t="s">
        <v>17823</v>
      </c>
      <c r="J1862" t="s">
        <v>17899</v>
      </c>
      <c r="K1862" t="s">
        <v>18190</v>
      </c>
      <c r="L1862" t="s">
        <v>17846</v>
      </c>
      <c r="M1862" t="s">
        <v>17834</v>
      </c>
      <c r="N1862" t="s">
        <v>10461</v>
      </c>
      <c r="O1862" t="s">
        <v>18489</v>
      </c>
    </row>
    <row r="1863" spans="2:15" x14ac:dyDescent="0.25">
      <c r="B1863" t="s">
        <v>16507</v>
      </c>
      <c r="C1863">
        <v>115218003</v>
      </c>
      <c r="D1863" t="s">
        <v>464</v>
      </c>
      <c r="E1863" t="s">
        <v>2001</v>
      </c>
      <c r="F1863" t="s">
        <v>2002</v>
      </c>
      <c r="G1863" t="s">
        <v>2904</v>
      </c>
      <c r="H1863" t="s">
        <v>10461</v>
      </c>
      <c r="I1863" t="s">
        <v>17837</v>
      </c>
      <c r="J1863" t="s">
        <v>17836</v>
      </c>
      <c r="K1863" t="s">
        <v>18154</v>
      </c>
      <c r="L1863" t="s">
        <v>10461</v>
      </c>
      <c r="M1863" t="s">
        <v>17839</v>
      </c>
      <c r="N1863" t="s">
        <v>10461</v>
      </c>
      <c r="O1863" t="s">
        <v>18489</v>
      </c>
    </row>
    <row r="1864" spans="2:15" x14ac:dyDescent="0.25">
      <c r="B1864" t="s">
        <v>16508</v>
      </c>
      <c r="C1864">
        <v>115218003</v>
      </c>
      <c r="D1864" t="s">
        <v>464</v>
      </c>
      <c r="E1864" t="s">
        <v>2001</v>
      </c>
      <c r="F1864" t="s">
        <v>2002</v>
      </c>
      <c r="G1864" t="s">
        <v>2415</v>
      </c>
      <c r="H1864" t="s">
        <v>10461</v>
      </c>
      <c r="I1864" t="s">
        <v>17871</v>
      </c>
      <c r="J1864" t="s">
        <v>17824</v>
      </c>
      <c r="K1864" t="s">
        <v>18376</v>
      </c>
      <c r="L1864" t="s">
        <v>17823</v>
      </c>
      <c r="M1864" t="s">
        <v>17999</v>
      </c>
      <c r="N1864" t="s">
        <v>10461</v>
      </c>
      <c r="O1864" t="s">
        <v>18895</v>
      </c>
    </row>
    <row r="1865" spans="2:15" x14ac:dyDescent="0.25">
      <c r="B1865" t="s">
        <v>16509</v>
      </c>
      <c r="C1865">
        <v>115218003</v>
      </c>
      <c r="D1865" t="s">
        <v>464</v>
      </c>
      <c r="E1865" t="s">
        <v>2003</v>
      </c>
      <c r="F1865" t="s">
        <v>2004</v>
      </c>
      <c r="G1865" t="s">
        <v>2903</v>
      </c>
      <c r="H1865"/>
      <c r="I1865" t="s">
        <v>17857</v>
      </c>
      <c r="J1865" t="s">
        <v>17889</v>
      </c>
      <c r="K1865" t="s">
        <v>18026</v>
      </c>
      <c r="L1865" t="s">
        <v>17853</v>
      </c>
      <c r="M1865" t="s">
        <v>17890</v>
      </c>
      <c r="N1865" t="s">
        <v>10461</v>
      </c>
      <c r="O1865" t="s">
        <v>18897</v>
      </c>
    </row>
    <row r="1866" spans="2:15" x14ac:dyDescent="0.25">
      <c r="B1866" t="s">
        <v>16510</v>
      </c>
      <c r="C1866">
        <v>115218003</v>
      </c>
      <c r="D1866" t="s">
        <v>464</v>
      </c>
      <c r="E1866" t="s">
        <v>2003</v>
      </c>
      <c r="F1866" t="s">
        <v>2004</v>
      </c>
      <c r="G1866" t="s">
        <v>2904</v>
      </c>
      <c r="H1866" t="s">
        <v>10461</v>
      </c>
      <c r="I1866" t="s">
        <v>17947</v>
      </c>
      <c r="J1866" t="s">
        <v>17842</v>
      </c>
      <c r="K1866" t="s">
        <v>18283</v>
      </c>
      <c r="L1866" t="s">
        <v>17823</v>
      </c>
      <c r="M1866" t="s">
        <v>17899</v>
      </c>
      <c r="N1866" t="s">
        <v>10461</v>
      </c>
      <c r="O1866" t="s">
        <v>18621</v>
      </c>
    </row>
    <row r="1867" spans="2:15" x14ac:dyDescent="0.25">
      <c r="B1867" t="s">
        <v>16511</v>
      </c>
      <c r="C1867">
        <v>115218003</v>
      </c>
      <c r="D1867" t="s">
        <v>464</v>
      </c>
      <c r="E1867" t="s">
        <v>2003</v>
      </c>
      <c r="F1867" t="s">
        <v>2004</v>
      </c>
      <c r="G1867" t="s">
        <v>2415</v>
      </c>
      <c r="H1867" t="s">
        <v>10461</v>
      </c>
      <c r="I1867" t="s">
        <v>18036</v>
      </c>
      <c r="J1867" t="s">
        <v>18147</v>
      </c>
      <c r="K1867" t="s">
        <v>18472</v>
      </c>
      <c r="L1867" t="s">
        <v>17898</v>
      </c>
      <c r="M1867" t="s">
        <v>18019</v>
      </c>
      <c r="N1867" t="s">
        <v>10461</v>
      </c>
      <c r="O1867" t="s">
        <v>18896</v>
      </c>
    </row>
    <row r="1868" spans="2:15" x14ac:dyDescent="0.25">
      <c r="B1868" t="s">
        <v>16562</v>
      </c>
      <c r="C1868">
        <v>115218303</v>
      </c>
      <c r="D1868" t="s">
        <v>474</v>
      </c>
      <c r="E1868" t="s">
        <v>2034</v>
      </c>
      <c r="F1868" t="s">
        <v>2035</v>
      </c>
      <c r="G1868" t="s">
        <v>2903</v>
      </c>
      <c r="H1868"/>
      <c r="I1868" t="s">
        <v>10461</v>
      </c>
      <c r="J1868" t="s">
        <v>17837</v>
      </c>
      <c r="K1868" t="s">
        <v>18217</v>
      </c>
      <c r="L1868" t="s">
        <v>17855</v>
      </c>
      <c r="M1868" t="s">
        <v>17859</v>
      </c>
      <c r="N1868"/>
      <c r="O1868" t="s">
        <v>18449</v>
      </c>
    </row>
    <row r="1869" spans="2:15" x14ac:dyDescent="0.25">
      <c r="B1869" t="s">
        <v>16563</v>
      </c>
      <c r="C1869">
        <v>115218303</v>
      </c>
      <c r="D1869" t="s">
        <v>474</v>
      </c>
      <c r="E1869" t="s">
        <v>2034</v>
      </c>
      <c r="F1869" t="s">
        <v>2035</v>
      </c>
      <c r="G1869" t="s">
        <v>2904</v>
      </c>
      <c r="H1869"/>
      <c r="I1869" t="s">
        <v>10461</v>
      </c>
      <c r="J1869" t="s">
        <v>17833</v>
      </c>
      <c r="K1869" t="s">
        <v>18470</v>
      </c>
      <c r="L1869" t="s">
        <v>17860</v>
      </c>
      <c r="M1869" t="s">
        <v>17939</v>
      </c>
      <c r="N1869"/>
      <c r="O1869" t="s">
        <v>18274</v>
      </c>
    </row>
    <row r="1870" spans="2:15" x14ac:dyDescent="0.25">
      <c r="B1870" t="s">
        <v>16564</v>
      </c>
      <c r="C1870">
        <v>115218303</v>
      </c>
      <c r="D1870" t="s">
        <v>474</v>
      </c>
      <c r="E1870" t="s">
        <v>2034</v>
      </c>
      <c r="F1870" t="s">
        <v>2035</v>
      </c>
      <c r="G1870" t="s">
        <v>2415</v>
      </c>
      <c r="H1870"/>
      <c r="I1870" t="s">
        <v>17846</v>
      </c>
      <c r="J1870" t="s">
        <v>17860</v>
      </c>
      <c r="K1870" t="s">
        <v>18516</v>
      </c>
      <c r="L1870" t="s">
        <v>17934</v>
      </c>
      <c r="M1870" t="s">
        <v>17828</v>
      </c>
      <c r="N1870"/>
      <c r="O1870" t="s">
        <v>18453</v>
      </c>
    </row>
    <row r="1871" spans="2:15" x14ac:dyDescent="0.25">
      <c r="B1871" t="s">
        <v>16565</v>
      </c>
      <c r="C1871">
        <v>115218303</v>
      </c>
      <c r="D1871" t="s">
        <v>474</v>
      </c>
      <c r="E1871" t="s">
        <v>2036</v>
      </c>
      <c r="F1871" t="s">
        <v>2037</v>
      </c>
      <c r="G1871" t="s">
        <v>2903</v>
      </c>
      <c r="H1871"/>
      <c r="I1871" t="s">
        <v>10461</v>
      </c>
      <c r="J1871" t="s">
        <v>10461</v>
      </c>
      <c r="K1871" t="s">
        <v>18243</v>
      </c>
      <c r="L1871" t="s">
        <v>10461</v>
      </c>
      <c r="M1871" t="s">
        <v>17836</v>
      </c>
      <c r="N1871"/>
      <c r="O1871" t="s">
        <v>17906</v>
      </c>
    </row>
    <row r="1872" spans="2:15" x14ac:dyDescent="0.25">
      <c r="B1872" t="s">
        <v>16566</v>
      </c>
      <c r="C1872">
        <v>115218303</v>
      </c>
      <c r="D1872" t="s">
        <v>474</v>
      </c>
      <c r="E1872" t="s">
        <v>2036</v>
      </c>
      <c r="F1872" t="s">
        <v>2037</v>
      </c>
      <c r="G1872" t="s">
        <v>2904</v>
      </c>
      <c r="H1872"/>
      <c r="I1872" t="s">
        <v>10461</v>
      </c>
      <c r="J1872" t="s">
        <v>10461</v>
      </c>
      <c r="K1872" t="s">
        <v>17873</v>
      </c>
      <c r="L1872" t="s">
        <v>17844</v>
      </c>
      <c r="M1872" t="s">
        <v>17846</v>
      </c>
      <c r="N1872" t="s">
        <v>10461</v>
      </c>
      <c r="O1872" t="s">
        <v>18130</v>
      </c>
    </row>
    <row r="1873" spans="2:15" x14ac:dyDescent="0.25">
      <c r="B1873" t="s">
        <v>16567</v>
      </c>
      <c r="C1873">
        <v>115218303</v>
      </c>
      <c r="D1873" t="s">
        <v>474</v>
      </c>
      <c r="E1873" t="s">
        <v>2036</v>
      </c>
      <c r="F1873" t="s">
        <v>2037</v>
      </c>
      <c r="G1873" t="s">
        <v>2415</v>
      </c>
      <c r="H1873"/>
      <c r="I1873" t="s">
        <v>10461</v>
      </c>
      <c r="J1873" t="s">
        <v>10461</v>
      </c>
      <c r="K1873" t="s">
        <v>18235</v>
      </c>
      <c r="L1873" t="s">
        <v>17823</v>
      </c>
      <c r="M1873" t="s">
        <v>17951</v>
      </c>
      <c r="N1873" t="s">
        <v>10461</v>
      </c>
      <c r="O1873" t="s">
        <v>17861</v>
      </c>
    </row>
    <row r="1874" spans="2:15" x14ac:dyDescent="0.25">
      <c r="B1874" t="s">
        <v>17056</v>
      </c>
      <c r="C1874">
        <v>115219002</v>
      </c>
      <c r="D1874" t="s">
        <v>556</v>
      </c>
      <c r="E1874" t="s">
        <v>2325</v>
      </c>
      <c r="F1874" t="s">
        <v>2326</v>
      </c>
      <c r="G1874" t="s">
        <v>2903</v>
      </c>
      <c r="H1874"/>
      <c r="I1874" t="s">
        <v>17862</v>
      </c>
      <c r="J1874" t="s">
        <v>17876</v>
      </c>
      <c r="K1874" t="s">
        <v>18517</v>
      </c>
      <c r="L1874" t="s">
        <v>17857</v>
      </c>
      <c r="M1874" t="s">
        <v>17839</v>
      </c>
      <c r="N1874" t="s">
        <v>10461</v>
      </c>
      <c r="O1874" t="s">
        <v>18585</v>
      </c>
    </row>
    <row r="1875" spans="2:15" x14ac:dyDescent="0.25">
      <c r="B1875" t="s">
        <v>17057</v>
      </c>
      <c r="C1875">
        <v>115219002</v>
      </c>
      <c r="D1875" t="s">
        <v>556</v>
      </c>
      <c r="E1875" t="s">
        <v>2325</v>
      </c>
      <c r="F1875" t="s">
        <v>2326</v>
      </c>
      <c r="G1875" t="s">
        <v>2904</v>
      </c>
      <c r="H1875" t="s">
        <v>10461</v>
      </c>
      <c r="I1875" t="s">
        <v>17931</v>
      </c>
      <c r="J1875" t="s">
        <v>18352</v>
      </c>
      <c r="K1875" t="s">
        <v>17977</v>
      </c>
      <c r="L1875" t="s">
        <v>17889</v>
      </c>
      <c r="M1875" t="s">
        <v>17951</v>
      </c>
      <c r="N1875"/>
      <c r="O1875" t="s">
        <v>18448</v>
      </c>
    </row>
    <row r="1876" spans="2:15" x14ac:dyDescent="0.25">
      <c r="B1876" t="s">
        <v>17058</v>
      </c>
      <c r="C1876">
        <v>115219002</v>
      </c>
      <c r="D1876" t="s">
        <v>556</v>
      </c>
      <c r="E1876" t="s">
        <v>2325</v>
      </c>
      <c r="F1876" t="s">
        <v>2326</v>
      </c>
      <c r="G1876" t="s">
        <v>2415</v>
      </c>
      <c r="H1876" t="s">
        <v>10461</v>
      </c>
      <c r="I1876" t="s">
        <v>18111</v>
      </c>
      <c r="J1876" t="s">
        <v>17854</v>
      </c>
      <c r="K1876" t="s">
        <v>18518</v>
      </c>
      <c r="L1876" t="s">
        <v>18016</v>
      </c>
      <c r="M1876" t="s">
        <v>17993</v>
      </c>
      <c r="N1876" t="s">
        <v>10461</v>
      </c>
      <c r="O1876" t="s">
        <v>18898</v>
      </c>
    </row>
    <row r="1877" spans="2:15" x14ac:dyDescent="0.25">
      <c r="B1877" t="s">
        <v>17053</v>
      </c>
      <c r="C1877">
        <v>115219002</v>
      </c>
      <c r="D1877" t="s">
        <v>556</v>
      </c>
      <c r="E1877" t="s">
        <v>2323</v>
      </c>
      <c r="F1877" t="s">
        <v>2324</v>
      </c>
      <c r="G1877" t="s">
        <v>2903</v>
      </c>
      <c r="H1877"/>
      <c r="I1877" t="s">
        <v>10461</v>
      </c>
      <c r="J1877" t="s">
        <v>17860</v>
      </c>
      <c r="K1877" t="s">
        <v>17897</v>
      </c>
      <c r="L1877" t="s">
        <v>10461</v>
      </c>
      <c r="M1877" t="s">
        <v>10461</v>
      </c>
      <c r="N1877" t="s">
        <v>10461</v>
      </c>
      <c r="O1877" t="s">
        <v>17856</v>
      </c>
    </row>
    <row r="1878" spans="2:15" x14ac:dyDescent="0.25">
      <c r="B1878" t="s">
        <v>17054</v>
      </c>
      <c r="C1878">
        <v>115219002</v>
      </c>
      <c r="D1878" t="s">
        <v>556</v>
      </c>
      <c r="E1878" t="s">
        <v>2323</v>
      </c>
      <c r="F1878" t="s">
        <v>2324</v>
      </c>
      <c r="G1878" t="s">
        <v>2904</v>
      </c>
      <c r="H1878" t="s">
        <v>10461</v>
      </c>
      <c r="I1878" t="s">
        <v>17846</v>
      </c>
      <c r="J1878" t="s">
        <v>17836</v>
      </c>
      <c r="K1878" t="s">
        <v>17990</v>
      </c>
      <c r="L1878" t="s">
        <v>10461</v>
      </c>
      <c r="M1878" t="s">
        <v>10461</v>
      </c>
      <c r="N1878"/>
      <c r="O1878" t="s">
        <v>18028</v>
      </c>
    </row>
    <row r="1879" spans="2:15" x14ac:dyDescent="0.25">
      <c r="B1879" t="s">
        <v>17055</v>
      </c>
      <c r="C1879">
        <v>115219002</v>
      </c>
      <c r="D1879" t="s">
        <v>556</v>
      </c>
      <c r="E1879" t="s">
        <v>2323</v>
      </c>
      <c r="F1879" t="s">
        <v>2324</v>
      </c>
      <c r="G1879" t="s">
        <v>2415</v>
      </c>
      <c r="H1879" t="s">
        <v>10461</v>
      </c>
      <c r="I1879" t="s">
        <v>17836</v>
      </c>
      <c r="J1879" t="s">
        <v>17883</v>
      </c>
      <c r="K1879" t="s">
        <v>17949</v>
      </c>
      <c r="L1879" t="s">
        <v>17837</v>
      </c>
      <c r="M1879" t="s">
        <v>10461</v>
      </c>
      <c r="N1879" t="s">
        <v>10461</v>
      </c>
      <c r="O1879" t="s">
        <v>18000</v>
      </c>
    </row>
    <row r="1880" spans="2:15" x14ac:dyDescent="0.25">
      <c r="B1880" t="s">
        <v>17065</v>
      </c>
      <c r="C1880">
        <v>115219002</v>
      </c>
      <c r="D1880" t="s">
        <v>556</v>
      </c>
      <c r="E1880" t="s">
        <v>2330</v>
      </c>
      <c r="F1880" t="s">
        <v>2331</v>
      </c>
      <c r="G1880" t="s">
        <v>2903</v>
      </c>
      <c r="H1880" t="s">
        <v>10461</v>
      </c>
      <c r="I1880" t="s">
        <v>10461</v>
      </c>
      <c r="J1880" t="s">
        <v>17951</v>
      </c>
      <c r="K1880" t="s">
        <v>17925</v>
      </c>
      <c r="L1880" t="s">
        <v>17844</v>
      </c>
      <c r="M1880" t="s">
        <v>10461</v>
      </c>
      <c r="N1880"/>
      <c r="O1880" t="s">
        <v>18328</v>
      </c>
    </row>
    <row r="1881" spans="2:15" x14ac:dyDescent="0.25">
      <c r="B1881" t="s">
        <v>17066</v>
      </c>
      <c r="C1881">
        <v>115219002</v>
      </c>
      <c r="D1881" t="s">
        <v>556</v>
      </c>
      <c r="E1881" t="s">
        <v>2330</v>
      </c>
      <c r="F1881" t="s">
        <v>2331</v>
      </c>
      <c r="G1881" t="s">
        <v>2904</v>
      </c>
      <c r="H1881"/>
      <c r="I1881" t="s">
        <v>10461</v>
      </c>
      <c r="J1881" t="s">
        <v>17947</v>
      </c>
      <c r="K1881" t="s">
        <v>18193</v>
      </c>
      <c r="L1881" t="s">
        <v>17837</v>
      </c>
      <c r="M1881" t="s">
        <v>10461</v>
      </c>
      <c r="N1881"/>
      <c r="O1881" t="s">
        <v>18110</v>
      </c>
    </row>
    <row r="1882" spans="2:15" x14ac:dyDescent="0.25">
      <c r="B1882" t="s">
        <v>17067</v>
      </c>
      <c r="C1882">
        <v>115219002</v>
      </c>
      <c r="D1882" t="s">
        <v>556</v>
      </c>
      <c r="E1882" t="s">
        <v>2330</v>
      </c>
      <c r="F1882" t="s">
        <v>2331</v>
      </c>
      <c r="G1882" t="s">
        <v>2415</v>
      </c>
      <c r="H1882" t="s">
        <v>10461</v>
      </c>
      <c r="I1882" t="s">
        <v>17855</v>
      </c>
      <c r="J1882" t="s">
        <v>17900</v>
      </c>
      <c r="K1882" t="s">
        <v>18332</v>
      </c>
      <c r="L1882" t="s">
        <v>17899</v>
      </c>
      <c r="M1882" t="s">
        <v>17855</v>
      </c>
      <c r="N1882"/>
      <c r="O1882" t="s">
        <v>18642</v>
      </c>
    </row>
    <row r="1883" spans="2:15" x14ac:dyDescent="0.25">
      <c r="B1883" t="s">
        <v>17059</v>
      </c>
      <c r="C1883">
        <v>115219002</v>
      </c>
      <c r="D1883" t="s">
        <v>556</v>
      </c>
      <c r="E1883" t="s">
        <v>2327</v>
      </c>
      <c r="F1883" t="s">
        <v>2328</v>
      </c>
      <c r="G1883" t="s">
        <v>2903</v>
      </c>
      <c r="H1883" t="s">
        <v>10461</v>
      </c>
      <c r="I1883" t="s">
        <v>10461</v>
      </c>
      <c r="J1883" t="s">
        <v>17846</v>
      </c>
      <c r="K1883" t="s">
        <v>17911</v>
      </c>
      <c r="L1883" t="s">
        <v>17850</v>
      </c>
      <c r="M1883" t="s">
        <v>10461</v>
      </c>
      <c r="N1883"/>
      <c r="O1883" t="s">
        <v>18012</v>
      </c>
    </row>
    <row r="1884" spans="2:15" x14ac:dyDescent="0.25">
      <c r="B1884" t="s">
        <v>17060</v>
      </c>
      <c r="C1884">
        <v>115219002</v>
      </c>
      <c r="D1884" t="s">
        <v>556</v>
      </c>
      <c r="E1884" t="s">
        <v>2327</v>
      </c>
      <c r="F1884" t="s">
        <v>2328</v>
      </c>
      <c r="G1884" t="s">
        <v>2904</v>
      </c>
      <c r="H1884"/>
      <c r="I1884" t="s">
        <v>10461</v>
      </c>
      <c r="J1884" t="s">
        <v>17850</v>
      </c>
      <c r="K1884" t="s">
        <v>17854</v>
      </c>
      <c r="L1884" t="s">
        <v>10461</v>
      </c>
      <c r="M1884" t="s">
        <v>10461</v>
      </c>
      <c r="N1884"/>
      <c r="O1884" t="s">
        <v>17830</v>
      </c>
    </row>
    <row r="1885" spans="2:15" x14ac:dyDescent="0.25">
      <c r="B1885" t="s">
        <v>17061</v>
      </c>
      <c r="C1885">
        <v>115219002</v>
      </c>
      <c r="D1885" t="s">
        <v>556</v>
      </c>
      <c r="E1885" t="s">
        <v>2327</v>
      </c>
      <c r="F1885" t="s">
        <v>2328</v>
      </c>
      <c r="G1885" t="s">
        <v>2415</v>
      </c>
      <c r="H1885" t="s">
        <v>10461</v>
      </c>
      <c r="I1885" t="s">
        <v>10461</v>
      </c>
      <c r="J1885" t="s">
        <v>17839</v>
      </c>
      <c r="K1885" t="s">
        <v>18119</v>
      </c>
      <c r="L1885" t="s">
        <v>17853</v>
      </c>
      <c r="M1885" t="s">
        <v>10461</v>
      </c>
      <c r="N1885"/>
      <c r="O1885" t="s">
        <v>18335</v>
      </c>
    </row>
    <row r="1886" spans="2:15" x14ac:dyDescent="0.25">
      <c r="B1886" t="s">
        <v>17062</v>
      </c>
      <c r="C1886">
        <v>115219002</v>
      </c>
      <c r="D1886" t="s">
        <v>556</v>
      </c>
      <c r="E1886" t="s">
        <v>2329</v>
      </c>
      <c r="F1886" t="s">
        <v>10358</v>
      </c>
      <c r="G1886" t="s">
        <v>2903</v>
      </c>
      <c r="H1886" t="s">
        <v>10461</v>
      </c>
      <c r="I1886" t="s">
        <v>17869</v>
      </c>
      <c r="J1886" t="s">
        <v>17995</v>
      </c>
      <c r="K1886" t="s">
        <v>18259</v>
      </c>
      <c r="L1886" t="s">
        <v>10461</v>
      </c>
      <c r="M1886" t="s">
        <v>10461</v>
      </c>
      <c r="N1886"/>
      <c r="O1886" t="s">
        <v>18131</v>
      </c>
    </row>
    <row r="1887" spans="2:15" x14ac:dyDescent="0.25">
      <c r="B1887" t="s">
        <v>17063</v>
      </c>
      <c r="C1887">
        <v>115219002</v>
      </c>
      <c r="D1887" t="s">
        <v>556</v>
      </c>
      <c r="E1887" t="s">
        <v>2329</v>
      </c>
      <c r="F1887" t="s">
        <v>10358</v>
      </c>
      <c r="G1887" t="s">
        <v>2904</v>
      </c>
      <c r="H1887" t="s">
        <v>10461</v>
      </c>
      <c r="I1887" t="s">
        <v>17853</v>
      </c>
      <c r="J1887" t="s">
        <v>17899</v>
      </c>
      <c r="K1887" t="s">
        <v>18004</v>
      </c>
      <c r="L1887" t="s">
        <v>10461</v>
      </c>
      <c r="M1887" t="s">
        <v>10461</v>
      </c>
      <c r="N1887"/>
      <c r="O1887" t="s">
        <v>17821</v>
      </c>
    </row>
    <row r="1888" spans="2:15" x14ac:dyDescent="0.25">
      <c r="B1888" t="s">
        <v>17064</v>
      </c>
      <c r="C1888">
        <v>115219002</v>
      </c>
      <c r="D1888" t="s">
        <v>556</v>
      </c>
      <c r="E1888" t="s">
        <v>2329</v>
      </c>
      <c r="F1888" t="s">
        <v>10358</v>
      </c>
      <c r="G1888" t="s">
        <v>2415</v>
      </c>
      <c r="H1888" t="s">
        <v>10461</v>
      </c>
      <c r="I1888" t="s">
        <v>17840</v>
      </c>
      <c r="J1888" t="s">
        <v>17896</v>
      </c>
      <c r="K1888" t="s">
        <v>18012</v>
      </c>
      <c r="L1888" t="s">
        <v>17853</v>
      </c>
      <c r="M1888" t="s">
        <v>10461</v>
      </c>
      <c r="N1888"/>
      <c r="O1888" t="s">
        <v>18229</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17839</v>
      </c>
    </row>
    <row r="1890" spans="2:15" x14ac:dyDescent="0.25">
      <c r="B1890" t="s">
        <v>14659</v>
      </c>
      <c r="C1890">
        <v>115220001</v>
      </c>
      <c r="D1890" t="s">
        <v>238</v>
      </c>
      <c r="E1890" t="s">
        <v>238</v>
      </c>
      <c r="F1890" t="s">
        <v>1301</v>
      </c>
      <c r="G1890" t="s">
        <v>2904</v>
      </c>
      <c r="H1890"/>
      <c r="I1890"/>
      <c r="J1890" t="s">
        <v>10461</v>
      </c>
      <c r="K1890" t="s">
        <v>17869</v>
      </c>
      <c r="L1890" t="s">
        <v>10461</v>
      </c>
      <c r="M1890" t="s">
        <v>10461</v>
      </c>
      <c r="N1890"/>
      <c r="O1890" t="s">
        <v>17899</v>
      </c>
    </row>
    <row r="1891" spans="2:15" x14ac:dyDescent="0.25">
      <c r="B1891" t="s">
        <v>14660</v>
      </c>
      <c r="C1891">
        <v>115220001</v>
      </c>
      <c r="D1891" t="s">
        <v>238</v>
      </c>
      <c r="E1891" t="s">
        <v>238</v>
      </c>
      <c r="F1891" t="s">
        <v>1301</v>
      </c>
      <c r="G1891" t="s">
        <v>2415</v>
      </c>
      <c r="H1891"/>
      <c r="I1891" t="s">
        <v>10461</v>
      </c>
      <c r="J1891" t="s">
        <v>10461</v>
      </c>
      <c r="K1891" t="s">
        <v>17995</v>
      </c>
      <c r="L1891" t="s">
        <v>10461</v>
      </c>
      <c r="M1891" t="s">
        <v>17844</v>
      </c>
      <c r="N1891"/>
      <c r="O1891" t="s">
        <v>18007</v>
      </c>
    </row>
    <row r="1892" spans="2:15" x14ac:dyDescent="0.25">
      <c r="B1892" t="s">
        <v>13968</v>
      </c>
      <c r="C1892">
        <v>115220002</v>
      </c>
      <c r="D1892" t="s">
        <v>13091</v>
      </c>
      <c r="E1892" t="s">
        <v>13091</v>
      </c>
      <c r="F1892" t="s">
        <v>926</v>
      </c>
      <c r="G1892" t="s">
        <v>2903</v>
      </c>
      <c r="H1892" t="s">
        <v>17898</v>
      </c>
      <c r="I1892" t="s">
        <v>18519</v>
      </c>
      <c r="J1892" t="s">
        <v>18520</v>
      </c>
      <c r="K1892" t="s">
        <v>18521</v>
      </c>
      <c r="L1892" t="s">
        <v>18474</v>
      </c>
      <c r="M1892" t="s">
        <v>18013</v>
      </c>
      <c r="N1892" t="s">
        <v>17823</v>
      </c>
      <c r="O1892" t="s">
        <v>10353</v>
      </c>
    </row>
    <row r="1893" spans="2:15" x14ac:dyDescent="0.25">
      <c r="B1893" t="s">
        <v>13969</v>
      </c>
      <c r="C1893">
        <v>115220002</v>
      </c>
      <c r="D1893" t="s">
        <v>13091</v>
      </c>
      <c r="E1893" t="s">
        <v>13091</v>
      </c>
      <c r="F1893" t="s">
        <v>926</v>
      </c>
      <c r="G1893" t="s">
        <v>2904</v>
      </c>
      <c r="H1893" t="s">
        <v>17823</v>
      </c>
      <c r="I1893" t="s">
        <v>18522</v>
      </c>
      <c r="J1893" t="s">
        <v>18523</v>
      </c>
      <c r="K1893" t="s">
        <v>18524</v>
      </c>
      <c r="L1893" t="s">
        <v>18482</v>
      </c>
      <c r="M1893" t="s">
        <v>17936</v>
      </c>
      <c r="N1893" t="s">
        <v>10461</v>
      </c>
      <c r="O1893" t="s">
        <v>18899</v>
      </c>
    </row>
    <row r="1894" spans="2:15" x14ac:dyDescent="0.25">
      <c r="B1894" t="s">
        <v>13970</v>
      </c>
      <c r="C1894">
        <v>115220002</v>
      </c>
      <c r="D1894" t="s">
        <v>13091</v>
      </c>
      <c r="E1894" t="s">
        <v>13091</v>
      </c>
      <c r="F1894" t="s">
        <v>926</v>
      </c>
      <c r="G1894" t="s">
        <v>2415</v>
      </c>
      <c r="H1894" t="s">
        <v>18019</v>
      </c>
      <c r="I1894" t="s">
        <v>18525</v>
      </c>
      <c r="J1894" t="s">
        <v>1735</v>
      </c>
      <c r="K1894" t="s">
        <v>18526</v>
      </c>
      <c r="L1894" t="s">
        <v>18527</v>
      </c>
      <c r="M1894" t="s">
        <v>18074</v>
      </c>
      <c r="N1894" t="s">
        <v>17827</v>
      </c>
      <c r="O1894" t="s">
        <v>10461</v>
      </c>
    </row>
    <row r="1895" spans="2:15" x14ac:dyDescent="0.25">
      <c r="B1895" t="s">
        <v>15538</v>
      </c>
      <c r="C1895">
        <v>115220003</v>
      </c>
      <c r="D1895" t="s">
        <v>389</v>
      </c>
      <c r="E1895" t="s">
        <v>389</v>
      </c>
      <c r="F1895" t="s">
        <v>1787</v>
      </c>
      <c r="G1895" t="s">
        <v>2903</v>
      </c>
      <c r="H1895" t="s">
        <v>10461</v>
      </c>
      <c r="I1895" t="s">
        <v>18061</v>
      </c>
      <c r="J1895" t="s">
        <v>17996</v>
      </c>
      <c r="K1895" t="s">
        <v>18191</v>
      </c>
      <c r="L1895" t="s">
        <v>17837</v>
      </c>
      <c r="M1895" t="s">
        <v>10461</v>
      </c>
      <c r="N1895"/>
      <c r="O1895" t="s">
        <v>18570</v>
      </c>
    </row>
    <row r="1896" spans="2:15" x14ac:dyDescent="0.25">
      <c r="B1896" t="s">
        <v>15539</v>
      </c>
      <c r="C1896">
        <v>115220003</v>
      </c>
      <c r="D1896" t="s">
        <v>389</v>
      </c>
      <c r="E1896" t="s">
        <v>389</v>
      </c>
      <c r="F1896" t="s">
        <v>1787</v>
      </c>
      <c r="G1896" t="s">
        <v>2904</v>
      </c>
      <c r="H1896" t="s">
        <v>10461</v>
      </c>
      <c r="I1896" t="s">
        <v>17991</v>
      </c>
      <c r="J1896" t="s">
        <v>17982</v>
      </c>
      <c r="K1896" t="s">
        <v>17906</v>
      </c>
      <c r="L1896" t="s">
        <v>17860</v>
      </c>
      <c r="M1896" t="s">
        <v>10461</v>
      </c>
      <c r="N1896" t="s">
        <v>10461</v>
      </c>
      <c r="O1896" t="s">
        <v>18100</v>
      </c>
    </row>
    <row r="1897" spans="2:15" x14ac:dyDescent="0.25">
      <c r="B1897" t="s">
        <v>15540</v>
      </c>
      <c r="C1897">
        <v>115220003</v>
      </c>
      <c r="D1897" t="s">
        <v>389</v>
      </c>
      <c r="E1897" t="s">
        <v>389</v>
      </c>
      <c r="F1897" t="s">
        <v>1787</v>
      </c>
      <c r="G1897" t="s">
        <v>2415</v>
      </c>
      <c r="H1897" t="s">
        <v>10461</v>
      </c>
      <c r="I1897" t="s">
        <v>18065</v>
      </c>
      <c r="J1897" t="s">
        <v>18374</v>
      </c>
      <c r="K1897" t="s">
        <v>18244</v>
      </c>
      <c r="L1897" t="s">
        <v>17895</v>
      </c>
      <c r="M1897" t="s">
        <v>10461</v>
      </c>
      <c r="N1897" t="s">
        <v>10461</v>
      </c>
      <c r="O1897" t="s">
        <v>18530</v>
      </c>
    </row>
    <row r="1898" spans="2:15" x14ac:dyDescent="0.25">
      <c r="B1898" t="s">
        <v>13828</v>
      </c>
      <c r="C1898">
        <v>115221402</v>
      </c>
      <c r="D1898" t="s">
        <v>95</v>
      </c>
      <c r="E1898" t="s">
        <v>855</v>
      </c>
      <c r="F1898" t="s">
        <v>856</v>
      </c>
      <c r="G1898" t="s">
        <v>2903</v>
      </c>
      <c r="H1898" t="s">
        <v>10461</v>
      </c>
      <c r="I1898" t="s">
        <v>18019</v>
      </c>
      <c r="J1898" t="s">
        <v>17889</v>
      </c>
      <c r="K1898" t="s">
        <v>18021</v>
      </c>
      <c r="L1898" t="s">
        <v>17827</v>
      </c>
      <c r="M1898" t="s">
        <v>17823</v>
      </c>
      <c r="N1898"/>
      <c r="O1898" t="s">
        <v>17849</v>
      </c>
    </row>
    <row r="1899" spans="2:15" x14ac:dyDescent="0.25">
      <c r="B1899" t="s">
        <v>13829</v>
      </c>
      <c r="C1899">
        <v>115221402</v>
      </c>
      <c r="D1899" t="s">
        <v>95</v>
      </c>
      <c r="E1899" t="s">
        <v>855</v>
      </c>
      <c r="F1899" t="s">
        <v>856</v>
      </c>
      <c r="G1899" t="s">
        <v>2904</v>
      </c>
      <c r="H1899"/>
      <c r="I1899" t="s">
        <v>17936</v>
      </c>
      <c r="J1899" t="s">
        <v>17862</v>
      </c>
      <c r="K1899" t="s">
        <v>17898</v>
      </c>
      <c r="L1899" t="s">
        <v>17881</v>
      </c>
      <c r="M1899" t="s">
        <v>17890</v>
      </c>
      <c r="N1899" t="s">
        <v>10461</v>
      </c>
      <c r="O1899" t="s">
        <v>18012</v>
      </c>
    </row>
    <row r="1900" spans="2:15" x14ac:dyDescent="0.25">
      <c r="B1900" t="s">
        <v>13830</v>
      </c>
      <c r="C1900">
        <v>115221402</v>
      </c>
      <c r="D1900" t="s">
        <v>95</v>
      </c>
      <c r="E1900" t="s">
        <v>855</v>
      </c>
      <c r="F1900" t="s">
        <v>856</v>
      </c>
      <c r="G1900" t="s">
        <v>2415</v>
      </c>
      <c r="H1900" t="s">
        <v>10461</v>
      </c>
      <c r="I1900" t="s">
        <v>18196</v>
      </c>
      <c r="J1900" t="s">
        <v>18259</v>
      </c>
      <c r="K1900" t="s">
        <v>17904</v>
      </c>
      <c r="L1900" t="s">
        <v>17944</v>
      </c>
      <c r="M1900" t="s">
        <v>17824</v>
      </c>
      <c r="N1900" t="s">
        <v>10461</v>
      </c>
      <c r="O1900" t="s">
        <v>18421</v>
      </c>
    </row>
    <row r="1901" spans="2:15" x14ac:dyDescent="0.25">
      <c r="B1901" t="s">
        <v>13813</v>
      </c>
      <c r="C1901">
        <v>115221402</v>
      </c>
      <c r="D1901" t="s">
        <v>95</v>
      </c>
      <c r="E1901" t="s">
        <v>845</v>
      </c>
      <c r="F1901" t="s">
        <v>846</v>
      </c>
      <c r="G1901" t="s">
        <v>2903</v>
      </c>
      <c r="H1901"/>
      <c r="I1901" t="s">
        <v>17996</v>
      </c>
      <c r="J1901" t="s">
        <v>18081</v>
      </c>
      <c r="K1901" t="s">
        <v>17939</v>
      </c>
      <c r="L1901" t="s">
        <v>17853</v>
      </c>
      <c r="M1901" t="s">
        <v>17842</v>
      </c>
      <c r="N1901"/>
      <c r="O1901" t="s">
        <v>18040</v>
      </c>
    </row>
    <row r="1902" spans="2:15" x14ac:dyDescent="0.25">
      <c r="B1902" t="s">
        <v>13814</v>
      </c>
      <c r="C1902">
        <v>115221402</v>
      </c>
      <c r="D1902" t="s">
        <v>95</v>
      </c>
      <c r="E1902" t="s">
        <v>845</v>
      </c>
      <c r="F1902" t="s">
        <v>846</v>
      </c>
      <c r="G1902" t="s">
        <v>2904</v>
      </c>
      <c r="H1902"/>
      <c r="I1902" t="s">
        <v>17905</v>
      </c>
      <c r="J1902" t="s">
        <v>17883</v>
      </c>
      <c r="K1902" t="s">
        <v>17842</v>
      </c>
      <c r="L1902" t="s">
        <v>17834</v>
      </c>
      <c r="M1902" t="s">
        <v>18018</v>
      </c>
      <c r="N1902"/>
      <c r="O1902" t="s">
        <v>18177</v>
      </c>
    </row>
    <row r="1903" spans="2:15" x14ac:dyDescent="0.25">
      <c r="B1903" t="s">
        <v>13815</v>
      </c>
      <c r="C1903">
        <v>115221402</v>
      </c>
      <c r="D1903" t="s">
        <v>95</v>
      </c>
      <c r="E1903" t="s">
        <v>845</v>
      </c>
      <c r="F1903" t="s">
        <v>846</v>
      </c>
      <c r="G1903" t="s">
        <v>2415</v>
      </c>
      <c r="H1903"/>
      <c r="I1903" t="s">
        <v>18062</v>
      </c>
      <c r="J1903" t="s">
        <v>17984</v>
      </c>
      <c r="K1903" t="s">
        <v>18016</v>
      </c>
      <c r="L1903" t="s">
        <v>17942</v>
      </c>
      <c r="M1903" t="s">
        <v>17852</v>
      </c>
      <c r="N1903"/>
      <c r="O1903" t="s">
        <v>18606</v>
      </c>
    </row>
    <row r="1904" spans="2:15" x14ac:dyDescent="0.25">
      <c r="B1904" t="s">
        <v>13822</v>
      </c>
      <c r="C1904">
        <v>115221402</v>
      </c>
      <c r="D1904" t="s">
        <v>95</v>
      </c>
      <c r="E1904" t="s">
        <v>851</v>
      </c>
      <c r="F1904" t="s">
        <v>852</v>
      </c>
      <c r="G1904" t="s">
        <v>2903</v>
      </c>
      <c r="H1904" t="s">
        <v>10461</v>
      </c>
      <c r="I1904" t="s">
        <v>17932</v>
      </c>
      <c r="J1904" t="s">
        <v>17982</v>
      </c>
      <c r="K1904" t="s">
        <v>18516</v>
      </c>
      <c r="L1904" t="s">
        <v>17904</v>
      </c>
      <c r="M1904" t="s">
        <v>17921</v>
      </c>
      <c r="N1904"/>
      <c r="O1904" t="s">
        <v>18900</v>
      </c>
    </row>
    <row r="1905" spans="2:15" x14ac:dyDescent="0.25">
      <c r="B1905" t="s">
        <v>13823</v>
      </c>
      <c r="C1905">
        <v>115221402</v>
      </c>
      <c r="D1905" t="s">
        <v>95</v>
      </c>
      <c r="E1905" t="s">
        <v>851</v>
      </c>
      <c r="F1905" t="s">
        <v>852</v>
      </c>
      <c r="G1905" t="s">
        <v>2904</v>
      </c>
      <c r="H1905" t="s">
        <v>10461</v>
      </c>
      <c r="I1905" t="s">
        <v>17932</v>
      </c>
      <c r="J1905" t="s">
        <v>18027</v>
      </c>
      <c r="K1905" t="s">
        <v>18528</v>
      </c>
      <c r="L1905" t="s">
        <v>18076</v>
      </c>
      <c r="M1905" t="s">
        <v>17959</v>
      </c>
      <c r="N1905" t="s">
        <v>10461</v>
      </c>
      <c r="O1905" t="s">
        <v>18901</v>
      </c>
    </row>
    <row r="1906" spans="2:15" x14ac:dyDescent="0.25">
      <c r="B1906" t="s">
        <v>13824</v>
      </c>
      <c r="C1906">
        <v>115221402</v>
      </c>
      <c r="D1906" t="s">
        <v>95</v>
      </c>
      <c r="E1906" t="s">
        <v>851</v>
      </c>
      <c r="F1906" t="s">
        <v>852</v>
      </c>
      <c r="G1906" t="s">
        <v>2415</v>
      </c>
      <c r="H1906" t="s">
        <v>10461</v>
      </c>
      <c r="I1906" t="s">
        <v>18056</v>
      </c>
      <c r="J1906" t="s">
        <v>17821</v>
      </c>
      <c r="K1906" t="s">
        <v>18529</v>
      </c>
      <c r="L1906" t="s">
        <v>18117</v>
      </c>
      <c r="M1906" t="s">
        <v>18457</v>
      </c>
      <c r="N1906" t="s">
        <v>10461</v>
      </c>
      <c r="O1906" t="s">
        <v>951</v>
      </c>
    </row>
    <row r="1907" spans="2:15" x14ac:dyDescent="0.25">
      <c r="B1907" t="s">
        <v>13816</v>
      </c>
      <c r="C1907">
        <v>115221402</v>
      </c>
      <c r="D1907" t="s">
        <v>95</v>
      </c>
      <c r="E1907" t="s">
        <v>847</v>
      </c>
      <c r="F1907" t="s">
        <v>848</v>
      </c>
      <c r="G1907" t="s">
        <v>2903</v>
      </c>
      <c r="H1907" t="s">
        <v>10461</v>
      </c>
      <c r="I1907" t="s">
        <v>18250</v>
      </c>
      <c r="J1907" t="s">
        <v>18216</v>
      </c>
      <c r="K1907" t="s">
        <v>18226</v>
      </c>
      <c r="L1907" t="s">
        <v>18017</v>
      </c>
      <c r="M1907" t="s">
        <v>17991</v>
      </c>
      <c r="N1907" t="s">
        <v>10461</v>
      </c>
      <c r="O1907" t="s">
        <v>18693</v>
      </c>
    </row>
    <row r="1908" spans="2:15" x14ac:dyDescent="0.25">
      <c r="B1908" t="s">
        <v>13817</v>
      </c>
      <c r="C1908">
        <v>115221402</v>
      </c>
      <c r="D1908" t="s">
        <v>95</v>
      </c>
      <c r="E1908" t="s">
        <v>847</v>
      </c>
      <c r="F1908" t="s">
        <v>848</v>
      </c>
      <c r="G1908" t="s">
        <v>2904</v>
      </c>
      <c r="H1908" t="s">
        <v>10461</v>
      </c>
      <c r="I1908" t="s">
        <v>18176</v>
      </c>
      <c r="J1908" t="s">
        <v>18228</v>
      </c>
      <c r="K1908" t="s">
        <v>18096</v>
      </c>
      <c r="L1908" t="s">
        <v>17847</v>
      </c>
      <c r="M1908" t="s">
        <v>17902</v>
      </c>
      <c r="N1908" t="s">
        <v>10461</v>
      </c>
      <c r="O1908" t="s">
        <v>18903</v>
      </c>
    </row>
    <row r="1909" spans="2:15" x14ac:dyDescent="0.25">
      <c r="B1909" t="s">
        <v>13818</v>
      </c>
      <c r="C1909">
        <v>115221402</v>
      </c>
      <c r="D1909" t="s">
        <v>95</v>
      </c>
      <c r="E1909" t="s">
        <v>847</v>
      </c>
      <c r="F1909" t="s">
        <v>848</v>
      </c>
      <c r="G1909" t="s">
        <v>2415</v>
      </c>
      <c r="H1909" t="s">
        <v>10461</v>
      </c>
      <c r="I1909" t="s">
        <v>18193</v>
      </c>
      <c r="J1909" t="s">
        <v>18000</v>
      </c>
      <c r="K1909" t="s">
        <v>18052</v>
      </c>
      <c r="L1909" t="s">
        <v>18157</v>
      </c>
      <c r="M1909" t="s">
        <v>18056</v>
      </c>
      <c r="N1909" t="s">
        <v>10461</v>
      </c>
      <c r="O1909" t="s">
        <v>18902</v>
      </c>
    </row>
    <row r="1910" spans="2:15" x14ac:dyDescent="0.25">
      <c r="B1910" t="s">
        <v>13825</v>
      </c>
      <c r="C1910">
        <v>115221402</v>
      </c>
      <c r="D1910" t="s">
        <v>95</v>
      </c>
      <c r="E1910" t="s">
        <v>853</v>
      </c>
      <c r="F1910" t="s">
        <v>854</v>
      </c>
      <c r="G1910" t="s">
        <v>2903</v>
      </c>
      <c r="H1910" t="s">
        <v>10461</v>
      </c>
      <c r="I1910" t="s">
        <v>17871</v>
      </c>
      <c r="J1910" t="s">
        <v>17890</v>
      </c>
      <c r="K1910" t="s">
        <v>18196</v>
      </c>
      <c r="L1910" t="s">
        <v>17866</v>
      </c>
      <c r="M1910" t="s">
        <v>17942</v>
      </c>
      <c r="N1910"/>
      <c r="O1910" t="s">
        <v>18030</v>
      </c>
    </row>
    <row r="1911" spans="2:15" x14ac:dyDescent="0.25">
      <c r="B1911" t="s">
        <v>13826</v>
      </c>
      <c r="C1911">
        <v>115221402</v>
      </c>
      <c r="D1911" t="s">
        <v>95</v>
      </c>
      <c r="E1911" t="s">
        <v>853</v>
      </c>
      <c r="F1911" t="s">
        <v>854</v>
      </c>
      <c r="G1911" t="s">
        <v>2904</v>
      </c>
      <c r="H1911"/>
      <c r="I1911" t="s">
        <v>17883</v>
      </c>
      <c r="J1911" t="s">
        <v>17857</v>
      </c>
      <c r="K1911" t="s">
        <v>17946</v>
      </c>
      <c r="L1911" t="s">
        <v>17855</v>
      </c>
      <c r="M1911" t="s">
        <v>17947</v>
      </c>
      <c r="N1911"/>
      <c r="O1911" t="s">
        <v>18298</v>
      </c>
    </row>
    <row r="1912" spans="2:15" x14ac:dyDescent="0.25">
      <c r="B1912" t="s">
        <v>13827</v>
      </c>
      <c r="C1912">
        <v>115221402</v>
      </c>
      <c r="D1912" t="s">
        <v>95</v>
      </c>
      <c r="E1912" t="s">
        <v>853</v>
      </c>
      <c r="F1912" t="s">
        <v>854</v>
      </c>
      <c r="G1912" t="s">
        <v>2415</v>
      </c>
      <c r="H1912" t="s">
        <v>10461</v>
      </c>
      <c r="I1912" t="s">
        <v>18236</v>
      </c>
      <c r="J1912" t="s">
        <v>17931</v>
      </c>
      <c r="K1912" t="s">
        <v>18024</v>
      </c>
      <c r="L1912" t="s">
        <v>17871</v>
      </c>
      <c r="M1912" t="s">
        <v>18116</v>
      </c>
      <c r="N1912"/>
      <c r="O1912" t="s">
        <v>17868</v>
      </c>
    </row>
    <row r="1913" spans="2:15" x14ac:dyDescent="0.25">
      <c r="B1913" t="s">
        <v>13819</v>
      </c>
      <c r="C1913">
        <v>115221402</v>
      </c>
      <c r="D1913" t="s">
        <v>95</v>
      </c>
      <c r="E1913" t="s">
        <v>849</v>
      </c>
      <c r="F1913" t="s">
        <v>850</v>
      </c>
      <c r="G1913" t="s">
        <v>2903</v>
      </c>
      <c r="H1913"/>
      <c r="I1913" t="s">
        <v>17827</v>
      </c>
      <c r="J1913" t="s">
        <v>17823</v>
      </c>
      <c r="K1913" t="s">
        <v>18163</v>
      </c>
      <c r="L1913" t="s">
        <v>17834</v>
      </c>
      <c r="M1913" t="s">
        <v>17844</v>
      </c>
      <c r="N1913"/>
      <c r="O1913" t="s">
        <v>18071</v>
      </c>
    </row>
    <row r="1914" spans="2:15" x14ac:dyDescent="0.25">
      <c r="B1914" t="s">
        <v>13820</v>
      </c>
      <c r="C1914">
        <v>115221402</v>
      </c>
      <c r="D1914" t="s">
        <v>95</v>
      </c>
      <c r="E1914" t="s">
        <v>849</v>
      </c>
      <c r="F1914" t="s">
        <v>850</v>
      </c>
      <c r="G1914" t="s">
        <v>2904</v>
      </c>
      <c r="H1914"/>
      <c r="I1914" t="s">
        <v>17942</v>
      </c>
      <c r="J1914" t="s">
        <v>17869</v>
      </c>
      <c r="K1914" t="s">
        <v>18250</v>
      </c>
      <c r="L1914" t="s">
        <v>17846</v>
      </c>
      <c r="M1914" t="s">
        <v>17866</v>
      </c>
      <c r="N1914"/>
      <c r="O1914" t="s">
        <v>18142</v>
      </c>
    </row>
    <row r="1915" spans="2:15" x14ac:dyDescent="0.25">
      <c r="B1915" t="s">
        <v>13821</v>
      </c>
      <c r="C1915">
        <v>115221402</v>
      </c>
      <c r="D1915" t="s">
        <v>95</v>
      </c>
      <c r="E1915" t="s">
        <v>849</v>
      </c>
      <c r="F1915" t="s">
        <v>850</v>
      </c>
      <c r="G1915" t="s">
        <v>2415</v>
      </c>
      <c r="H1915"/>
      <c r="I1915" t="s">
        <v>18076</v>
      </c>
      <c r="J1915" t="s">
        <v>18021</v>
      </c>
      <c r="K1915" t="s">
        <v>18357</v>
      </c>
      <c r="L1915" t="s">
        <v>17947</v>
      </c>
      <c r="M1915" t="s">
        <v>17942</v>
      </c>
      <c r="N1915"/>
      <c r="O1915" t="s">
        <v>18490</v>
      </c>
    </row>
    <row r="1916" spans="2:15" x14ac:dyDescent="0.25">
      <c r="B1916" t="s">
        <v>14098</v>
      </c>
      <c r="C1916">
        <v>115221607</v>
      </c>
      <c r="D1916" t="s">
        <v>145</v>
      </c>
      <c r="E1916" t="s">
        <v>145</v>
      </c>
      <c r="F1916" t="s">
        <v>2878</v>
      </c>
      <c r="G1916" t="s">
        <v>2903</v>
      </c>
      <c r="H1916" t="s">
        <v>10461</v>
      </c>
      <c r="I1916" t="s">
        <v>18138</v>
      </c>
      <c r="J1916" t="s">
        <v>18008</v>
      </c>
      <c r="K1916" t="s">
        <v>18103</v>
      </c>
      <c r="L1916" t="s">
        <v>17860</v>
      </c>
      <c r="M1916" t="s">
        <v>18010</v>
      </c>
      <c r="N1916"/>
      <c r="O1916" t="s">
        <v>18143</v>
      </c>
    </row>
    <row r="1917" spans="2:15" x14ac:dyDescent="0.25">
      <c r="B1917" t="s">
        <v>14099</v>
      </c>
      <c r="C1917">
        <v>115221607</v>
      </c>
      <c r="D1917" t="s">
        <v>145</v>
      </c>
      <c r="E1917" t="s">
        <v>145</v>
      </c>
      <c r="F1917" t="s">
        <v>2878</v>
      </c>
      <c r="G1917" t="s">
        <v>2904</v>
      </c>
      <c r="H1917" t="s">
        <v>10461</v>
      </c>
      <c r="I1917" t="s">
        <v>18147</v>
      </c>
      <c r="J1917" t="s">
        <v>17958</v>
      </c>
      <c r="K1917" t="s">
        <v>18152</v>
      </c>
      <c r="L1917" t="s">
        <v>17853</v>
      </c>
      <c r="M1917" t="s">
        <v>17896</v>
      </c>
      <c r="N1917"/>
      <c r="O1917" t="s">
        <v>18504</v>
      </c>
    </row>
    <row r="1918" spans="2:15" x14ac:dyDescent="0.25">
      <c r="B1918" t="s">
        <v>14100</v>
      </c>
      <c r="C1918">
        <v>115221607</v>
      </c>
      <c r="D1918" t="s">
        <v>145</v>
      </c>
      <c r="E1918" t="s">
        <v>145</v>
      </c>
      <c r="F1918" t="s">
        <v>2878</v>
      </c>
      <c r="G1918" t="s">
        <v>2415</v>
      </c>
      <c r="H1918" t="s">
        <v>10461</v>
      </c>
      <c r="I1918" t="s">
        <v>18281</v>
      </c>
      <c r="J1918" t="s">
        <v>18489</v>
      </c>
      <c r="K1918" t="s">
        <v>18329</v>
      </c>
      <c r="L1918" t="s">
        <v>17999</v>
      </c>
      <c r="M1918" t="s">
        <v>18031</v>
      </c>
      <c r="N1918"/>
      <c r="O1918" t="s">
        <v>18904</v>
      </c>
    </row>
    <row r="1919" spans="2:15" x14ac:dyDescent="0.25">
      <c r="B1919" t="s">
        <v>14121</v>
      </c>
      <c r="C1919">
        <v>115221753</v>
      </c>
      <c r="D1919" t="s">
        <v>149</v>
      </c>
      <c r="E1919" t="s">
        <v>1009</v>
      </c>
      <c r="F1919" t="s">
        <v>1010</v>
      </c>
      <c r="G1919" t="s">
        <v>2903</v>
      </c>
      <c r="H1919"/>
      <c r="I1919" t="s">
        <v>17853</v>
      </c>
      <c r="J1919" t="s">
        <v>17842</v>
      </c>
      <c r="K1919" t="s">
        <v>18422</v>
      </c>
      <c r="L1919" t="s">
        <v>17853</v>
      </c>
      <c r="M1919" t="s">
        <v>17851</v>
      </c>
      <c r="N1919" t="s">
        <v>10461</v>
      </c>
      <c r="O1919" t="s">
        <v>18180</v>
      </c>
    </row>
    <row r="1920" spans="2:15" x14ac:dyDescent="0.25">
      <c r="B1920" t="s">
        <v>14122</v>
      </c>
      <c r="C1920">
        <v>115221753</v>
      </c>
      <c r="D1920" t="s">
        <v>149</v>
      </c>
      <c r="E1920" t="s">
        <v>1009</v>
      </c>
      <c r="F1920" t="s">
        <v>1010</v>
      </c>
      <c r="G1920" t="s">
        <v>2904</v>
      </c>
      <c r="H1920" t="s">
        <v>10461</v>
      </c>
      <c r="I1920" t="s">
        <v>17839</v>
      </c>
      <c r="J1920" t="s">
        <v>17824</v>
      </c>
      <c r="K1920" t="s">
        <v>17829</v>
      </c>
      <c r="L1920" t="s">
        <v>17881</v>
      </c>
      <c r="M1920" t="s">
        <v>18010</v>
      </c>
      <c r="N1920" t="s">
        <v>10461</v>
      </c>
      <c r="O1920" t="s">
        <v>18830</v>
      </c>
    </row>
    <row r="1921" spans="2:15" x14ac:dyDescent="0.25">
      <c r="B1921" t="s">
        <v>14123</v>
      </c>
      <c r="C1921">
        <v>115221753</v>
      </c>
      <c r="D1921" t="s">
        <v>149</v>
      </c>
      <c r="E1921" t="s">
        <v>1009</v>
      </c>
      <c r="F1921" t="s">
        <v>1010</v>
      </c>
      <c r="G1921" t="s">
        <v>2415</v>
      </c>
      <c r="H1921" t="s">
        <v>10461</v>
      </c>
      <c r="I1921" t="s">
        <v>17934</v>
      </c>
      <c r="J1921" t="s">
        <v>18140</v>
      </c>
      <c r="K1921" t="s">
        <v>18530</v>
      </c>
      <c r="L1921" t="s">
        <v>18081</v>
      </c>
      <c r="M1921" t="s">
        <v>18174</v>
      </c>
      <c r="N1921" t="s">
        <v>10461</v>
      </c>
      <c r="O1921" t="s">
        <v>18905</v>
      </c>
    </row>
    <row r="1922" spans="2:15" x14ac:dyDescent="0.25">
      <c r="B1922" t="s">
        <v>14124</v>
      </c>
      <c r="C1922">
        <v>115221753</v>
      </c>
      <c r="D1922" t="s">
        <v>149</v>
      </c>
      <c r="E1922" t="s">
        <v>1011</v>
      </c>
      <c r="F1922" t="s">
        <v>1012</v>
      </c>
      <c r="G1922" t="s">
        <v>2903</v>
      </c>
      <c r="H1922" t="s">
        <v>10461</v>
      </c>
      <c r="I1922" t="s">
        <v>17844</v>
      </c>
      <c r="J1922" t="s">
        <v>17836</v>
      </c>
      <c r="K1922" t="s">
        <v>17974</v>
      </c>
      <c r="L1922" t="s">
        <v>17855</v>
      </c>
      <c r="M1922" t="s">
        <v>17898</v>
      </c>
      <c r="N1922"/>
      <c r="O1922" t="s">
        <v>18056</v>
      </c>
    </row>
    <row r="1923" spans="2:15" x14ac:dyDescent="0.25">
      <c r="B1923" t="s">
        <v>14125</v>
      </c>
      <c r="C1923">
        <v>115221753</v>
      </c>
      <c r="D1923" t="s">
        <v>149</v>
      </c>
      <c r="E1923" t="s">
        <v>1011</v>
      </c>
      <c r="F1923" t="s">
        <v>1012</v>
      </c>
      <c r="G1923" t="s">
        <v>2904</v>
      </c>
      <c r="H1923"/>
      <c r="I1923" t="s">
        <v>17833</v>
      </c>
      <c r="J1923" t="s">
        <v>17947</v>
      </c>
      <c r="K1923" t="s">
        <v>18374</v>
      </c>
      <c r="L1923" t="s">
        <v>10461</v>
      </c>
      <c r="M1923" t="s">
        <v>17979</v>
      </c>
      <c r="N1923" t="s">
        <v>10461</v>
      </c>
      <c r="O1923" t="s">
        <v>18646</v>
      </c>
    </row>
    <row r="1924" spans="2:15" x14ac:dyDescent="0.25">
      <c r="B1924" t="s">
        <v>14126</v>
      </c>
      <c r="C1924">
        <v>115221753</v>
      </c>
      <c r="D1924" t="s">
        <v>149</v>
      </c>
      <c r="E1924" t="s">
        <v>1011</v>
      </c>
      <c r="F1924" t="s">
        <v>1012</v>
      </c>
      <c r="G1924" t="s">
        <v>2415</v>
      </c>
      <c r="H1924" t="s">
        <v>10461</v>
      </c>
      <c r="I1924" t="s">
        <v>17839</v>
      </c>
      <c r="J1924" t="s">
        <v>17944</v>
      </c>
      <c r="K1924" t="s">
        <v>18277</v>
      </c>
      <c r="L1924" t="s">
        <v>17881</v>
      </c>
      <c r="M1924" t="s">
        <v>18010</v>
      </c>
      <c r="N1924" t="s">
        <v>10461</v>
      </c>
      <c r="O1924" t="s">
        <v>18207</v>
      </c>
    </row>
    <row r="1925" spans="2:15" x14ac:dyDescent="0.25">
      <c r="B1925" t="s">
        <v>14492</v>
      </c>
      <c r="C1925">
        <v>115222504</v>
      </c>
      <c r="D1925" t="s">
        <v>216</v>
      </c>
      <c r="E1925" t="s">
        <v>1213</v>
      </c>
      <c r="F1925" t="s">
        <v>1214</v>
      </c>
      <c r="G1925" t="s">
        <v>2903</v>
      </c>
      <c r="H1925"/>
      <c r="I1925" t="s">
        <v>10461</v>
      </c>
      <c r="J1925" t="s">
        <v>10461</v>
      </c>
      <c r="K1925" t="s">
        <v>17852</v>
      </c>
      <c r="L1925" t="s">
        <v>10461</v>
      </c>
      <c r="M1925" t="s">
        <v>10461</v>
      </c>
      <c r="N1925"/>
      <c r="O1925" t="s">
        <v>17991</v>
      </c>
    </row>
    <row r="1926" spans="2:15" x14ac:dyDescent="0.25">
      <c r="B1926" t="s">
        <v>14493</v>
      </c>
      <c r="C1926">
        <v>115222504</v>
      </c>
      <c r="D1926" t="s">
        <v>216</v>
      </c>
      <c r="E1926" t="s">
        <v>1213</v>
      </c>
      <c r="F1926" t="s">
        <v>1214</v>
      </c>
      <c r="G1926" t="s">
        <v>2904</v>
      </c>
      <c r="H1926"/>
      <c r="I1926" t="s">
        <v>10461</v>
      </c>
      <c r="J1926" t="s">
        <v>10461</v>
      </c>
      <c r="K1926" t="s">
        <v>18247</v>
      </c>
      <c r="L1926" t="s">
        <v>10461</v>
      </c>
      <c r="M1926" t="s">
        <v>10461</v>
      </c>
      <c r="N1926"/>
      <c r="O1926" t="s">
        <v>18254</v>
      </c>
    </row>
    <row r="1927" spans="2:15" x14ac:dyDescent="0.25">
      <c r="B1927" t="s">
        <v>14494</v>
      </c>
      <c r="C1927">
        <v>115222504</v>
      </c>
      <c r="D1927" t="s">
        <v>216</v>
      </c>
      <c r="E1927" t="s">
        <v>1213</v>
      </c>
      <c r="F1927" t="s">
        <v>1214</v>
      </c>
      <c r="G1927" t="s">
        <v>2415</v>
      </c>
      <c r="H1927"/>
      <c r="I1927" t="s">
        <v>10461</v>
      </c>
      <c r="J1927" t="s">
        <v>17833</v>
      </c>
      <c r="K1927" t="s">
        <v>18250</v>
      </c>
      <c r="L1927" t="s">
        <v>10461</v>
      </c>
      <c r="M1927" t="s">
        <v>10461</v>
      </c>
      <c r="N1927"/>
      <c r="O1927" t="s">
        <v>18231</v>
      </c>
    </row>
    <row r="1928" spans="2:15" x14ac:dyDescent="0.25">
      <c r="B1928" t="s">
        <v>14495</v>
      </c>
      <c r="C1928">
        <v>115222504</v>
      </c>
      <c r="D1928" t="s">
        <v>216</v>
      </c>
      <c r="E1928" t="s">
        <v>1215</v>
      </c>
      <c r="F1928" t="s">
        <v>1216</v>
      </c>
      <c r="G1928" t="s">
        <v>2903</v>
      </c>
      <c r="H1928"/>
      <c r="I1928" t="s">
        <v>10461</v>
      </c>
      <c r="J1928" t="s">
        <v>10461</v>
      </c>
      <c r="K1928" t="s">
        <v>17920</v>
      </c>
      <c r="L1928" t="s">
        <v>10461</v>
      </c>
      <c r="M1928" t="s">
        <v>10461</v>
      </c>
      <c r="N1928"/>
      <c r="O1928" t="s">
        <v>17921</v>
      </c>
    </row>
    <row r="1929" spans="2:15" x14ac:dyDescent="0.25">
      <c r="B1929" t="s">
        <v>14496</v>
      </c>
      <c r="C1929">
        <v>115222504</v>
      </c>
      <c r="D1929" t="s">
        <v>216</v>
      </c>
      <c r="E1929" t="s">
        <v>1215</v>
      </c>
      <c r="F1929" t="s">
        <v>1216</v>
      </c>
      <c r="G1929" t="s">
        <v>2904</v>
      </c>
      <c r="H1929"/>
      <c r="I1929" t="s">
        <v>10461</v>
      </c>
      <c r="J1929" t="s">
        <v>10461</v>
      </c>
      <c r="K1929" t="s">
        <v>18019</v>
      </c>
      <c r="L1929" t="s">
        <v>10461</v>
      </c>
      <c r="M1929" t="s">
        <v>10461</v>
      </c>
      <c r="N1929"/>
      <c r="O1929" t="s">
        <v>18363</v>
      </c>
    </row>
    <row r="1930" spans="2:15" x14ac:dyDescent="0.25">
      <c r="B1930" t="s">
        <v>14497</v>
      </c>
      <c r="C1930">
        <v>115222504</v>
      </c>
      <c r="D1930" t="s">
        <v>216</v>
      </c>
      <c r="E1930" t="s">
        <v>1215</v>
      </c>
      <c r="F1930" t="s">
        <v>1216</v>
      </c>
      <c r="G1930" t="s">
        <v>2415</v>
      </c>
      <c r="H1930"/>
      <c r="I1930" t="s">
        <v>10461</v>
      </c>
      <c r="J1930" t="s">
        <v>10461</v>
      </c>
      <c r="K1930" t="s">
        <v>18031</v>
      </c>
      <c r="L1930" t="s">
        <v>10461</v>
      </c>
      <c r="M1930" t="s">
        <v>10461</v>
      </c>
      <c r="N1930"/>
      <c r="O1930" t="s">
        <v>18225</v>
      </c>
    </row>
    <row r="1931" spans="2:15" x14ac:dyDescent="0.25">
      <c r="B1931" t="s">
        <v>14535</v>
      </c>
      <c r="C1931">
        <v>115222752</v>
      </c>
      <c r="D1931" t="s">
        <v>223</v>
      </c>
      <c r="E1931" t="s">
        <v>1236</v>
      </c>
      <c r="F1931" t="s">
        <v>1237</v>
      </c>
      <c r="G1931" t="s">
        <v>2903</v>
      </c>
      <c r="H1931"/>
      <c r="I1931" t="s">
        <v>17965</v>
      </c>
      <c r="J1931" t="s">
        <v>18108</v>
      </c>
      <c r="K1931" t="s">
        <v>17846</v>
      </c>
      <c r="L1931" t="s">
        <v>17836</v>
      </c>
      <c r="M1931" t="s">
        <v>10461</v>
      </c>
      <c r="N1931"/>
      <c r="O1931" t="s">
        <v>18516</v>
      </c>
    </row>
    <row r="1932" spans="2:15" x14ac:dyDescent="0.25">
      <c r="B1932" t="s">
        <v>14536</v>
      </c>
      <c r="C1932">
        <v>115222752</v>
      </c>
      <c r="D1932" t="s">
        <v>223</v>
      </c>
      <c r="E1932" t="s">
        <v>1236</v>
      </c>
      <c r="F1932" t="s">
        <v>1237</v>
      </c>
      <c r="G1932" t="s">
        <v>2904</v>
      </c>
      <c r="H1932"/>
      <c r="I1932" t="s">
        <v>18084</v>
      </c>
      <c r="J1932" t="s">
        <v>18052</v>
      </c>
      <c r="K1932" t="s">
        <v>17837</v>
      </c>
      <c r="L1932" t="s">
        <v>17869</v>
      </c>
      <c r="M1932" t="s">
        <v>17837</v>
      </c>
      <c r="N1932"/>
      <c r="O1932" t="s">
        <v>18906</v>
      </c>
    </row>
    <row r="1933" spans="2:15" x14ac:dyDescent="0.25">
      <c r="B1933" t="s">
        <v>14537</v>
      </c>
      <c r="C1933">
        <v>115222752</v>
      </c>
      <c r="D1933" t="s">
        <v>223</v>
      </c>
      <c r="E1933" t="s">
        <v>1236</v>
      </c>
      <c r="F1933" t="s">
        <v>1237</v>
      </c>
      <c r="G1933" t="s">
        <v>2415</v>
      </c>
      <c r="H1933"/>
      <c r="I1933" t="s">
        <v>18531</v>
      </c>
      <c r="J1933" t="s">
        <v>18143</v>
      </c>
      <c r="K1933" t="s">
        <v>17890</v>
      </c>
      <c r="L1933" t="s">
        <v>17898</v>
      </c>
      <c r="M1933" t="s">
        <v>17866</v>
      </c>
      <c r="N1933"/>
      <c r="O1933" t="s">
        <v>658</v>
      </c>
    </row>
    <row r="1934" spans="2:15" x14ac:dyDescent="0.25">
      <c r="B1934" t="s">
        <v>14547</v>
      </c>
      <c r="C1934">
        <v>115222752</v>
      </c>
      <c r="D1934" t="s">
        <v>223</v>
      </c>
      <c r="E1934" t="s">
        <v>10373</v>
      </c>
      <c r="F1934" t="s">
        <v>1241</v>
      </c>
      <c r="G1934" t="s">
        <v>2903</v>
      </c>
      <c r="H1934"/>
      <c r="I1934" t="s">
        <v>17920</v>
      </c>
      <c r="J1934" t="s">
        <v>18015</v>
      </c>
      <c r="K1934" t="s">
        <v>10461</v>
      </c>
      <c r="L1934" t="s">
        <v>10461</v>
      </c>
      <c r="M1934" t="s">
        <v>10461</v>
      </c>
      <c r="N1934"/>
      <c r="O1934" t="s">
        <v>18400</v>
      </c>
    </row>
    <row r="1935" spans="2:15" x14ac:dyDescent="0.25">
      <c r="B1935" t="s">
        <v>14548</v>
      </c>
      <c r="C1935">
        <v>115222752</v>
      </c>
      <c r="D1935" t="s">
        <v>223</v>
      </c>
      <c r="E1935" t="s">
        <v>10373</v>
      </c>
      <c r="F1935" t="s">
        <v>1241</v>
      </c>
      <c r="G1935" t="s">
        <v>2904</v>
      </c>
      <c r="H1935"/>
      <c r="I1935" t="s">
        <v>18116</v>
      </c>
      <c r="J1935" t="s">
        <v>18017</v>
      </c>
      <c r="K1935" t="s">
        <v>10461</v>
      </c>
      <c r="L1935" t="s">
        <v>10461</v>
      </c>
      <c r="M1935" t="s">
        <v>10461</v>
      </c>
      <c r="N1935"/>
      <c r="O1935" t="s">
        <v>18233</v>
      </c>
    </row>
    <row r="1936" spans="2:15" x14ac:dyDescent="0.25">
      <c r="B1936" t="s">
        <v>14549</v>
      </c>
      <c r="C1936">
        <v>115222752</v>
      </c>
      <c r="D1936" t="s">
        <v>223</v>
      </c>
      <c r="E1936" t="s">
        <v>10373</v>
      </c>
      <c r="F1936" t="s">
        <v>1241</v>
      </c>
      <c r="G1936" t="s">
        <v>2415</v>
      </c>
      <c r="H1936"/>
      <c r="I1936" t="s">
        <v>17877</v>
      </c>
      <c r="J1936" t="s">
        <v>17997</v>
      </c>
      <c r="K1936" t="s">
        <v>10461</v>
      </c>
      <c r="L1936" t="s">
        <v>10461</v>
      </c>
      <c r="M1936" t="s">
        <v>10461</v>
      </c>
      <c r="N1936"/>
      <c r="O1936" t="s">
        <v>18375</v>
      </c>
    </row>
    <row r="1937" spans="2:15" x14ac:dyDescent="0.25">
      <c r="B1937" t="s">
        <v>14544</v>
      </c>
      <c r="C1937">
        <v>115222752</v>
      </c>
      <c r="D1937" t="s">
        <v>223</v>
      </c>
      <c r="E1937" t="s">
        <v>10374</v>
      </c>
      <c r="F1937" t="s">
        <v>1240</v>
      </c>
      <c r="G1937" t="s">
        <v>2903</v>
      </c>
      <c r="H1937"/>
      <c r="I1937" t="s">
        <v>17983</v>
      </c>
      <c r="J1937" t="s">
        <v>17942</v>
      </c>
      <c r="K1937" t="s">
        <v>10461</v>
      </c>
      <c r="L1937" t="s">
        <v>10461</v>
      </c>
      <c r="M1937" t="s">
        <v>10461</v>
      </c>
      <c r="N1937"/>
      <c r="O1937" t="s">
        <v>17917</v>
      </c>
    </row>
    <row r="1938" spans="2:15" x14ac:dyDescent="0.25">
      <c r="B1938" t="s">
        <v>14545</v>
      </c>
      <c r="C1938">
        <v>115222752</v>
      </c>
      <c r="D1938" t="s">
        <v>223</v>
      </c>
      <c r="E1938" t="s">
        <v>10374</v>
      </c>
      <c r="F1938" t="s">
        <v>1240</v>
      </c>
      <c r="G1938" t="s">
        <v>2904</v>
      </c>
      <c r="H1938"/>
      <c r="I1938" t="s">
        <v>18021</v>
      </c>
      <c r="J1938" t="s">
        <v>17839</v>
      </c>
      <c r="K1938" t="s">
        <v>10461</v>
      </c>
      <c r="L1938" t="s">
        <v>10461</v>
      </c>
      <c r="M1938" t="s">
        <v>10461</v>
      </c>
      <c r="N1938"/>
      <c r="O1938" t="s">
        <v>18013</v>
      </c>
    </row>
    <row r="1939" spans="2:15" x14ac:dyDescent="0.25">
      <c r="B1939" t="s">
        <v>14546</v>
      </c>
      <c r="C1939">
        <v>115222752</v>
      </c>
      <c r="D1939" t="s">
        <v>223</v>
      </c>
      <c r="E1939" t="s">
        <v>10374</v>
      </c>
      <c r="F1939" t="s">
        <v>1240</v>
      </c>
      <c r="G1939" t="s">
        <v>2415</v>
      </c>
      <c r="H1939"/>
      <c r="I1939" t="s">
        <v>18002</v>
      </c>
      <c r="J1939" t="s">
        <v>18022</v>
      </c>
      <c r="K1939" t="s">
        <v>17833</v>
      </c>
      <c r="L1939" t="s">
        <v>10461</v>
      </c>
      <c r="M1939" t="s">
        <v>10461</v>
      </c>
      <c r="N1939"/>
      <c r="O1939" t="s">
        <v>18310</v>
      </c>
    </row>
    <row r="1940" spans="2:15" x14ac:dyDescent="0.25">
      <c r="B1940" t="s">
        <v>14538</v>
      </c>
      <c r="C1940">
        <v>115222752</v>
      </c>
      <c r="D1940" t="s">
        <v>223</v>
      </c>
      <c r="E1940" t="s">
        <v>1238</v>
      </c>
      <c r="F1940" t="s">
        <v>1239</v>
      </c>
      <c r="G1940" t="s">
        <v>2903</v>
      </c>
      <c r="H1940"/>
      <c r="I1940" t="s">
        <v>18243</v>
      </c>
      <c r="J1940" t="s">
        <v>17862</v>
      </c>
      <c r="K1940" t="s">
        <v>10461</v>
      </c>
      <c r="L1940" t="s">
        <v>10461</v>
      </c>
      <c r="M1940" t="s">
        <v>17844</v>
      </c>
      <c r="N1940"/>
      <c r="O1940" t="s">
        <v>18190</v>
      </c>
    </row>
    <row r="1941" spans="2:15" x14ac:dyDescent="0.25">
      <c r="B1941" t="s">
        <v>14539</v>
      </c>
      <c r="C1941">
        <v>115222752</v>
      </c>
      <c r="D1941" t="s">
        <v>223</v>
      </c>
      <c r="E1941" t="s">
        <v>1238</v>
      </c>
      <c r="F1941" t="s">
        <v>1239</v>
      </c>
      <c r="G1941" t="s">
        <v>2904</v>
      </c>
      <c r="H1941"/>
      <c r="I1941" t="s">
        <v>18102</v>
      </c>
      <c r="J1941" t="s">
        <v>17934</v>
      </c>
      <c r="K1941" t="s">
        <v>10461</v>
      </c>
      <c r="L1941" t="s">
        <v>10461</v>
      </c>
      <c r="M1941" t="s">
        <v>10461</v>
      </c>
      <c r="N1941"/>
      <c r="O1941" t="s">
        <v>18196</v>
      </c>
    </row>
    <row r="1942" spans="2:15" x14ac:dyDescent="0.25">
      <c r="B1942" t="s">
        <v>14540</v>
      </c>
      <c r="C1942">
        <v>115222752</v>
      </c>
      <c r="D1942" t="s">
        <v>223</v>
      </c>
      <c r="E1942" t="s">
        <v>1238</v>
      </c>
      <c r="F1942" t="s">
        <v>1239</v>
      </c>
      <c r="G1942" t="s">
        <v>2415</v>
      </c>
      <c r="H1942"/>
      <c r="I1942" t="s">
        <v>17923</v>
      </c>
      <c r="J1942" t="s">
        <v>17847</v>
      </c>
      <c r="K1942" t="s">
        <v>10461</v>
      </c>
      <c r="L1942" t="s">
        <v>10461</v>
      </c>
      <c r="M1942" t="s">
        <v>17823</v>
      </c>
      <c r="N1942"/>
      <c r="O1942" t="s">
        <v>18495</v>
      </c>
    </row>
    <row r="1943" spans="2:15" x14ac:dyDescent="0.25">
      <c r="B1943" t="s">
        <v>14529</v>
      </c>
      <c r="C1943">
        <v>115222752</v>
      </c>
      <c r="D1943" t="s">
        <v>223</v>
      </c>
      <c r="E1943" t="s">
        <v>10375</v>
      </c>
      <c r="F1943" t="s">
        <v>10287</v>
      </c>
      <c r="G1943" t="s">
        <v>2903</v>
      </c>
      <c r="H1943"/>
      <c r="I1943" t="s">
        <v>17984</v>
      </c>
      <c r="J1943" t="s">
        <v>17896</v>
      </c>
      <c r="K1943"/>
      <c r="L1943" t="s">
        <v>10461</v>
      </c>
      <c r="M1943"/>
      <c r="N1943"/>
      <c r="O1943" t="s">
        <v>18225</v>
      </c>
    </row>
    <row r="1944" spans="2:15" x14ac:dyDescent="0.25">
      <c r="B1944" t="s">
        <v>14530</v>
      </c>
      <c r="C1944">
        <v>115222752</v>
      </c>
      <c r="D1944" t="s">
        <v>223</v>
      </c>
      <c r="E1944" t="s">
        <v>10375</v>
      </c>
      <c r="F1944" t="s">
        <v>10287</v>
      </c>
      <c r="G1944" t="s">
        <v>2904</v>
      </c>
      <c r="H1944"/>
      <c r="I1944" t="s">
        <v>17938</v>
      </c>
      <c r="J1944" t="s">
        <v>18022</v>
      </c>
      <c r="K1944" t="s">
        <v>10461</v>
      </c>
      <c r="L1944" t="s">
        <v>10461</v>
      </c>
      <c r="M1944" t="s">
        <v>10461</v>
      </c>
      <c r="N1944"/>
      <c r="O1944" t="s">
        <v>18263</v>
      </c>
    </row>
    <row r="1945" spans="2:15" x14ac:dyDescent="0.25">
      <c r="B1945" t="s">
        <v>14531</v>
      </c>
      <c r="C1945">
        <v>115222752</v>
      </c>
      <c r="D1945" t="s">
        <v>223</v>
      </c>
      <c r="E1945" t="s">
        <v>10375</v>
      </c>
      <c r="F1945" t="s">
        <v>10287</v>
      </c>
      <c r="G1945" t="s">
        <v>2415</v>
      </c>
      <c r="H1945"/>
      <c r="I1945" t="s">
        <v>17821</v>
      </c>
      <c r="J1945" t="s">
        <v>18037</v>
      </c>
      <c r="K1945" t="s">
        <v>10461</v>
      </c>
      <c r="L1945" t="s">
        <v>17833</v>
      </c>
      <c r="M1945" t="s">
        <v>10461</v>
      </c>
      <c r="N1945"/>
      <c r="O1945" t="s">
        <v>18440</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17846</v>
      </c>
    </row>
    <row r="1947" spans="2:15" x14ac:dyDescent="0.25">
      <c r="B1947" t="s">
        <v>14542</v>
      </c>
      <c r="C1947">
        <v>115222752</v>
      </c>
      <c r="D1947" t="s">
        <v>223</v>
      </c>
      <c r="E1947" t="s">
        <v>10376</v>
      </c>
      <c r="F1947" t="s">
        <v>10288</v>
      </c>
      <c r="G1947" t="s">
        <v>2904</v>
      </c>
      <c r="H1947"/>
      <c r="I1947" t="s">
        <v>17833</v>
      </c>
      <c r="J1947" t="s">
        <v>17850</v>
      </c>
      <c r="K1947"/>
      <c r="L1947" t="s">
        <v>10461</v>
      </c>
      <c r="M1947"/>
      <c r="N1947"/>
      <c r="O1947" t="s">
        <v>17839</v>
      </c>
    </row>
    <row r="1948" spans="2:15" x14ac:dyDescent="0.25">
      <c r="B1948" t="s">
        <v>14543</v>
      </c>
      <c r="C1948">
        <v>115222752</v>
      </c>
      <c r="D1948" t="s">
        <v>223</v>
      </c>
      <c r="E1948" t="s">
        <v>10376</v>
      </c>
      <c r="F1948" t="s">
        <v>10288</v>
      </c>
      <c r="G1948" t="s">
        <v>2415</v>
      </c>
      <c r="H1948"/>
      <c r="I1948" t="s">
        <v>17869</v>
      </c>
      <c r="J1948" t="s">
        <v>17853</v>
      </c>
      <c r="K1948"/>
      <c r="L1948" t="s">
        <v>10461</v>
      </c>
      <c r="M1948"/>
      <c r="N1948"/>
      <c r="O1948" t="s">
        <v>17898</v>
      </c>
    </row>
    <row r="1949" spans="2:15" x14ac:dyDescent="0.25">
      <c r="B1949" t="s">
        <v>14532</v>
      </c>
      <c r="C1949">
        <v>115222752</v>
      </c>
      <c r="D1949" t="s">
        <v>223</v>
      </c>
      <c r="E1949" t="s">
        <v>13114</v>
      </c>
      <c r="F1949" t="s">
        <v>13113</v>
      </c>
      <c r="G1949" t="s">
        <v>2903</v>
      </c>
      <c r="H1949"/>
      <c r="I1949" t="s">
        <v>17898</v>
      </c>
      <c r="J1949" t="s">
        <v>17831</v>
      </c>
      <c r="K1949" t="s">
        <v>10461</v>
      </c>
      <c r="L1949"/>
      <c r="M1949"/>
      <c r="N1949"/>
      <c r="O1949" t="s">
        <v>17984</v>
      </c>
    </row>
    <row r="1950" spans="2:15" x14ac:dyDescent="0.25">
      <c r="B1950" t="s">
        <v>14533</v>
      </c>
      <c r="C1950">
        <v>115222752</v>
      </c>
      <c r="D1950" t="s">
        <v>223</v>
      </c>
      <c r="E1950" t="s">
        <v>13114</v>
      </c>
      <c r="F1950" t="s">
        <v>13113</v>
      </c>
      <c r="G1950" t="s">
        <v>2904</v>
      </c>
      <c r="H1950"/>
      <c r="I1950" t="s">
        <v>17857</v>
      </c>
      <c r="J1950" t="s">
        <v>17934</v>
      </c>
      <c r="K1950"/>
      <c r="L1950" t="s">
        <v>10461</v>
      </c>
      <c r="M1950"/>
      <c r="N1950"/>
      <c r="O1950" t="s">
        <v>18013</v>
      </c>
    </row>
    <row r="1951" spans="2:15" x14ac:dyDescent="0.25">
      <c r="B1951" t="s">
        <v>14534</v>
      </c>
      <c r="C1951">
        <v>115222752</v>
      </c>
      <c r="D1951" t="s">
        <v>223</v>
      </c>
      <c r="E1951" t="s">
        <v>13114</v>
      </c>
      <c r="F1951" t="s">
        <v>13113</v>
      </c>
      <c r="G1951" t="s">
        <v>2415</v>
      </c>
      <c r="H1951"/>
      <c r="I1951" t="s">
        <v>17996</v>
      </c>
      <c r="J1951" t="s">
        <v>17851</v>
      </c>
      <c r="K1951" t="s">
        <v>10461</v>
      </c>
      <c r="L1951" t="s">
        <v>10461</v>
      </c>
      <c r="M1951"/>
      <c r="N1951"/>
      <c r="O1951" t="s">
        <v>18191</v>
      </c>
    </row>
    <row r="1952" spans="2:15" x14ac:dyDescent="0.25">
      <c r="B1952" t="s">
        <v>14907</v>
      </c>
      <c r="C1952">
        <v>115224003</v>
      </c>
      <c r="D1952" t="s">
        <v>279</v>
      </c>
      <c r="E1952" t="s">
        <v>1421</v>
      </c>
      <c r="F1952" t="s">
        <v>1422</v>
      </c>
      <c r="G1952" t="s">
        <v>2903</v>
      </c>
      <c r="H1952"/>
      <c r="I1952" t="s">
        <v>10461</v>
      </c>
      <c r="J1952" t="s">
        <v>17979</v>
      </c>
      <c r="K1952" t="s">
        <v>18064</v>
      </c>
      <c r="L1952" t="s">
        <v>17881</v>
      </c>
      <c r="M1952" t="s">
        <v>17869</v>
      </c>
      <c r="N1952"/>
      <c r="O1952" t="s">
        <v>18405</v>
      </c>
    </row>
    <row r="1953" spans="2:15" x14ac:dyDescent="0.25">
      <c r="B1953" t="s">
        <v>14908</v>
      </c>
      <c r="C1953">
        <v>115224003</v>
      </c>
      <c r="D1953" t="s">
        <v>279</v>
      </c>
      <c r="E1953" t="s">
        <v>1421</v>
      </c>
      <c r="F1953" t="s">
        <v>1422</v>
      </c>
      <c r="G1953" t="s">
        <v>2904</v>
      </c>
      <c r="H1953" t="s">
        <v>10461</v>
      </c>
      <c r="I1953" t="s">
        <v>10461</v>
      </c>
      <c r="J1953" t="s">
        <v>18007</v>
      </c>
      <c r="K1953" t="s">
        <v>18532</v>
      </c>
      <c r="L1953" t="s">
        <v>17840</v>
      </c>
      <c r="M1953" t="s">
        <v>17853</v>
      </c>
      <c r="N1953"/>
      <c r="O1953" t="s">
        <v>18756</v>
      </c>
    </row>
    <row r="1954" spans="2:15" x14ac:dyDescent="0.25">
      <c r="B1954" t="s">
        <v>14909</v>
      </c>
      <c r="C1954">
        <v>115224003</v>
      </c>
      <c r="D1954" t="s">
        <v>279</v>
      </c>
      <c r="E1954" t="s">
        <v>1421</v>
      </c>
      <c r="F1954" t="s">
        <v>1422</v>
      </c>
      <c r="G1954" t="s">
        <v>2415</v>
      </c>
      <c r="H1954" t="s">
        <v>10461</v>
      </c>
      <c r="I1954" t="s">
        <v>17853</v>
      </c>
      <c r="J1954" t="s">
        <v>18140</v>
      </c>
      <c r="K1954" t="s">
        <v>18533</v>
      </c>
      <c r="L1954" t="s">
        <v>18019</v>
      </c>
      <c r="M1954" t="s">
        <v>17840</v>
      </c>
      <c r="N1954"/>
      <c r="O1954" t="s">
        <v>18907</v>
      </c>
    </row>
    <row r="1955" spans="2:15" x14ac:dyDescent="0.25">
      <c r="B1955" t="s">
        <v>14910</v>
      </c>
      <c r="C1955">
        <v>115224003</v>
      </c>
      <c r="D1955" t="s">
        <v>279</v>
      </c>
      <c r="E1955" t="s">
        <v>1423</v>
      </c>
      <c r="F1955" t="s">
        <v>1424</v>
      </c>
      <c r="G1955" t="s">
        <v>2903</v>
      </c>
      <c r="H1955"/>
      <c r="I1955" t="s">
        <v>10461</v>
      </c>
      <c r="J1955" t="s">
        <v>17836</v>
      </c>
      <c r="K1955" t="s">
        <v>17992</v>
      </c>
      <c r="L1955" t="s">
        <v>17844</v>
      </c>
      <c r="M1955" t="s">
        <v>10461</v>
      </c>
      <c r="N1955"/>
      <c r="O1955" t="s">
        <v>18253</v>
      </c>
    </row>
    <row r="1956" spans="2:15" x14ac:dyDescent="0.25">
      <c r="B1956" t="s">
        <v>14911</v>
      </c>
      <c r="C1956">
        <v>115224003</v>
      </c>
      <c r="D1956" t="s">
        <v>279</v>
      </c>
      <c r="E1956" t="s">
        <v>1423</v>
      </c>
      <c r="F1956" t="s">
        <v>1424</v>
      </c>
      <c r="G1956" t="s">
        <v>2904</v>
      </c>
      <c r="H1956"/>
      <c r="I1956" t="s">
        <v>10461</v>
      </c>
      <c r="J1956" t="s">
        <v>17995</v>
      </c>
      <c r="K1956" t="s">
        <v>18088</v>
      </c>
      <c r="L1956" t="s">
        <v>17869</v>
      </c>
      <c r="M1956" t="s">
        <v>10461</v>
      </c>
      <c r="N1956"/>
      <c r="O1956" t="s">
        <v>18277</v>
      </c>
    </row>
    <row r="1957" spans="2:15" x14ac:dyDescent="0.25">
      <c r="B1957" t="s">
        <v>14912</v>
      </c>
      <c r="C1957">
        <v>115224003</v>
      </c>
      <c r="D1957" t="s">
        <v>279</v>
      </c>
      <c r="E1957" t="s">
        <v>1423</v>
      </c>
      <c r="F1957" t="s">
        <v>1424</v>
      </c>
      <c r="G1957" t="s">
        <v>2415</v>
      </c>
      <c r="H1957"/>
      <c r="I1957" t="s">
        <v>17850</v>
      </c>
      <c r="J1957" t="s">
        <v>17983</v>
      </c>
      <c r="K1957" t="s">
        <v>18395</v>
      </c>
      <c r="L1957" t="s">
        <v>17947</v>
      </c>
      <c r="M1957" t="s">
        <v>17844</v>
      </c>
      <c r="N1957"/>
      <c r="O1957" t="s">
        <v>18657</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17833</v>
      </c>
    </row>
    <row r="1960" spans="2:15" x14ac:dyDescent="0.25">
      <c r="B1960" t="s">
        <v>14915</v>
      </c>
      <c r="C1960">
        <v>115224003</v>
      </c>
      <c r="D1960" t="s">
        <v>279</v>
      </c>
      <c r="E1960" t="s">
        <v>1425</v>
      </c>
      <c r="F1960" t="s">
        <v>1426</v>
      </c>
      <c r="G1960" t="s">
        <v>2415</v>
      </c>
      <c r="H1960"/>
      <c r="I1960" t="s">
        <v>10461</v>
      </c>
      <c r="J1960" t="s">
        <v>10461</v>
      </c>
      <c r="K1960" t="s">
        <v>17833</v>
      </c>
      <c r="L1960"/>
      <c r="M1960"/>
      <c r="N1960"/>
      <c r="O1960" t="s">
        <v>17844</v>
      </c>
    </row>
    <row r="1961" spans="2:15" x14ac:dyDescent="0.25">
      <c r="B1961" t="s">
        <v>15057</v>
      </c>
      <c r="C1961">
        <v>115226003</v>
      </c>
      <c r="D1961" t="s">
        <v>304</v>
      </c>
      <c r="E1961" t="s">
        <v>1499</v>
      </c>
      <c r="F1961" t="s">
        <v>1500</v>
      </c>
      <c r="G1961" t="s">
        <v>2903</v>
      </c>
      <c r="H1961" t="s">
        <v>10461</v>
      </c>
      <c r="I1961" t="s">
        <v>17869</v>
      </c>
      <c r="J1961" t="s">
        <v>17871</v>
      </c>
      <c r="K1961" t="s">
        <v>18179</v>
      </c>
      <c r="L1961" t="s">
        <v>17881</v>
      </c>
      <c r="M1961" t="s">
        <v>10461</v>
      </c>
      <c r="N1961"/>
      <c r="O1961" t="s">
        <v>18233</v>
      </c>
    </row>
    <row r="1962" spans="2:15" x14ac:dyDescent="0.25">
      <c r="B1962" t="s">
        <v>15058</v>
      </c>
      <c r="C1962">
        <v>115226003</v>
      </c>
      <c r="D1962" t="s">
        <v>304</v>
      </c>
      <c r="E1962" t="s">
        <v>1499</v>
      </c>
      <c r="F1962" t="s">
        <v>1500</v>
      </c>
      <c r="G1962" t="s">
        <v>2904</v>
      </c>
      <c r="H1962"/>
      <c r="I1962" t="s">
        <v>17823</v>
      </c>
      <c r="J1962" t="s">
        <v>17979</v>
      </c>
      <c r="K1962" t="s">
        <v>18032</v>
      </c>
      <c r="L1962" t="s">
        <v>17881</v>
      </c>
      <c r="M1962" t="s">
        <v>10461</v>
      </c>
      <c r="N1962"/>
      <c r="O1962" t="s">
        <v>17886</v>
      </c>
    </row>
    <row r="1963" spans="2:15" x14ac:dyDescent="0.25">
      <c r="B1963" t="s">
        <v>15059</v>
      </c>
      <c r="C1963">
        <v>115226003</v>
      </c>
      <c r="D1963" t="s">
        <v>304</v>
      </c>
      <c r="E1963" t="s">
        <v>1499</v>
      </c>
      <c r="F1963" t="s">
        <v>1500</v>
      </c>
      <c r="G1963" t="s">
        <v>2415</v>
      </c>
      <c r="H1963" t="s">
        <v>10461</v>
      </c>
      <c r="I1963" t="s">
        <v>18021</v>
      </c>
      <c r="J1963" t="s">
        <v>17904</v>
      </c>
      <c r="K1963" t="s">
        <v>18473</v>
      </c>
      <c r="L1963" t="s">
        <v>17889</v>
      </c>
      <c r="M1963" t="s">
        <v>17850</v>
      </c>
      <c r="N1963"/>
      <c r="O1963" t="s">
        <v>18100</v>
      </c>
    </row>
    <row r="1964" spans="2:15" x14ac:dyDescent="0.25">
      <c r="B1964" t="s">
        <v>15054</v>
      </c>
      <c r="C1964">
        <v>115226003</v>
      </c>
      <c r="D1964" t="s">
        <v>304</v>
      </c>
      <c r="E1964" t="s">
        <v>1497</v>
      </c>
      <c r="F1964" t="s">
        <v>1498</v>
      </c>
      <c r="G1964" t="s">
        <v>2903</v>
      </c>
      <c r="H1964"/>
      <c r="I1964" t="s">
        <v>17979</v>
      </c>
      <c r="J1964" t="s">
        <v>17920</v>
      </c>
      <c r="K1964" t="s">
        <v>18228</v>
      </c>
      <c r="L1964" t="s">
        <v>17895</v>
      </c>
      <c r="M1964" t="s">
        <v>17850</v>
      </c>
      <c r="N1964"/>
      <c r="O1964" t="s">
        <v>18340</v>
      </c>
    </row>
    <row r="1965" spans="2:15" x14ac:dyDescent="0.25">
      <c r="B1965" t="s">
        <v>15055</v>
      </c>
      <c r="C1965">
        <v>115226003</v>
      </c>
      <c r="D1965" t="s">
        <v>304</v>
      </c>
      <c r="E1965" t="s">
        <v>1497</v>
      </c>
      <c r="F1965" t="s">
        <v>1498</v>
      </c>
      <c r="G1965" t="s">
        <v>2904</v>
      </c>
      <c r="H1965"/>
      <c r="I1965" t="s">
        <v>17983</v>
      </c>
      <c r="J1965" t="s">
        <v>18363</v>
      </c>
      <c r="K1965" t="s">
        <v>18154</v>
      </c>
      <c r="L1965" t="s">
        <v>18021</v>
      </c>
      <c r="M1965" t="s">
        <v>17855</v>
      </c>
      <c r="N1965"/>
      <c r="O1965" t="s">
        <v>18121</v>
      </c>
    </row>
    <row r="1966" spans="2:15" x14ac:dyDescent="0.25">
      <c r="B1966" t="s">
        <v>15056</v>
      </c>
      <c r="C1966">
        <v>115226003</v>
      </c>
      <c r="D1966" t="s">
        <v>304</v>
      </c>
      <c r="E1966" t="s">
        <v>1497</v>
      </c>
      <c r="F1966" t="s">
        <v>1498</v>
      </c>
      <c r="G1966" t="s">
        <v>2415</v>
      </c>
      <c r="H1966"/>
      <c r="I1966" t="s">
        <v>18017</v>
      </c>
      <c r="J1966" t="s">
        <v>18043</v>
      </c>
      <c r="K1966" t="s">
        <v>18534</v>
      </c>
      <c r="L1966" t="s">
        <v>17921</v>
      </c>
      <c r="M1966" t="s">
        <v>17860</v>
      </c>
      <c r="N1966"/>
      <c r="O1966" t="s">
        <v>18494</v>
      </c>
    </row>
    <row r="1967" spans="2:15" x14ac:dyDescent="0.25">
      <c r="B1967" t="s">
        <v>15099</v>
      </c>
      <c r="C1967">
        <v>115226103</v>
      </c>
      <c r="D1967" t="s">
        <v>310</v>
      </c>
      <c r="E1967" t="s">
        <v>1526</v>
      </c>
      <c r="F1967" t="s">
        <v>1527</v>
      </c>
      <c r="G1967" t="s">
        <v>2903</v>
      </c>
      <c r="H1967"/>
      <c r="I1967" t="s">
        <v>10461</v>
      </c>
      <c r="J1967" t="s">
        <v>10461</v>
      </c>
      <c r="K1967" t="s">
        <v>18236</v>
      </c>
      <c r="L1967" t="s">
        <v>10461</v>
      </c>
      <c r="M1967" t="s">
        <v>10461</v>
      </c>
      <c r="N1967"/>
      <c r="O1967" t="s">
        <v>17891</v>
      </c>
    </row>
    <row r="1968" spans="2:15" x14ac:dyDescent="0.25">
      <c r="B1968" t="s">
        <v>15100</v>
      </c>
      <c r="C1968">
        <v>115226103</v>
      </c>
      <c r="D1968" t="s">
        <v>310</v>
      </c>
      <c r="E1968" t="s">
        <v>1526</v>
      </c>
      <c r="F1968" t="s">
        <v>1527</v>
      </c>
      <c r="G1968" t="s">
        <v>2904</v>
      </c>
      <c r="H1968"/>
      <c r="I1968" t="s">
        <v>10461</v>
      </c>
      <c r="J1968" t="s">
        <v>10461</v>
      </c>
      <c r="K1968" t="s">
        <v>18039</v>
      </c>
      <c r="L1968" t="s">
        <v>10461</v>
      </c>
      <c r="M1968" t="s">
        <v>10461</v>
      </c>
      <c r="N1968"/>
      <c r="O1968" t="s">
        <v>17932</v>
      </c>
    </row>
    <row r="1969" spans="2:15" x14ac:dyDescent="0.25">
      <c r="B1969" t="s">
        <v>15101</v>
      </c>
      <c r="C1969">
        <v>115226103</v>
      </c>
      <c r="D1969" t="s">
        <v>310</v>
      </c>
      <c r="E1969" t="s">
        <v>1526</v>
      </c>
      <c r="F1969" t="s">
        <v>1527</v>
      </c>
      <c r="G1969" t="s">
        <v>2415</v>
      </c>
      <c r="H1969"/>
      <c r="I1969" t="s">
        <v>10461</v>
      </c>
      <c r="J1969" t="s">
        <v>17837</v>
      </c>
      <c r="K1969" t="s">
        <v>17854</v>
      </c>
      <c r="L1969" t="s">
        <v>10461</v>
      </c>
      <c r="M1969" t="s">
        <v>10461</v>
      </c>
      <c r="N1969"/>
      <c r="O1969" t="s">
        <v>18006</v>
      </c>
    </row>
    <row r="1970" spans="2:15" x14ac:dyDescent="0.25">
      <c r="B1970" t="s">
        <v>15096</v>
      </c>
      <c r="C1970">
        <v>115226103</v>
      </c>
      <c r="D1970" t="s">
        <v>310</v>
      </c>
      <c r="E1970" t="s">
        <v>1524</v>
      </c>
      <c r="F1970" t="s">
        <v>1525</v>
      </c>
      <c r="G1970" t="s">
        <v>2903</v>
      </c>
      <c r="H1970"/>
      <c r="I1970"/>
      <c r="J1970"/>
      <c r="K1970" t="s">
        <v>18019</v>
      </c>
      <c r="L1970" t="s">
        <v>10461</v>
      </c>
      <c r="M1970" t="s">
        <v>10461</v>
      </c>
      <c r="N1970"/>
      <c r="O1970" t="s">
        <v>18076</v>
      </c>
    </row>
    <row r="1971" spans="2:15" x14ac:dyDescent="0.25">
      <c r="B1971" t="s">
        <v>15097</v>
      </c>
      <c r="C1971">
        <v>115226103</v>
      </c>
      <c r="D1971" t="s">
        <v>310</v>
      </c>
      <c r="E1971" t="s">
        <v>1524</v>
      </c>
      <c r="F1971" t="s">
        <v>1525</v>
      </c>
      <c r="G1971" t="s">
        <v>2904</v>
      </c>
      <c r="H1971"/>
      <c r="I1971" t="s">
        <v>10461</v>
      </c>
      <c r="J1971" t="s">
        <v>10461</v>
      </c>
      <c r="K1971" t="s">
        <v>18021</v>
      </c>
      <c r="L1971"/>
      <c r="M1971"/>
      <c r="N1971"/>
      <c r="O1971" t="s">
        <v>17999</v>
      </c>
    </row>
    <row r="1972" spans="2:15" x14ac:dyDescent="0.25">
      <c r="B1972" t="s">
        <v>15098</v>
      </c>
      <c r="C1972">
        <v>115226103</v>
      </c>
      <c r="D1972" t="s">
        <v>310</v>
      </c>
      <c r="E1972" t="s">
        <v>1524</v>
      </c>
      <c r="F1972" t="s">
        <v>1525</v>
      </c>
      <c r="G1972" t="s">
        <v>2415</v>
      </c>
      <c r="H1972"/>
      <c r="I1972" t="s">
        <v>10461</v>
      </c>
      <c r="J1972" t="s">
        <v>10461</v>
      </c>
      <c r="K1972" t="s">
        <v>17852</v>
      </c>
      <c r="L1972" t="s">
        <v>10461</v>
      </c>
      <c r="M1972" t="s">
        <v>10461</v>
      </c>
      <c r="N1972"/>
      <c r="O1972" t="s">
        <v>18352</v>
      </c>
    </row>
    <row r="1973" spans="2:15" x14ac:dyDescent="0.25">
      <c r="B1973" t="s">
        <v>13733</v>
      </c>
      <c r="C1973">
        <v>115227010</v>
      </c>
      <c r="D1973" t="s">
        <v>17320</v>
      </c>
      <c r="E1973" t="s">
        <v>17320</v>
      </c>
      <c r="F1973" t="s">
        <v>10281</v>
      </c>
      <c r="G1973" t="s">
        <v>2903</v>
      </c>
      <c r="H1973" t="s">
        <v>10461</v>
      </c>
      <c r="I1973" t="s">
        <v>17866</v>
      </c>
      <c r="J1973" t="s">
        <v>17855</v>
      </c>
      <c r="K1973" t="s">
        <v>18016</v>
      </c>
      <c r="L1973" t="s">
        <v>10461</v>
      </c>
      <c r="M1973" t="s">
        <v>10461</v>
      </c>
      <c r="N1973"/>
      <c r="O1973" t="s">
        <v>18196</v>
      </c>
    </row>
    <row r="1974" spans="2:15" x14ac:dyDescent="0.25">
      <c r="B1974" t="s">
        <v>13734</v>
      </c>
      <c r="C1974">
        <v>115227010</v>
      </c>
      <c r="D1974" t="s">
        <v>17320</v>
      </c>
      <c r="E1974" t="s">
        <v>17320</v>
      </c>
      <c r="F1974" t="s">
        <v>10281</v>
      </c>
      <c r="G1974" t="s">
        <v>2904</v>
      </c>
      <c r="H1974"/>
      <c r="I1974" t="s">
        <v>10461</v>
      </c>
      <c r="J1974" t="s">
        <v>10461</v>
      </c>
      <c r="K1974" t="s">
        <v>17995</v>
      </c>
      <c r="L1974" t="s">
        <v>10461</v>
      </c>
      <c r="M1974" t="s">
        <v>10461</v>
      </c>
      <c r="N1974"/>
      <c r="O1974" t="s">
        <v>17898</v>
      </c>
    </row>
    <row r="1975" spans="2:15" x14ac:dyDescent="0.25">
      <c r="B1975" t="s">
        <v>13735</v>
      </c>
      <c r="C1975">
        <v>115227010</v>
      </c>
      <c r="D1975" t="s">
        <v>17320</v>
      </c>
      <c r="E1975" t="s">
        <v>17320</v>
      </c>
      <c r="F1975" t="s">
        <v>10281</v>
      </c>
      <c r="G1975" t="s">
        <v>2415</v>
      </c>
      <c r="H1975" t="s">
        <v>10461</v>
      </c>
      <c r="I1975" t="s">
        <v>17827</v>
      </c>
      <c r="J1975" t="s">
        <v>17869</v>
      </c>
      <c r="K1975" t="s">
        <v>18039</v>
      </c>
      <c r="L1975" t="s">
        <v>10461</v>
      </c>
      <c r="M1975" t="s">
        <v>10461</v>
      </c>
      <c r="N1975"/>
      <c r="O1975" t="s">
        <v>18310</v>
      </c>
    </row>
    <row r="1976" spans="2:15" x14ac:dyDescent="0.25">
      <c r="B1976" t="s">
        <v>16303</v>
      </c>
      <c r="C1976">
        <v>115227871</v>
      </c>
      <c r="D1976" t="s">
        <v>13094</v>
      </c>
      <c r="E1976" t="s">
        <v>13094</v>
      </c>
      <c r="F1976" t="s">
        <v>13152</v>
      </c>
      <c r="G1976" t="s">
        <v>2903</v>
      </c>
      <c r="H1976" t="s">
        <v>10461</v>
      </c>
      <c r="I1976" t="s">
        <v>18023</v>
      </c>
      <c r="J1976" t="s">
        <v>18052</v>
      </c>
      <c r="K1976" t="s">
        <v>18535</v>
      </c>
      <c r="L1976" t="s">
        <v>18080</v>
      </c>
      <c r="M1976" t="s">
        <v>17853</v>
      </c>
      <c r="N1976" t="s">
        <v>10461</v>
      </c>
      <c r="O1976" t="s">
        <v>18909</v>
      </c>
    </row>
    <row r="1977" spans="2:15" x14ac:dyDescent="0.25">
      <c r="B1977" t="s">
        <v>16304</v>
      </c>
      <c r="C1977">
        <v>115227871</v>
      </c>
      <c r="D1977" t="s">
        <v>13094</v>
      </c>
      <c r="E1977" t="s">
        <v>13094</v>
      </c>
      <c r="F1977" t="s">
        <v>13152</v>
      </c>
      <c r="G1977" t="s">
        <v>2904</v>
      </c>
      <c r="H1977" t="s">
        <v>10461</v>
      </c>
      <c r="I1977" t="s">
        <v>18536</v>
      </c>
      <c r="J1977" t="s">
        <v>17903</v>
      </c>
      <c r="K1977" t="s">
        <v>18537</v>
      </c>
      <c r="L1977" t="s">
        <v>18117</v>
      </c>
      <c r="M1977" t="s">
        <v>17853</v>
      </c>
      <c r="N1977"/>
      <c r="O1977" t="s">
        <v>1458</v>
      </c>
    </row>
    <row r="1978" spans="2:15" x14ac:dyDescent="0.25">
      <c r="B1978" t="s">
        <v>16305</v>
      </c>
      <c r="C1978">
        <v>115227871</v>
      </c>
      <c r="D1978" t="s">
        <v>13094</v>
      </c>
      <c r="E1978" t="s">
        <v>13094</v>
      </c>
      <c r="F1978" t="s">
        <v>13152</v>
      </c>
      <c r="G1978" t="s">
        <v>2415</v>
      </c>
      <c r="H1978" t="s">
        <v>17836</v>
      </c>
      <c r="I1978" t="s">
        <v>18538</v>
      </c>
      <c r="J1978" t="s">
        <v>18215</v>
      </c>
      <c r="K1978" t="s">
        <v>18539</v>
      </c>
      <c r="L1978" t="s">
        <v>18072</v>
      </c>
      <c r="M1978" t="s">
        <v>17939</v>
      </c>
      <c r="N1978" t="s">
        <v>10461</v>
      </c>
      <c r="O1978" t="s">
        <v>18908</v>
      </c>
    </row>
    <row r="1979" spans="2:15" x14ac:dyDescent="0.25">
      <c r="B1979" t="s">
        <v>16692</v>
      </c>
      <c r="C1979">
        <v>115228003</v>
      </c>
      <c r="D1979" t="s">
        <v>497</v>
      </c>
      <c r="E1979" t="s">
        <v>2115</v>
      </c>
      <c r="F1979" t="s">
        <v>2116</v>
      </c>
      <c r="G1979" t="s">
        <v>2903</v>
      </c>
      <c r="H1979"/>
      <c r="I1979" t="s">
        <v>18087</v>
      </c>
      <c r="J1979" t="s">
        <v>17982</v>
      </c>
      <c r="K1979" t="s">
        <v>17840</v>
      </c>
      <c r="L1979" t="s">
        <v>17834</v>
      </c>
      <c r="M1979" t="s">
        <v>10461</v>
      </c>
      <c r="N1979"/>
      <c r="O1979" t="s">
        <v>18244</v>
      </c>
    </row>
    <row r="1980" spans="2:15" x14ac:dyDescent="0.25">
      <c r="B1980" t="s">
        <v>16693</v>
      </c>
      <c r="C1980">
        <v>115228003</v>
      </c>
      <c r="D1980" t="s">
        <v>497</v>
      </c>
      <c r="E1980" t="s">
        <v>2115</v>
      </c>
      <c r="F1980" t="s">
        <v>2116</v>
      </c>
      <c r="G1980" t="s">
        <v>2904</v>
      </c>
      <c r="H1980" t="s">
        <v>10461</v>
      </c>
      <c r="I1980" t="s">
        <v>18074</v>
      </c>
      <c r="J1980" t="s">
        <v>18140</v>
      </c>
      <c r="K1980" t="s">
        <v>18021</v>
      </c>
      <c r="L1980" t="s">
        <v>17860</v>
      </c>
      <c r="M1980"/>
      <c r="N1980"/>
      <c r="O1980" t="s">
        <v>18267</v>
      </c>
    </row>
    <row r="1981" spans="2:15" x14ac:dyDescent="0.25">
      <c r="B1981" t="s">
        <v>16694</v>
      </c>
      <c r="C1981">
        <v>115228003</v>
      </c>
      <c r="D1981" t="s">
        <v>497</v>
      </c>
      <c r="E1981" t="s">
        <v>2115</v>
      </c>
      <c r="F1981" t="s">
        <v>2116</v>
      </c>
      <c r="G1981" t="s">
        <v>2415</v>
      </c>
      <c r="H1981" t="s">
        <v>10461</v>
      </c>
      <c r="I1981" t="s">
        <v>17907</v>
      </c>
      <c r="J1981" t="s">
        <v>17981</v>
      </c>
      <c r="K1981" t="s">
        <v>18013</v>
      </c>
      <c r="L1981" t="s">
        <v>17983</v>
      </c>
      <c r="M1981" t="s">
        <v>10461</v>
      </c>
      <c r="N1981"/>
      <c r="O1981" t="s">
        <v>18717</v>
      </c>
    </row>
    <row r="1982" spans="2:15" x14ac:dyDescent="0.25">
      <c r="B1982" t="s">
        <v>16718</v>
      </c>
      <c r="C1982">
        <v>115228303</v>
      </c>
      <c r="D1982" t="s">
        <v>503</v>
      </c>
      <c r="E1982" t="s">
        <v>2131</v>
      </c>
      <c r="F1982" t="s">
        <v>2132</v>
      </c>
      <c r="G1982" t="s">
        <v>2903</v>
      </c>
      <c r="H1982"/>
      <c r="I1982" t="s">
        <v>17876</v>
      </c>
      <c r="J1982" t="s">
        <v>17983</v>
      </c>
      <c r="K1982" t="s">
        <v>17842</v>
      </c>
      <c r="L1982" t="s">
        <v>17857</v>
      </c>
      <c r="M1982" t="s">
        <v>18018</v>
      </c>
      <c r="N1982"/>
      <c r="O1982" t="s">
        <v>18125</v>
      </c>
    </row>
    <row r="1983" spans="2:15" x14ac:dyDescent="0.25">
      <c r="B1983" t="s">
        <v>16719</v>
      </c>
      <c r="C1983">
        <v>115228303</v>
      </c>
      <c r="D1983" t="s">
        <v>503</v>
      </c>
      <c r="E1983" t="s">
        <v>2131</v>
      </c>
      <c r="F1983" t="s">
        <v>2132</v>
      </c>
      <c r="G1983" t="s">
        <v>2904</v>
      </c>
      <c r="H1983"/>
      <c r="I1983" t="s">
        <v>18013</v>
      </c>
      <c r="J1983" t="s">
        <v>17951</v>
      </c>
      <c r="K1983" t="s">
        <v>17999</v>
      </c>
      <c r="L1983" t="s">
        <v>17881</v>
      </c>
      <c r="M1983" t="s">
        <v>18081</v>
      </c>
      <c r="N1983"/>
      <c r="O1983" t="s">
        <v>18029</v>
      </c>
    </row>
    <row r="1984" spans="2:15" x14ac:dyDescent="0.25">
      <c r="B1984" t="s">
        <v>16720</v>
      </c>
      <c r="C1984">
        <v>115228303</v>
      </c>
      <c r="D1984" t="s">
        <v>503</v>
      </c>
      <c r="E1984" t="s">
        <v>2131</v>
      </c>
      <c r="F1984" t="s">
        <v>2132</v>
      </c>
      <c r="G1984" t="s">
        <v>2415</v>
      </c>
      <c r="H1984"/>
      <c r="I1984" t="s">
        <v>17873</v>
      </c>
      <c r="J1984" t="s">
        <v>18016</v>
      </c>
      <c r="K1984" t="s">
        <v>17994</v>
      </c>
      <c r="L1984" t="s">
        <v>18007</v>
      </c>
      <c r="M1984" t="s">
        <v>17917</v>
      </c>
      <c r="N1984"/>
      <c r="O1984" t="s">
        <v>17977</v>
      </c>
    </row>
    <row r="1985" spans="2:15" x14ac:dyDescent="0.25">
      <c r="B1985" t="s">
        <v>16715</v>
      </c>
      <c r="C1985">
        <v>115228303</v>
      </c>
      <c r="D1985" t="s">
        <v>503</v>
      </c>
      <c r="E1985" t="s">
        <v>2129</v>
      </c>
      <c r="F1985" t="s">
        <v>2130</v>
      </c>
      <c r="G1985" t="s">
        <v>2903</v>
      </c>
      <c r="H1985" t="s">
        <v>10461</v>
      </c>
      <c r="I1985" t="s">
        <v>18247</v>
      </c>
      <c r="J1985" t="s">
        <v>17944</v>
      </c>
      <c r="K1985" t="s">
        <v>17920</v>
      </c>
      <c r="L1985" t="s">
        <v>17871</v>
      </c>
      <c r="M1985" t="s">
        <v>17993</v>
      </c>
      <c r="N1985" t="s">
        <v>10461</v>
      </c>
      <c r="O1985" t="s">
        <v>18692</v>
      </c>
    </row>
    <row r="1986" spans="2:15" x14ac:dyDescent="0.25">
      <c r="B1986" t="s">
        <v>16716</v>
      </c>
      <c r="C1986">
        <v>115228303</v>
      </c>
      <c r="D1986" t="s">
        <v>503</v>
      </c>
      <c r="E1986" t="s">
        <v>2129</v>
      </c>
      <c r="F1986" t="s">
        <v>2130</v>
      </c>
      <c r="G1986" t="s">
        <v>2904</v>
      </c>
      <c r="H1986" t="s">
        <v>10461</v>
      </c>
      <c r="I1986" t="s">
        <v>17987</v>
      </c>
      <c r="J1986" t="s">
        <v>17936</v>
      </c>
      <c r="K1986" t="s">
        <v>18016</v>
      </c>
      <c r="L1986" t="s">
        <v>17951</v>
      </c>
      <c r="M1986" t="s">
        <v>17988</v>
      </c>
      <c r="N1986" t="s">
        <v>10461</v>
      </c>
      <c r="O1986" t="s">
        <v>18385</v>
      </c>
    </row>
    <row r="1987" spans="2:15" x14ac:dyDescent="0.25">
      <c r="B1987" t="s">
        <v>16717</v>
      </c>
      <c r="C1987">
        <v>115228303</v>
      </c>
      <c r="D1987" t="s">
        <v>503</v>
      </c>
      <c r="E1987" t="s">
        <v>2129</v>
      </c>
      <c r="F1987" t="s">
        <v>2130</v>
      </c>
      <c r="G1987" t="s">
        <v>2415</v>
      </c>
      <c r="H1987" t="s">
        <v>10461</v>
      </c>
      <c r="I1987" t="s">
        <v>18378</v>
      </c>
      <c r="J1987" t="s">
        <v>18197</v>
      </c>
      <c r="K1987" t="s">
        <v>17856</v>
      </c>
      <c r="L1987" t="s">
        <v>17905</v>
      </c>
      <c r="M1987" t="s">
        <v>17929</v>
      </c>
      <c r="N1987" t="s">
        <v>10461</v>
      </c>
      <c r="O1987" t="s">
        <v>18377</v>
      </c>
    </row>
    <row r="1988" spans="2:15" x14ac:dyDescent="0.25">
      <c r="B1988" t="s">
        <v>16879</v>
      </c>
      <c r="C1988">
        <v>115229003</v>
      </c>
      <c r="D1988" t="s">
        <v>529</v>
      </c>
      <c r="E1988" t="s">
        <v>2216</v>
      </c>
      <c r="F1988" t="s">
        <v>2217</v>
      </c>
      <c r="G1988" t="s">
        <v>2903</v>
      </c>
      <c r="H1988"/>
      <c r="I1988" t="s">
        <v>10461</v>
      </c>
      <c r="J1988" t="s">
        <v>10461</v>
      </c>
      <c r="K1988" t="s">
        <v>18076</v>
      </c>
      <c r="L1988" t="s">
        <v>10461</v>
      </c>
      <c r="M1988" t="s">
        <v>10461</v>
      </c>
      <c r="N1988"/>
      <c r="O1988" t="s">
        <v>18170</v>
      </c>
    </row>
    <row r="1989" spans="2:15" x14ac:dyDescent="0.25">
      <c r="B1989" t="s">
        <v>16880</v>
      </c>
      <c r="C1989">
        <v>115229003</v>
      </c>
      <c r="D1989" t="s">
        <v>529</v>
      </c>
      <c r="E1989" t="s">
        <v>2216</v>
      </c>
      <c r="F1989" t="s">
        <v>2217</v>
      </c>
      <c r="G1989" t="s">
        <v>2904</v>
      </c>
      <c r="H1989"/>
      <c r="I1989" t="s">
        <v>10461</v>
      </c>
      <c r="J1989" t="s">
        <v>10461</v>
      </c>
      <c r="K1989" t="s">
        <v>17905</v>
      </c>
      <c r="L1989" t="s">
        <v>10461</v>
      </c>
      <c r="M1989" t="s">
        <v>10461</v>
      </c>
      <c r="N1989"/>
      <c r="O1989" t="s">
        <v>17982</v>
      </c>
    </row>
    <row r="1990" spans="2:15" x14ac:dyDescent="0.25">
      <c r="B1990" t="s">
        <v>16881</v>
      </c>
      <c r="C1990">
        <v>115229003</v>
      </c>
      <c r="D1990" t="s">
        <v>529</v>
      </c>
      <c r="E1990" t="s">
        <v>2216</v>
      </c>
      <c r="F1990" t="s">
        <v>2217</v>
      </c>
      <c r="G1990" t="s">
        <v>2415</v>
      </c>
      <c r="H1990"/>
      <c r="I1990" t="s">
        <v>10461</v>
      </c>
      <c r="J1990" t="s">
        <v>10461</v>
      </c>
      <c r="K1990" t="s">
        <v>18031</v>
      </c>
      <c r="L1990" t="s">
        <v>10461</v>
      </c>
      <c r="M1990" t="s">
        <v>10461</v>
      </c>
      <c r="N1990"/>
      <c r="O1990" t="s">
        <v>17873</v>
      </c>
    </row>
    <row r="1991" spans="2:15" x14ac:dyDescent="0.25">
      <c r="B1991" t="s">
        <v>16876</v>
      </c>
      <c r="C1991">
        <v>115229003</v>
      </c>
      <c r="D1991" t="s">
        <v>529</v>
      </c>
      <c r="E1991" t="s">
        <v>2214</v>
      </c>
      <c r="F1991" t="s">
        <v>2215</v>
      </c>
      <c r="G1991" t="s">
        <v>2903</v>
      </c>
      <c r="H1991" t="s">
        <v>10461</v>
      </c>
      <c r="I1991" t="s">
        <v>10461</v>
      </c>
      <c r="J1991" t="s">
        <v>10461</v>
      </c>
      <c r="K1991" t="s">
        <v>18216</v>
      </c>
      <c r="L1991" t="s">
        <v>10461</v>
      </c>
      <c r="M1991" t="s">
        <v>10461</v>
      </c>
      <c r="N1991"/>
      <c r="O1991" t="s">
        <v>18191</v>
      </c>
    </row>
    <row r="1992" spans="2:15" x14ac:dyDescent="0.25">
      <c r="B1992" t="s">
        <v>16877</v>
      </c>
      <c r="C1992">
        <v>115229003</v>
      </c>
      <c r="D1992" t="s">
        <v>529</v>
      </c>
      <c r="E1992" t="s">
        <v>2214</v>
      </c>
      <c r="F1992" t="s">
        <v>2215</v>
      </c>
      <c r="G1992" t="s">
        <v>2904</v>
      </c>
      <c r="H1992"/>
      <c r="I1992" t="s">
        <v>10461</v>
      </c>
      <c r="J1992" t="s">
        <v>10461</v>
      </c>
      <c r="K1992" t="s">
        <v>18043</v>
      </c>
      <c r="L1992" t="s">
        <v>10461</v>
      </c>
      <c r="M1992" t="s">
        <v>10461</v>
      </c>
      <c r="N1992"/>
      <c r="O1992" t="s">
        <v>18191</v>
      </c>
    </row>
    <row r="1993" spans="2:15" x14ac:dyDescent="0.25">
      <c r="B1993" t="s">
        <v>16878</v>
      </c>
      <c r="C1993">
        <v>115229003</v>
      </c>
      <c r="D1993" t="s">
        <v>529</v>
      </c>
      <c r="E1993" t="s">
        <v>2214</v>
      </c>
      <c r="F1993" t="s">
        <v>2215</v>
      </c>
      <c r="G1993" t="s">
        <v>2415</v>
      </c>
      <c r="H1993" t="s">
        <v>10461</v>
      </c>
      <c r="I1993" t="s">
        <v>10461</v>
      </c>
      <c r="J1993" t="s">
        <v>17869</v>
      </c>
      <c r="K1993" t="s">
        <v>18152</v>
      </c>
      <c r="L1993" t="s">
        <v>10461</v>
      </c>
      <c r="M1993" t="s">
        <v>10461</v>
      </c>
      <c r="N1993"/>
      <c r="O1993" t="s">
        <v>18085</v>
      </c>
    </row>
    <row r="1994" spans="2:15" x14ac:dyDescent="0.25">
      <c r="B1994" t="s">
        <v>14480</v>
      </c>
      <c r="C1994">
        <v>115503004</v>
      </c>
      <c r="D1994" t="s">
        <v>214</v>
      </c>
      <c r="E1994" t="s">
        <v>1205</v>
      </c>
      <c r="F1994" t="s">
        <v>1206</v>
      </c>
      <c r="G1994" t="s">
        <v>2903</v>
      </c>
      <c r="H1994"/>
      <c r="I1994" t="s">
        <v>10461</v>
      </c>
      <c r="J1994" t="s">
        <v>10461</v>
      </c>
      <c r="K1994" t="s">
        <v>18039</v>
      </c>
      <c r="L1994" t="s">
        <v>10461</v>
      </c>
      <c r="M1994"/>
      <c r="N1994"/>
      <c r="O1994" t="s">
        <v>17991</v>
      </c>
    </row>
    <row r="1995" spans="2:15" x14ac:dyDescent="0.25">
      <c r="B1995" t="s">
        <v>14481</v>
      </c>
      <c r="C1995">
        <v>115503004</v>
      </c>
      <c r="D1995" t="s">
        <v>214</v>
      </c>
      <c r="E1995" t="s">
        <v>1205</v>
      </c>
      <c r="F1995" t="s">
        <v>1206</v>
      </c>
      <c r="G1995" t="s">
        <v>2904</v>
      </c>
      <c r="H1995"/>
      <c r="I1995" t="s">
        <v>10461</v>
      </c>
      <c r="J1995" t="s">
        <v>10461</v>
      </c>
      <c r="K1995" t="s">
        <v>17929</v>
      </c>
      <c r="L1995" t="s">
        <v>10461</v>
      </c>
      <c r="M1995"/>
      <c r="N1995"/>
      <c r="O1995" t="s">
        <v>17985</v>
      </c>
    </row>
    <row r="1996" spans="2:15" x14ac:dyDescent="0.25">
      <c r="B1996" t="s">
        <v>14482</v>
      </c>
      <c r="C1996">
        <v>115503004</v>
      </c>
      <c r="D1996" t="s">
        <v>214</v>
      </c>
      <c r="E1996" t="s">
        <v>1205</v>
      </c>
      <c r="F1996" t="s">
        <v>1206</v>
      </c>
      <c r="G1996" t="s">
        <v>2415</v>
      </c>
      <c r="H1996"/>
      <c r="I1996" t="s">
        <v>10461</v>
      </c>
      <c r="J1996" t="s">
        <v>10461</v>
      </c>
      <c r="K1996" t="s">
        <v>17927</v>
      </c>
      <c r="L1996" t="s">
        <v>10461</v>
      </c>
      <c r="M1996"/>
      <c r="N1996"/>
      <c r="O1996" t="s">
        <v>18005</v>
      </c>
    </row>
    <row r="1997" spans="2:15" x14ac:dyDescent="0.25">
      <c r="B1997" t="s">
        <v>14483</v>
      </c>
      <c r="C1997">
        <v>115503004</v>
      </c>
      <c r="D1997" t="s">
        <v>214</v>
      </c>
      <c r="E1997" t="s">
        <v>1207</v>
      </c>
      <c r="F1997" t="s">
        <v>1208</v>
      </c>
      <c r="G1997" t="s">
        <v>2903</v>
      </c>
      <c r="H1997"/>
      <c r="I1997" t="s">
        <v>10461</v>
      </c>
      <c r="J1997" t="s">
        <v>10461</v>
      </c>
      <c r="K1997" t="s">
        <v>17993</v>
      </c>
      <c r="L1997"/>
      <c r="M1997" t="s">
        <v>10461</v>
      </c>
      <c r="N1997"/>
      <c r="O1997" t="s">
        <v>17875</v>
      </c>
    </row>
    <row r="1998" spans="2:15" x14ac:dyDescent="0.25">
      <c r="B1998" t="s">
        <v>14484</v>
      </c>
      <c r="C1998">
        <v>115503004</v>
      </c>
      <c r="D1998" t="s">
        <v>214</v>
      </c>
      <c r="E1998" t="s">
        <v>1207</v>
      </c>
      <c r="F1998" t="s">
        <v>1208</v>
      </c>
      <c r="G1998" t="s">
        <v>2904</v>
      </c>
      <c r="H1998"/>
      <c r="I1998"/>
      <c r="J1998" t="s">
        <v>10461</v>
      </c>
      <c r="K1998" t="s">
        <v>17875</v>
      </c>
      <c r="L1998"/>
      <c r="M1998" t="s">
        <v>10461</v>
      </c>
      <c r="N1998"/>
      <c r="O1998" t="s">
        <v>18076</v>
      </c>
    </row>
    <row r="1999" spans="2:15" x14ac:dyDescent="0.25">
      <c r="B1999" t="s">
        <v>14485</v>
      </c>
      <c r="C1999">
        <v>115503004</v>
      </c>
      <c r="D1999" t="s">
        <v>214</v>
      </c>
      <c r="E1999" t="s">
        <v>1207</v>
      </c>
      <c r="F1999" t="s">
        <v>1208</v>
      </c>
      <c r="G1999" t="s">
        <v>2415</v>
      </c>
      <c r="H1999"/>
      <c r="I1999" t="s">
        <v>10461</v>
      </c>
      <c r="J1999" t="s">
        <v>10461</v>
      </c>
      <c r="K1999" t="s">
        <v>18331</v>
      </c>
      <c r="L1999"/>
      <c r="M1999" t="s">
        <v>10461</v>
      </c>
      <c r="N1999"/>
      <c r="O1999" t="s">
        <v>17990</v>
      </c>
    </row>
    <row r="2000" spans="2:15" x14ac:dyDescent="0.25">
      <c r="B2000" t="s">
        <v>15245</v>
      </c>
      <c r="C2000">
        <v>115504003</v>
      </c>
      <c r="D2000" t="s">
        <v>339</v>
      </c>
      <c r="E2000" t="s">
        <v>1610</v>
      </c>
      <c r="F2000" t="s">
        <v>1611</v>
      </c>
      <c r="G2000" t="s">
        <v>2903</v>
      </c>
      <c r="H2000" t="s">
        <v>10461</v>
      </c>
      <c r="I2000"/>
      <c r="J2000" t="s">
        <v>10461</v>
      </c>
      <c r="K2000" t="s">
        <v>17985</v>
      </c>
      <c r="L2000"/>
      <c r="M2000"/>
      <c r="N2000"/>
      <c r="O2000" t="s">
        <v>18139</v>
      </c>
    </row>
    <row r="2001" spans="2:15" x14ac:dyDescent="0.25">
      <c r="B2001" t="s">
        <v>15246</v>
      </c>
      <c r="C2001">
        <v>115504003</v>
      </c>
      <c r="D2001" t="s">
        <v>339</v>
      </c>
      <c r="E2001" t="s">
        <v>1610</v>
      </c>
      <c r="F2001" t="s">
        <v>1611</v>
      </c>
      <c r="G2001" t="s">
        <v>2904</v>
      </c>
      <c r="H2001" t="s">
        <v>10461</v>
      </c>
      <c r="I2001" t="s">
        <v>10461</v>
      </c>
      <c r="J2001" t="s">
        <v>10461</v>
      </c>
      <c r="K2001" t="s">
        <v>18074</v>
      </c>
      <c r="L2001" t="s">
        <v>10461</v>
      </c>
      <c r="M2001"/>
      <c r="N2001"/>
      <c r="O2001" t="s">
        <v>18151</v>
      </c>
    </row>
    <row r="2002" spans="2:15" x14ac:dyDescent="0.25">
      <c r="B2002" t="s">
        <v>15247</v>
      </c>
      <c r="C2002">
        <v>115504003</v>
      </c>
      <c r="D2002" t="s">
        <v>339</v>
      </c>
      <c r="E2002" t="s">
        <v>1610</v>
      </c>
      <c r="F2002" t="s">
        <v>1611</v>
      </c>
      <c r="G2002" t="s">
        <v>2415</v>
      </c>
      <c r="H2002" t="s">
        <v>10461</v>
      </c>
      <c r="I2002" t="s">
        <v>10461</v>
      </c>
      <c r="J2002" t="s">
        <v>17846</v>
      </c>
      <c r="K2002" t="s">
        <v>18211</v>
      </c>
      <c r="L2002" t="s">
        <v>10461</v>
      </c>
      <c r="M2002"/>
      <c r="N2002"/>
      <c r="O2002" t="s">
        <v>18280</v>
      </c>
    </row>
    <row r="2003" spans="2:15" x14ac:dyDescent="0.25">
      <c r="B2003" t="s">
        <v>15248</v>
      </c>
      <c r="C2003">
        <v>115504003</v>
      </c>
      <c r="D2003" t="s">
        <v>339</v>
      </c>
      <c r="E2003" t="s">
        <v>1612</v>
      </c>
      <c r="F2003" t="s">
        <v>1613</v>
      </c>
      <c r="G2003" t="s">
        <v>2903</v>
      </c>
      <c r="H2003"/>
      <c r="I2003"/>
      <c r="J2003" t="s">
        <v>10461</v>
      </c>
      <c r="K2003" t="s">
        <v>17875</v>
      </c>
      <c r="L2003" t="s">
        <v>10461</v>
      </c>
      <c r="M2003"/>
      <c r="N2003"/>
      <c r="O2003" t="s">
        <v>17905</v>
      </c>
    </row>
    <row r="2004" spans="2:15" x14ac:dyDescent="0.25">
      <c r="B2004" t="s">
        <v>15249</v>
      </c>
      <c r="C2004">
        <v>115504003</v>
      </c>
      <c r="D2004" t="s">
        <v>339</v>
      </c>
      <c r="E2004" t="s">
        <v>1612</v>
      </c>
      <c r="F2004" t="s">
        <v>1613</v>
      </c>
      <c r="G2004" t="s">
        <v>2904</v>
      </c>
      <c r="H2004"/>
      <c r="I2004"/>
      <c r="J2004" t="s">
        <v>10461</v>
      </c>
      <c r="K2004" t="s">
        <v>18102</v>
      </c>
      <c r="L2004" t="s">
        <v>10461</v>
      </c>
      <c r="M2004"/>
      <c r="N2004"/>
      <c r="O2004" t="s">
        <v>18016</v>
      </c>
    </row>
    <row r="2005" spans="2:15" x14ac:dyDescent="0.25">
      <c r="B2005" t="s">
        <v>15250</v>
      </c>
      <c r="C2005">
        <v>115504003</v>
      </c>
      <c r="D2005" t="s">
        <v>339</v>
      </c>
      <c r="E2005" t="s">
        <v>1612</v>
      </c>
      <c r="F2005" t="s">
        <v>1613</v>
      </c>
      <c r="G2005" t="s">
        <v>2415</v>
      </c>
      <c r="H2005"/>
      <c r="I2005"/>
      <c r="J2005" t="s">
        <v>10461</v>
      </c>
      <c r="K2005" t="s">
        <v>18254</v>
      </c>
      <c r="L2005" t="s">
        <v>10461</v>
      </c>
      <c r="M2005"/>
      <c r="N2005"/>
      <c r="O2005" t="s">
        <v>18225</v>
      </c>
    </row>
    <row r="2006" spans="2:15" x14ac:dyDescent="0.25">
      <c r="B2006" t="s">
        <v>16721</v>
      </c>
      <c r="C2006">
        <v>115506003</v>
      </c>
      <c r="D2006" t="s">
        <v>504</v>
      </c>
      <c r="E2006" t="s">
        <v>2133</v>
      </c>
      <c r="F2006" t="s">
        <v>2134</v>
      </c>
      <c r="G2006" t="s">
        <v>2903</v>
      </c>
      <c r="H2006" t="s">
        <v>10461</v>
      </c>
      <c r="I2006" t="s">
        <v>10461</v>
      </c>
      <c r="J2006" t="s">
        <v>17837</v>
      </c>
      <c r="K2006" t="s">
        <v>18011</v>
      </c>
      <c r="L2006" t="s">
        <v>10461</v>
      </c>
      <c r="M2006" t="s">
        <v>10461</v>
      </c>
      <c r="N2006"/>
      <c r="O2006" t="s">
        <v>18169</v>
      </c>
    </row>
    <row r="2007" spans="2:15" x14ac:dyDescent="0.25">
      <c r="B2007" t="s">
        <v>16722</v>
      </c>
      <c r="C2007">
        <v>115506003</v>
      </c>
      <c r="D2007" t="s">
        <v>504</v>
      </c>
      <c r="E2007" t="s">
        <v>2133</v>
      </c>
      <c r="F2007" t="s">
        <v>2134</v>
      </c>
      <c r="G2007" t="s">
        <v>2904</v>
      </c>
      <c r="H2007"/>
      <c r="I2007" t="s">
        <v>10461</v>
      </c>
      <c r="J2007" t="s">
        <v>17846</v>
      </c>
      <c r="K2007" t="s">
        <v>17956</v>
      </c>
      <c r="L2007" t="s">
        <v>17834</v>
      </c>
      <c r="M2007" t="s">
        <v>10461</v>
      </c>
      <c r="N2007" t="s">
        <v>10461</v>
      </c>
      <c r="O2007" t="s">
        <v>17893</v>
      </c>
    </row>
    <row r="2008" spans="2:15" x14ac:dyDescent="0.25">
      <c r="B2008" t="s">
        <v>16723</v>
      </c>
      <c r="C2008">
        <v>115506003</v>
      </c>
      <c r="D2008" t="s">
        <v>504</v>
      </c>
      <c r="E2008" t="s">
        <v>2133</v>
      </c>
      <c r="F2008" t="s">
        <v>2134</v>
      </c>
      <c r="G2008" t="s">
        <v>2415</v>
      </c>
      <c r="H2008" t="s">
        <v>10461</v>
      </c>
      <c r="I2008" t="s">
        <v>10461</v>
      </c>
      <c r="J2008" t="s">
        <v>17890</v>
      </c>
      <c r="K2008" t="s">
        <v>18383</v>
      </c>
      <c r="L2008" t="s">
        <v>17881</v>
      </c>
      <c r="M2008" t="s">
        <v>10461</v>
      </c>
      <c r="N2008" t="s">
        <v>10461</v>
      </c>
      <c r="O2008" t="s">
        <v>18344</v>
      </c>
    </row>
    <row r="2009" spans="2:15" x14ac:dyDescent="0.25">
      <c r="B2009" t="s">
        <v>16724</v>
      </c>
      <c r="C2009">
        <v>115506003</v>
      </c>
      <c r="D2009" t="s">
        <v>504</v>
      </c>
      <c r="E2009" t="s">
        <v>2135</v>
      </c>
      <c r="F2009" t="s">
        <v>2136</v>
      </c>
      <c r="G2009" t="s">
        <v>2903</v>
      </c>
      <c r="H2009"/>
      <c r="I2009" t="s">
        <v>10461</v>
      </c>
      <c r="J2009" t="s">
        <v>10461</v>
      </c>
      <c r="K2009" t="s">
        <v>18197</v>
      </c>
      <c r="L2009" t="s">
        <v>10461</v>
      </c>
      <c r="M2009" t="s">
        <v>10461</v>
      </c>
      <c r="N2009"/>
      <c r="O2009" t="s">
        <v>17872</v>
      </c>
    </row>
    <row r="2010" spans="2:15" x14ac:dyDescent="0.25">
      <c r="B2010" t="s">
        <v>16725</v>
      </c>
      <c r="C2010">
        <v>115506003</v>
      </c>
      <c r="D2010" t="s">
        <v>504</v>
      </c>
      <c r="E2010" t="s">
        <v>2135</v>
      </c>
      <c r="F2010" t="s">
        <v>2136</v>
      </c>
      <c r="G2010" t="s">
        <v>2904</v>
      </c>
      <c r="H2010"/>
      <c r="I2010" t="s">
        <v>10461</v>
      </c>
      <c r="J2010" t="s">
        <v>17850</v>
      </c>
      <c r="K2010" t="s">
        <v>18062</v>
      </c>
      <c r="L2010" t="s">
        <v>17855</v>
      </c>
      <c r="M2010"/>
      <c r="N2010"/>
      <c r="O2010" t="s">
        <v>18310</v>
      </c>
    </row>
    <row r="2011" spans="2:15" x14ac:dyDescent="0.25">
      <c r="B2011" t="s">
        <v>16726</v>
      </c>
      <c r="C2011">
        <v>115506003</v>
      </c>
      <c r="D2011" t="s">
        <v>504</v>
      </c>
      <c r="E2011" t="s">
        <v>2135</v>
      </c>
      <c r="F2011" t="s">
        <v>2136</v>
      </c>
      <c r="G2011" t="s">
        <v>2415</v>
      </c>
      <c r="H2011"/>
      <c r="I2011" t="s">
        <v>10461</v>
      </c>
      <c r="J2011" t="s">
        <v>17866</v>
      </c>
      <c r="K2011" t="s">
        <v>17964</v>
      </c>
      <c r="L2011" t="s">
        <v>17881</v>
      </c>
      <c r="M2011" t="s">
        <v>10461</v>
      </c>
      <c r="N2011"/>
      <c r="O2011" t="s">
        <v>18440</v>
      </c>
    </row>
    <row r="2012" spans="2:15" x14ac:dyDescent="0.25">
      <c r="B2012" t="s">
        <v>17050</v>
      </c>
      <c r="C2012">
        <v>115508003</v>
      </c>
      <c r="D2012" t="s">
        <v>555</v>
      </c>
      <c r="E2012" t="s">
        <v>2321</v>
      </c>
      <c r="F2012" t="s">
        <v>2322</v>
      </c>
      <c r="G2012" t="s">
        <v>2903</v>
      </c>
      <c r="H2012"/>
      <c r="I2012"/>
      <c r="J2012" t="s">
        <v>10461</v>
      </c>
      <c r="K2012" t="s">
        <v>18540</v>
      </c>
      <c r="L2012" t="s">
        <v>10461</v>
      </c>
      <c r="M2012" t="s">
        <v>10461</v>
      </c>
      <c r="N2012"/>
      <c r="O2012" t="s">
        <v>18242</v>
      </c>
    </row>
    <row r="2013" spans="2:15" x14ac:dyDescent="0.25">
      <c r="B2013" t="s">
        <v>17051</v>
      </c>
      <c r="C2013">
        <v>115508003</v>
      </c>
      <c r="D2013" t="s">
        <v>555</v>
      </c>
      <c r="E2013" t="s">
        <v>2321</v>
      </c>
      <c r="F2013" t="s">
        <v>2322</v>
      </c>
      <c r="G2013" t="s">
        <v>2904</v>
      </c>
      <c r="H2013"/>
      <c r="I2013" t="s">
        <v>10461</v>
      </c>
      <c r="J2013" t="s">
        <v>10461</v>
      </c>
      <c r="K2013" t="s">
        <v>17887</v>
      </c>
      <c r="L2013" t="s">
        <v>10461</v>
      </c>
      <c r="M2013" t="s">
        <v>10461</v>
      </c>
      <c r="N2013" t="s">
        <v>10461</v>
      </c>
      <c r="O2013" t="s">
        <v>17879</v>
      </c>
    </row>
    <row r="2014" spans="2:15" x14ac:dyDescent="0.25">
      <c r="B2014" t="s">
        <v>17052</v>
      </c>
      <c r="C2014">
        <v>115508003</v>
      </c>
      <c r="D2014" t="s">
        <v>555</v>
      </c>
      <c r="E2014" t="s">
        <v>2321</v>
      </c>
      <c r="F2014" t="s">
        <v>2322</v>
      </c>
      <c r="G2014" t="s">
        <v>2415</v>
      </c>
      <c r="H2014"/>
      <c r="I2014" t="s">
        <v>10461</v>
      </c>
      <c r="J2014" t="s">
        <v>17869</v>
      </c>
      <c r="K2014" t="s">
        <v>18541</v>
      </c>
      <c r="L2014" t="s">
        <v>17853</v>
      </c>
      <c r="M2014" t="s">
        <v>10461</v>
      </c>
      <c r="N2014" t="s">
        <v>10461</v>
      </c>
      <c r="O2014" t="s">
        <v>18628</v>
      </c>
    </row>
    <row r="2015" spans="2:15" x14ac:dyDescent="0.25">
      <c r="B2015" t="s">
        <v>17047</v>
      </c>
      <c r="C2015">
        <v>115508003</v>
      </c>
      <c r="D2015" t="s">
        <v>555</v>
      </c>
      <c r="E2015" t="s">
        <v>2319</v>
      </c>
      <c r="F2015" t="s">
        <v>2320</v>
      </c>
      <c r="G2015" t="s">
        <v>2903</v>
      </c>
      <c r="H2015"/>
      <c r="I2015"/>
      <c r="J2015" t="s">
        <v>10461</v>
      </c>
      <c r="K2015" t="s">
        <v>18227</v>
      </c>
      <c r="L2015" t="s">
        <v>10461</v>
      </c>
      <c r="M2015"/>
      <c r="N2015"/>
      <c r="O2015" t="s">
        <v>18365</v>
      </c>
    </row>
    <row r="2016" spans="2:15" x14ac:dyDescent="0.25">
      <c r="B2016" t="s">
        <v>17048</v>
      </c>
      <c r="C2016">
        <v>115508003</v>
      </c>
      <c r="D2016" t="s">
        <v>555</v>
      </c>
      <c r="E2016" t="s">
        <v>2319</v>
      </c>
      <c r="F2016" t="s">
        <v>2320</v>
      </c>
      <c r="G2016" t="s">
        <v>2904</v>
      </c>
      <c r="H2016"/>
      <c r="I2016"/>
      <c r="J2016" t="s">
        <v>10461</v>
      </c>
      <c r="K2016" t="s">
        <v>18008</v>
      </c>
      <c r="L2016" t="s">
        <v>10461</v>
      </c>
      <c r="M2016"/>
      <c r="N2016" t="s">
        <v>10461</v>
      </c>
      <c r="O2016" t="s">
        <v>18028</v>
      </c>
    </row>
    <row r="2017" spans="2:15" x14ac:dyDescent="0.25">
      <c r="B2017" t="s">
        <v>17049</v>
      </c>
      <c r="C2017">
        <v>115508003</v>
      </c>
      <c r="D2017" t="s">
        <v>555</v>
      </c>
      <c r="E2017" t="s">
        <v>2319</v>
      </c>
      <c r="F2017" t="s">
        <v>2320</v>
      </c>
      <c r="G2017" t="s">
        <v>2415</v>
      </c>
      <c r="H2017"/>
      <c r="I2017"/>
      <c r="J2017" t="s">
        <v>17837</v>
      </c>
      <c r="K2017" t="s">
        <v>18542</v>
      </c>
      <c r="L2017" t="s">
        <v>10461</v>
      </c>
      <c r="M2017"/>
      <c r="N2017" t="s">
        <v>10461</v>
      </c>
      <c r="O2017" t="s">
        <v>17908</v>
      </c>
    </row>
    <row r="2018" spans="2:15" x14ac:dyDescent="0.25">
      <c r="B2018" t="s">
        <v>15363</v>
      </c>
      <c r="C2018">
        <v>115674603</v>
      </c>
      <c r="D2018" t="s">
        <v>358</v>
      </c>
      <c r="E2018" t="s">
        <v>1678</v>
      </c>
      <c r="F2018" t="s">
        <v>1679</v>
      </c>
      <c r="G2018" t="s">
        <v>2903</v>
      </c>
      <c r="H2018" t="s">
        <v>10461</v>
      </c>
      <c r="I2018" t="s">
        <v>17833</v>
      </c>
      <c r="J2018" t="s">
        <v>17853</v>
      </c>
      <c r="K2018" t="s">
        <v>18543</v>
      </c>
      <c r="L2018" t="s">
        <v>17833</v>
      </c>
      <c r="M2018" t="s">
        <v>10461</v>
      </c>
      <c r="N2018" t="s">
        <v>10461</v>
      </c>
      <c r="O2018" t="s">
        <v>18273</v>
      </c>
    </row>
    <row r="2019" spans="2:15" x14ac:dyDescent="0.25">
      <c r="B2019" t="s">
        <v>15364</v>
      </c>
      <c r="C2019">
        <v>115674603</v>
      </c>
      <c r="D2019" t="s">
        <v>358</v>
      </c>
      <c r="E2019" t="s">
        <v>1678</v>
      </c>
      <c r="F2019" t="s">
        <v>1679</v>
      </c>
      <c r="G2019" t="s">
        <v>2904</v>
      </c>
      <c r="H2019"/>
      <c r="I2019" t="s">
        <v>10461</v>
      </c>
      <c r="J2019" t="s">
        <v>17859</v>
      </c>
      <c r="K2019" t="s">
        <v>18532</v>
      </c>
      <c r="L2019" t="s">
        <v>17844</v>
      </c>
      <c r="M2019" t="s">
        <v>10461</v>
      </c>
      <c r="N2019"/>
      <c r="O2019" t="s">
        <v>18562</v>
      </c>
    </row>
    <row r="2020" spans="2:15" x14ac:dyDescent="0.25">
      <c r="B2020" t="s">
        <v>15365</v>
      </c>
      <c r="C2020">
        <v>115674603</v>
      </c>
      <c r="D2020" t="s">
        <v>358</v>
      </c>
      <c r="E2020" t="s">
        <v>1678</v>
      </c>
      <c r="F2020" t="s">
        <v>1679</v>
      </c>
      <c r="G2020" t="s">
        <v>2415</v>
      </c>
      <c r="H2020" t="s">
        <v>10461</v>
      </c>
      <c r="I2020" t="s">
        <v>17836</v>
      </c>
      <c r="J2020" t="s">
        <v>17979</v>
      </c>
      <c r="K2020" t="s">
        <v>18544</v>
      </c>
      <c r="L2020" t="s">
        <v>17839</v>
      </c>
      <c r="M2020" t="s">
        <v>17834</v>
      </c>
      <c r="N2020" t="s">
        <v>10461</v>
      </c>
      <c r="O2020" t="s">
        <v>18763</v>
      </c>
    </row>
    <row r="2021" spans="2:15" x14ac:dyDescent="0.25">
      <c r="B2021" t="s">
        <v>15366</v>
      </c>
      <c r="C2021">
        <v>115674603</v>
      </c>
      <c r="D2021" t="s">
        <v>358</v>
      </c>
      <c r="E2021" t="s">
        <v>1680</v>
      </c>
      <c r="F2021" t="s">
        <v>1681</v>
      </c>
      <c r="G2021" t="s">
        <v>2903</v>
      </c>
      <c r="H2021" t="s">
        <v>10461</v>
      </c>
      <c r="I2021" t="s">
        <v>10461</v>
      </c>
      <c r="J2021" t="s">
        <v>17833</v>
      </c>
      <c r="K2021" t="s">
        <v>17911</v>
      </c>
      <c r="L2021" t="s">
        <v>10461</v>
      </c>
      <c r="M2021" t="s">
        <v>10461</v>
      </c>
      <c r="N2021" t="s">
        <v>10461</v>
      </c>
      <c r="O2021" t="s">
        <v>17830</v>
      </c>
    </row>
    <row r="2022" spans="2:15" x14ac:dyDescent="0.25">
      <c r="B2022" t="s">
        <v>15367</v>
      </c>
      <c r="C2022">
        <v>115674603</v>
      </c>
      <c r="D2022" t="s">
        <v>358</v>
      </c>
      <c r="E2022" t="s">
        <v>1680</v>
      </c>
      <c r="F2022" t="s">
        <v>1681</v>
      </c>
      <c r="G2022" t="s">
        <v>2904</v>
      </c>
      <c r="H2022"/>
      <c r="I2022" t="s">
        <v>10461</v>
      </c>
      <c r="J2022" t="s">
        <v>17844</v>
      </c>
      <c r="K2022" t="s">
        <v>17930</v>
      </c>
      <c r="L2022" t="s">
        <v>10461</v>
      </c>
      <c r="M2022" t="s">
        <v>10461</v>
      </c>
      <c r="N2022"/>
      <c r="O2022" t="s">
        <v>18489</v>
      </c>
    </row>
    <row r="2023" spans="2:15" x14ac:dyDescent="0.25">
      <c r="B2023" t="s">
        <v>15368</v>
      </c>
      <c r="C2023">
        <v>115674603</v>
      </c>
      <c r="D2023" t="s">
        <v>358</v>
      </c>
      <c r="E2023" t="s">
        <v>1680</v>
      </c>
      <c r="F2023" t="s">
        <v>1681</v>
      </c>
      <c r="G2023" t="s">
        <v>2415</v>
      </c>
      <c r="H2023" t="s">
        <v>10461</v>
      </c>
      <c r="I2023" t="s">
        <v>10461</v>
      </c>
      <c r="J2023" t="s">
        <v>17839</v>
      </c>
      <c r="K2023" t="s">
        <v>17925</v>
      </c>
      <c r="L2023" t="s">
        <v>17850</v>
      </c>
      <c r="M2023" t="s">
        <v>17833</v>
      </c>
      <c r="N2023" t="s">
        <v>10461</v>
      </c>
      <c r="O2023" t="s">
        <v>18704</v>
      </c>
    </row>
    <row r="2024" spans="2:15" x14ac:dyDescent="0.25">
      <c r="B2024" t="s">
        <v>13543</v>
      </c>
      <c r="C2024">
        <v>116191004</v>
      </c>
      <c r="D2024" t="s">
        <v>50</v>
      </c>
      <c r="E2024" t="s">
        <v>13292</v>
      </c>
      <c r="F2024" t="s">
        <v>13291</v>
      </c>
      <c r="G2024" t="s">
        <v>2903</v>
      </c>
      <c r="H2024"/>
      <c r="I2024"/>
      <c r="J2024" t="s">
        <v>10461</v>
      </c>
      <c r="K2024" t="s">
        <v>17889</v>
      </c>
      <c r="L2024"/>
      <c r="M2024"/>
      <c r="N2024"/>
      <c r="O2024" t="s">
        <v>17831</v>
      </c>
    </row>
    <row r="2025" spans="2:15" x14ac:dyDescent="0.25">
      <c r="B2025" t="s">
        <v>13544</v>
      </c>
      <c r="C2025">
        <v>116191004</v>
      </c>
      <c r="D2025" t="s">
        <v>50</v>
      </c>
      <c r="E2025" t="s">
        <v>13292</v>
      </c>
      <c r="F2025" t="s">
        <v>13291</v>
      </c>
      <c r="G2025" t="s">
        <v>2904</v>
      </c>
      <c r="H2025"/>
      <c r="I2025" t="s">
        <v>10461</v>
      </c>
      <c r="J2025" t="s">
        <v>10461</v>
      </c>
      <c r="K2025" t="s">
        <v>17931</v>
      </c>
      <c r="L2025" t="s">
        <v>10461</v>
      </c>
      <c r="M2025"/>
      <c r="N2025"/>
      <c r="O2025" t="s">
        <v>18076</v>
      </c>
    </row>
    <row r="2026" spans="2:15" x14ac:dyDescent="0.25">
      <c r="B2026" t="s">
        <v>13545</v>
      </c>
      <c r="C2026">
        <v>116191004</v>
      </c>
      <c r="D2026" t="s">
        <v>50</v>
      </c>
      <c r="E2026" t="s">
        <v>13292</v>
      </c>
      <c r="F2026" t="s">
        <v>13291</v>
      </c>
      <c r="G2026" t="s">
        <v>2415</v>
      </c>
      <c r="H2026"/>
      <c r="I2026" t="s">
        <v>10461</v>
      </c>
      <c r="J2026" t="s">
        <v>10461</v>
      </c>
      <c r="K2026" t="s">
        <v>18352</v>
      </c>
      <c r="L2026" t="s">
        <v>10461</v>
      </c>
      <c r="M2026"/>
      <c r="N2026"/>
      <c r="O2026" t="s">
        <v>17958</v>
      </c>
    </row>
    <row r="2027" spans="2:15" x14ac:dyDescent="0.25">
      <c r="B2027" t="s">
        <v>13540</v>
      </c>
      <c r="C2027">
        <v>116191004</v>
      </c>
      <c r="D2027" t="s">
        <v>50</v>
      </c>
      <c r="E2027" t="s">
        <v>13289</v>
      </c>
      <c r="F2027" t="s">
        <v>13288</v>
      </c>
      <c r="G2027" t="s">
        <v>2903</v>
      </c>
      <c r="H2027"/>
      <c r="I2027" t="s">
        <v>10461</v>
      </c>
      <c r="J2027" t="s">
        <v>10461</v>
      </c>
      <c r="K2027" t="s">
        <v>18266</v>
      </c>
      <c r="L2027"/>
      <c r="M2027" t="s">
        <v>10461</v>
      </c>
      <c r="N2027"/>
      <c r="O2027" t="s">
        <v>18140</v>
      </c>
    </row>
    <row r="2028" spans="2:15" x14ac:dyDescent="0.25">
      <c r="B2028" t="s">
        <v>13541</v>
      </c>
      <c r="C2028">
        <v>116191004</v>
      </c>
      <c r="D2028" t="s">
        <v>50</v>
      </c>
      <c r="E2028" t="s">
        <v>13289</v>
      </c>
      <c r="F2028" t="s">
        <v>13288</v>
      </c>
      <c r="G2028" t="s">
        <v>2904</v>
      </c>
      <c r="H2028"/>
      <c r="I2028" t="s">
        <v>10461</v>
      </c>
      <c r="J2028" t="s">
        <v>10461</v>
      </c>
      <c r="K2028" t="s">
        <v>18259</v>
      </c>
      <c r="L2028"/>
      <c r="M2028"/>
      <c r="N2028"/>
      <c r="O2028" t="s">
        <v>17832</v>
      </c>
    </row>
    <row r="2029" spans="2:15" x14ac:dyDescent="0.25">
      <c r="B2029" t="s">
        <v>13542</v>
      </c>
      <c r="C2029">
        <v>116191004</v>
      </c>
      <c r="D2029" t="s">
        <v>50</v>
      </c>
      <c r="E2029" t="s">
        <v>13289</v>
      </c>
      <c r="F2029" t="s">
        <v>13288</v>
      </c>
      <c r="G2029" t="s">
        <v>2415</v>
      </c>
      <c r="H2029"/>
      <c r="I2029" t="s">
        <v>10461</v>
      </c>
      <c r="J2029" t="s">
        <v>10461</v>
      </c>
      <c r="K2029" t="s">
        <v>17923</v>
      </c>
      <c r="L2029"/>
      <c r="M2029" t="s">
        <v>10461</v>
      </c>
      <c r="N2029"/>
      <c r="O2029" t="s">
        <v>17926</v>
      </c>
    </row>
    <row r="2030" spans="2:15" x14ac:dyDescent="0.25">
      <c r="B2030" t="s">
        <v>13563</v>
      </c>
      <c r="C2030">
        <v>116191103</v>
      </c>
      <c r="D2030" t="s">
        <v>54</v>
      </c>
      <c r="E2030" t="s">
        <v>701</v>
      </c>
      <c r="F2030" t="s">
        <v>702</v>
      </c>
      <c r="G2030" t="s">
        <v>2903</v>
      </c>
      <c r="H2030"/>
      <c r="I2030" t="s">
        <v>10461</v>
      </c>
      <c r="J2030" t="s">
        <v>17875</v>
      </c>
      <c r="K2030" t="s">
        <v>18545</v>
      </c>
      <c r="L2030" t="s">
        <v>10461</v>
      </c>
      <c r="M2030" t="s">
        <v>10461</v>
      </c>
      <c r="N2030"/>
      <c r="O2030" t="s">
        <v>18042</v>
      </c>
    </row>
    <row r="2031" spans="2:15" x14ac:dyDescent="0.25">
      <c r="B2031" t="s">
        <v>13564</v>
      </c>
      <c r="C2031">
        <v>116191103</v>
      </c>
      <c r="D2031" t="s">
        <v>54</v>
      </c>
      <c r="E2031" t="s">
        <v>701</v>
      </c>
      <c r="F2031" t="s">
        <v>702</v>
      </c>
      <c r="G2031" t="s">
        <v>2904</v>
      </c>
      <c r="H2031"/>
      <c r="I2031" t="s">
        <v>10461</v>
      </c>
      <c r="J2031" t="s">
        <v>17875</v>
      </c>
      <c r="K2031" t="s">
        <v>18176</v>
      </c>
      <c r="L2031" t="s">
        <v>10461</v>
      </c>
      <c r="M2031" t="s">
        <v>10461</v>
      </c>
      <c r="N2031"/>
      <c r="O2031" t="s">
        <v>18548</v>
      </c>
    </row>
    <row r="2032" spans="2:15" x14ac:dyDescent="0.25">
      <c r="B2032" t="s">
        <v>13565</v>
      </c>
      <c r="C2032">
        <v>116191103</v>
      </c>
      <c r="D2032" t="s">
        <v>54</v>
      </c>
      <c r="E2032" t="s">
        <v>701</v>
      </c>
      <c r="F2032" t="s">
        <v>702</v>
      </c>
      <c r="G2032" t="s">
        <v>2415</v>
      </c>
      <c r="H2032"/>
      <c r="I2032" t="s">
        <v>17850</v>
      </c>
      <c r="J2032" t="s">
        <v>17929</v>
      </c>
      <c r="K2032" t="s">
        <v>18144</v>
      </c>
      <c r="L2032" t="s">
        <v>10461</v>
      </c>
      <c r="M2032" t="s">
        <v>10461</v>
      </c>
      <c r="N2032"/>
      <c r="O2032" t="s">
        <v>18293</v>
      </c>
    </row>
    <row r="2033" spans="2:15" x14ac:dyDescent="0.25">
      <c r="B2033" t="s">
        <v>13566</v>
      </c>
      <c r="C2033">
        <v>116191103</v>
      </c>
      <c r="D2033" t="s">
        <v>54</v>
      </c>
      <c r="E2033" t="s">
        <v>703</v>
      </c>
      <c r="F2033" t="s">
        <v>704</v>
      </c>
      <c r="G2033" t="s">
        <v>2903</v>
      </c>
      <c r="H2033"/>
      <c r="I2033" t="s">
        <v>10461</v>
      </c>
      <c r="J2033" t="s">
        <v>17871</v>
      </c>
      <c r="K2033" t="s">
        <v>18191</v>
      </c>
      <c r="L2033" t="s">
        <v>17833</v>
      </c>
      <c r="M2033" t="s">
        <v>10461</v>
      </c>
      <c r="N2033"/>
      <c r="O2033" t="s">
        <v>18029</v>
      </c>
    </row>
    <row r="2034" spans="2:15" x14ac:dyDescent="0.25">
      <c r="B2034" t="s">
        <v>13567</v>
      </c>
      <c r="C2034">
        <v>116191103</v>
      </c>
      <c r="D2034" t="s">
        <v>54</v>
      </c>
      <c r="E2034" t="s">
        <v>703</v>
      </c>
      <c r="F2034" t="s">
        <v>704</v>
      </c>
      <c r="G2034" t="s">
        <v>2904</v>
      </c>
      <c r="H2034" t="s">
        <v>10461</v>
      </c>
      <c r="I2034" t="s">
        <v>17833</v>
      </c>
      <c r="J2034" t="s">
        <v>17866</v>
      </c>
      <c r="K2034" t="s">
        <v>18457</v>
      </c>
      <c r="L2034" t="s">
        <v>10461</v>
      </c>
      <c r="M2034"/>
      <c r="N2034"/>
      <c r="O2034" t="s">
        <v>18184</v>
      </c>
    </row>
    <row r="2035" spans="2:15" x14ac:dyDescent="0.25">
      <c r="B2035" t="s">
        <v>13568</v>
      </c>
      <c r="C2035">
        <v>116191103</v>
      </c>
      <c r="D2035" t="s">
        <v>54</v>
      </c>
      <c r="E2035" t="s">
        <v>703</v>
      </c>
      <c r="F2035" t="s">
        <v>704</v>
      </c>
      <c r="G2035" t="s">
        <v>2415</v>
      </c>
      <c r="H2035" t="s">
        <v>10461</v>
      </c>
      <c r="I2035" t="s">
        <v>17837</v>
      </c>
      <c r="J2035" t="s">
        <v>18019</v>
      </c>
      <c r="K2035" t="s">
        <v>18546</v>
      </c>
      <c r="L2035" t="s">
        <v>17837</v>
      </c>
      <c r="M2035" t="s">
        <v>10461</v>
      </c>
      <c r="N2035"/>
      <c r="O2035" t="s">
        <v>18185</v>
      </c>
    </row>
    <row r="2036" spans="2:15" x14ac:dyDescent="0.25">
      <c r="B2036" t="s">
        <v>13616</v>
      </c>
      <c r="C2036">
        <v>116191203</v>
      </c>
      <c r="D2036" t="s">
        <v>62</v>
      </c>
      <c r="E2036" t="s">
        <v>735</v>
      </c>
      <c r="F2036" t="s">
        <v>736</v>
      </c>
      <c r="G2036" t="s">
        <v>2903</v>
      </c>
      <c r="H2036"/>
      <c r="I2036" t="s">
        <v>10461</v>
      </c>
      <c r="J2036" t="s">
        <v>17833</v>
      </c>
      <c r="K2036" t="s">
        <v>18147</v>
      </c>
      <c r="L2036" t="s">
        <v>10461</v>
      </c>
      <c r="M2036" t="s">
        <v>10461</v>
      </c>
      <c r="N2036"/>
      <c r="O2036" t="s">
        <v>18331</v>
      </c>
    </row>
    <row r="2037" spans="2:15" x14ac:dyDescent="0.25">
      <c r="B2037" t="s">
        <v>13617</v>
      </c>
      <c r="C2037">
        <v>116191203</v>
      </c>
      <c r="D2037" t="s">
        <v>62</v>
      </c>
      <c r="E2037" t="s">
        <v>735</v>
      </c>
      <c r="F2037" t="s">
        <v>736</v>
      </c>
      <c r="G2037" t="s">
        <v>2904</v>
      </c>
      <c r="H2037"/>
      <c r="I2037" t="s">
        <v>10461</v>
      </c>
      <c r="J2037" t="s">
        <v>10461</v>
      </c>
      <c r="K2037" t="s">
        <v>18004</v>
      </c>
      <c r="L2037" t="s">
        <v>10461</v>
      </c>
      <c r="M2037" t="s">
        <v>10461</v>
      </c>
      <c r="N2037"/>
      <c r="O2037" t="s">
        <v>18269</v>
      </c>
    </row>
    <row r="2038" spans="2:15" x14ac:dyDescent="0.25">
      <c r="B2038" t="s">
        <v>13618</v>
      </c>
      <c r="C2038">
        <v>116191203</v>
      </c>
      <c r="D2038" t="s">
        <v>62</v>
      </c>
      <c r="E2038" t="s">
        <v>735</v>
      </c>
      <c r="F2038" t="s">
        <v>736</v>
      </c>
      <c r="G2038" t="s">
        <v>2415</v>
      </c>
      <c r="H2038"/>
      <c r="I2038" t="s">
        <v>10461</v>
      </c>
      <c r="J2038" t="s">
        <v>17844</v>
      </c>
      <c r="K2038" t="s">
        <v>17886</v>
      </c>
      <c r="L2038" t="s">
        <v>17837</v>
      </c>
      <c r="M2038" t="s">
        <v>10461</v>
      </c>
      <c r="N2038"/>
      <c r="O2038" t="s">
        <v>18172</v>
      </c>
    </row>
    <row r="2039" spans="2:15" x14ac:dyDescent="0.25">
      <c r="B2039" t="s">
        <v>13613</v>
      </c>
      <c r="C2039">
        <v>116191203</v>
      </c>
      <c r="D2039" t="s">
        <v>62</v>
      </c>
      <c r="E2039" t="s">
        <v>733</v>
      </c>
      <c r="F2039" t="s">
        <v>734</v>
      </c>
      <c r="G2039" t="s">
        <v>2903</v>
      </c>
      <c r="H2039" t="s">
        <v>10461</v>
      </c>
      <c r="I2039" t="s">
        <v>10461</v>
      </c>
      <c r="J2039" t="s">
        <v>17837</v>
      </c>
      <c r="K2039" t="s">
        <v>17946</v>
      </c>
      <c r="L2039" t="s">
        <v>10461</v>
      </c>
      <c r="M2039" t="s">
        <v>10461</v>
      </c>
      <c r="N2039"/>
      <c r="O2039" t="s">
        <v>18457</v>
      </c>
    </row>
    <row r="2040" spans="2:15" x14ac:dyDescent="0.25">
      <c r="B2040" t="s">
        <v>13614</v>
      </c>
      <c r="C2040">
        <v>116191203</v>
      </c>
      <c r="D2040" t="s">
        <v>62</v>
      </c>
      <c r="E2040" t="s">
        <v>733</v>
      </c>
      <c r="F2040" t="s">
        <v>734</v>
      </c>
      <c r="G2040" t="s">
        <v>2904</v>
      </c>
      <c r="H2040"/>
      <c r="I2040" t="s">
        <v>10461</v>
      </c>
      <c r="J2040" t="s">
        <v>17853</v>
      </c>
      <c r="K2040" t="s">
        <v>18131</v>
      </c>
      <c r="L2040" t="s">
        <v>10461</v>
      </c>
      <c r="M2040" t="s">
        <v>10461</v>
      </c>
      <c r="N2040" t="s">
        <v>10461</v>
      </c>
      <c r="O2040" t="s">
        <v>18285</v>
      </c>
    </row>
    <row r="2041" spans="2:15" x14ac:dyDescent="0.25">
      <c r="B2041" t="s">
        <v>13615</v>
      </c>
      <c r="C2041">
        <v>116191203</v>
      </c>
      <c r="D2041" t="s">
        <v>62</v>
      </c>
      <c r="E2041" t="s">
        <v>733</v>
      </c>
      <c r="F2041" t="s">
        <v>734</v>
      </c>
      <c r="G2041" t="s">
        <v>2415</v>
      </c>
      <c r="H2041" t="s">
        <v>10461</v>
      </c>
      <c r="I2041" t="s">
        <v>17844</v>
      </c>
      <c r="J2041" t="s">
        <v>17951</v>
      </c>
      <c r="K2041" t="s">
        <v>18238</v>
      </c>
      <c r="L2041" t="s">
        <v>17834</v>
      </c>
      <c r="M2041" t="s">
        <v>10461</v>
      </c>
      <c r="N2041" t="s">
        <v>10461</v>
      </c>
      <c r="O2041" t="s">
        <v>18241</v>
      </c>
    </row>
    <row r="2042" spans="2:15" x14ac:dyDescent="0.25">
      <c r="B2042" t="s">
        <v>13810</v>
      </c>
      <c r="C2042">
        <v>116191503</v>
      </c>
      <c r="D2042" t="s">
        <v>94</v>
      </c>
      <c r="E2042" t="s">
        <v>843</v>
      </c>
      <c r="F2042" t="s">
        <v>844</v>
      </c>
      <c r="G2042" t="s">
        <v>2903</v>
      </c>
      <c r="H2042" t="s">
        <v>10461</v>
      </c>
      <c r="I2042" t="s">
        <v>10461</v>
      </c>
      <c r="J2042" t="s">
        <v>17844</v>
      </c>
      <c r="K2042" t="s">
        <v>18489</v>
      </c>
      <c r="L2042" t="s">
        <v>10461</v>
      </c>
      <c r="M2042" t="s">
        <v>17833</v>
      </c>
      <c r="N2042"/>
      <c r="O2042" t="s">
        <v>17907</v>
      </c>
    </row>
    <row r="2043" spans="2:15" x14ac:dyDescent="0.25">
      <c r="B2043" t="s">
        <v>13811</v>
      </c>
      <c r="C2043">
        <v>116191503</v>
      </c>
      <c r="D2043" t="s">
        <v>94</v>
      </c>
      <c r="E2043" t="s">
        <v>843</v>
      </c>
      <c r="F2043" t="s">
        <v>844</v>
      </c>
      <c r="G2043" t="s">
        <v>2904</v>
      </c>
      <c r="H2043"/>
      <c r="I2043" t="s">
        <v>10461</v>
      </c>
      <c r="J2043" t="s">
        <v>17846</v>
      </c>
      <c r="K2043" t="s">
        <v>18260</v>
      </c>
      <c r="L2043" t="s">
        <v>10461</v>
      </c>
      <c r="M2043" t="s">
        <v>10461</v>
      </c>
      <c r="N2043"/>
      <c r="O2043" t="s">
        <v>18072</v>
      </c>
    </row>
    <row r="2044" spans="2:15" x14ac:dyDescent="0.25">
      <c r="B2044" t="s">
        <v>13812</v>
      </c>
      <c r="C2044">
        <v>116191503</v>
      </c>
      <c r="D2044" t="s">
        <v>94</v>
      </c>
      <c r="E2044" t="s">
        <v>843</v>
      </c>
      <c r="F2044" t="s">
        <v>844</v>
      </c>
      <c r="G2044" t="s">
        <v>2415</v>
      </c>
      <c r="H2044" t="s">
        <v>10461</v>
      </c>
      <c r="I2044" t="s">
        <v>10461</v>
      </c>
      <c r="J2044" t="s">
        <v>17860</v>
      </c>
      <c r="K2044" t="s">
        <v>18547</v>
      </c>
      <c r="L2044" t="s">
        <v>17853</v>
      </c>
      <c r="M2044" t="s">
        <v>17837</v>
      </c>
      <c r="N2044"/>
      <c r="O2044" t="s">
        <v>18003</v>
      </c>
    </row>
    <row r="2045" spans="2:15" x14ac:dyDescent="0.25">
      <c r="B2045" t="s">
        <v>13807</v>
      </c>
      <c r="C2045">
        <v>116191503</v>
      </c>
      <c r="D2045" t="s">
        <v>94</v>
      </c>
      <c r="E2045" t="s">
        <v>841</v>
      </c>
      <c r="F2045" t="s">
        <v>842</v>
      </c>
      <c r="G2045" t="s">
        <v>2903</v>
      </c>
      <c r="H2045"/>
      <c r="I2045"/>
      <c r="J2045" t="s">
        <v>10461</v>
      </c>
      <c r="K2045" t="s">
        <v>18117</v>
      </c>
      <c r="L2045" t="s">
        <v>10461</v>
      </c>
      <c r="M2045" t="s">
        <v>10461</v>
      </c>
      <c r="N2045"/>
      <c r="O2045" t="s">
        <v>18151</v>
      </c>
    </row>
    <row r="2046" spans="2:15" x14ac:dyDescent="0.25">
      <c r="B2046" t="s">
        <v>13808</v>
      </c>
      <c r="C2046">
        <v>116191503</v>
      </c>
      <c r="D2046" t="s">
        <v>94</v>
      </c>
      <c r="E2046" t="s">
        <v>841</v>
      </c>
      <c r="F2046" t="s">
        <v>842</v>
      </c>
      <c r="G2046" t="s">
        <v>2904</v>
      </c>
      <c r="H2046" t="s">
        <v>10461</v>
      </c>
      <c r="I2046"/>
      <c r="J2046" t="s">
        <v>10461</v>
      </c>
      <c r="K2046" t="s">
        <v>18080</v>
      </c>
      <c r="L2046" t="s">
        <v>10461</v>
      </c>
      <c r="M2046" t="s">
        <v>10461</v>
      </c>
      <c r="N2046"/>
      <c r="O2046" t="s">
        <v>18113</v>
      </c>
    </row>
    <row r="2047" spans="2:15" x14ac:dyDescent="0.25">
      <c r="B2047" t="s">
        <v>13809</v>
      </c>
      <c r="C2047">
        <v>116191503</v>
      </c>
      <c r="D2047" t="s">
        <v>94</v>
      </c>
      <c r="E2047" t="s">
        <v>841</v>
      </c>
      <c r="F2047" t="s">
        <v>842</v>
      </c>
      <c r="G2047" t="s">
        <v>2415</v>
      </c>
      <c r="H2047" t="s">
        <v>10461</v>
      </c>
      <c r="I2047"/>
      <c r="J2047" t="s">
        <v>17833</v>
      </c>
      <c r="K2047" t="s">
        <v>18072</v>
      </c>
      <c r="L2047" t="s">
        <v>17855</v>
      </c>
      <c r="M2047" t="s">
        <v>17833</v>
      </c>
      <c r="N2047"/>
      <c r="O2047" t="s">
        <v>18052</v>
      </c>
    </row>
    <row r="2048" spans="2:15" x14ac:dyDescent="0.25">
      <c r="B2048" t="s">
        <v>13962</v>
      </c>
      <c r="C2048">
        <v>116191757</v>
      </c>
      <c r="D2048" t="s">
        <v>121</v>
      </c>
      <c r="E2048" t="s">
        <v>121</v>
      </c>
      <c r="F2048" t="s">
        <v>2876</v>
      </c>
      <c r="G2048" t="s">
        <v>2903</v>
      </c>
      <c r="H2048" t="s">
        <v>10461</v>
      </c>
      <c r="I2048" t="s">
        <v>10461</v>
      </c>
      <c r="J2048" t="s">
        <v>17846</v>
      </c>
      <c r="K2048" t="s">
        <v>18232</v>
      </c>
      <c r="L2048" t="s">
        <v>10461</v>
      </c>
      <c r="M2048"/>
      <c r="N2048" t="s">
        <v>10461</v>
      </c>
      <c r="O2048" t="s">
        <v>18456</v>
      </c>
    </row>
    <row r="2049" spans="2:15" x14ac:dyDescent="0.25">
      <c r="B2049" t="s">
        <v>13963</v>
      </c>
      <c r="C2049">
        <v>116191757</v>
      </c>
      <c r="D2049" t="s">
        <v>121</v>
      </c>
      <c r="E2049" t="s">
        <v>121</v>
      </c>
      <c r="F2049" t="s">
        <v>2876</v>
      </c>
      <c r="G2049" t="s">
        <v>2904</v>
      </c>
      <c r="H2049" t="s">
        <v>10461</v>
      </c>
      <c r="I2049" t="s">
        <v>10461</v>
      </c>
      <c r="J2049" t="s">
        <v>10461</v>
      </c>
      <c r="K2049" t="s">
        <v>18548</v>
      </c>
      <c r="L2049" t="s">
        <v>10461</v>
      </c>
      <c r="M2049"/>
      <c r="N2049"/>
      <c r="O2049" t="s">
        <v>18422</v>
      </c>
    </row>
    <row r="2050" spans="2:15" x14ac:dyDescent="0.25">
      <c r="B2050" t="s">
        <v>13964</v>
      </c>
      <c r="C2050">
        <v>116191757</v>
      </c>
      <c r="D2050" t="s">
        <v>121</v>
      </c>
      <c r="E2050" t="s">
        <v>121</v>
      </c>
      <c r="F2050" t="s">
        <v>2876</v>
      </c>
      <c r="G2050" t="s">
        <v>2415</v>
      </c>
      <c r="H2050" t="s">
        <v>10461</v>
      </c>
      <c r="I2050" t="s">
        <v>17850</v>
      </c>
      <c r="J2050" t="s">
        <v>17859</v>
      </c>
      <c r="K2050" t="s">
        <v>18324</v>
      </c>
      <c r="L2050" t="s">
        <v>17837</v>
      </c>
      <c r="M2050"/>
      <c r="N2050" t="s">
        <v>10461</v>
      </c>
      <c r="O2050" t="s">
        <v>18268</v>
      </c>
    </row>
    <row r="2051" spans="2:15" x14ac:dyDescent="0.25">
      <c r="B2051" t="s">
        <v>15102</v>
      </c>
      <c r="C2051">
        <v>116195004</v>
      </c>
      <c r="D2051" t="s">
        <v>311</v>
      </c>
      <c r="E2051" t="s">
        <v>1528</v>
      </c>
      <c r="F2051" t="s">
        <v>1529</v>
      </c>
      <c r="G2051" t="s">
        <v>2903</v>
      </c>
      <c r="H2051"/>
      <c r="I2051"/>
      <c r="J2051" t="s">
        <v>10461</v>
      </c>
      <c r="K2051" t="s">
        <v>17958</v>
      </c>
      <c r="L2051" t="s">
        <v>10461</v>
      </c>
      <c r="M2051" t="s">
        <v>10461</v>
      </c>
      <c r="N2051" t="s">
        <v>10461</v>
      </c>
      <c r="O2051" t="s">
        <v>18331</v>
      </c>
    </row>
    <row r="2052" spans="2:15" x14ac:dyDescent="0.25">
      <c r="B2052" t="s">
        <v>15103</v>
      </c>
      <c r="C2052">
        <v>116195004</v>
      </c>
      <c r="D2052" t="s">
        <v>311</v>
      </c>
      <c r="E2052" t="s">
        <v>1528</v>
      </c>
      <c r="F2052" t="s">
        <v>1529</v>
      </c>
      <c r="G2052" t="s">
        <v>2904</v>
      </c>
      <c r="H2052"/>
      <c r="I2052" t="s">
        <v>10461</v>
      </c>
      <c r="J2052" t="s">
        <v>10461</v>
      </c>
      <c r="K2052" t="s">
        <v>17958</v>
      </c>
      <c r="L2052" t="s">
        <v>10461</v>
      </c>
      <c r="M2052"/>
      <c r="N2052"/>
      <c r="O2052" t="s">
        <v>18331</v>
      </c>
    </row>
    <row r="2053" spans="2:15" x14ac:dyDescent="0.25">
      <c r="B2053" t="s">
        <v>15104</v>
      </c>
      <c r="C2053">
        <v>116195004</v>
      </c>
      <c r="D2053" t="s">
        <v>311</v>
      </c>
      <c r="E2053" t="s">
        <v>1528</v>
      </c>
      <c r="F2053" t="s">
        <v>1529</v>
      </c>
      <c r="G2053" t="s">
        <v>2415</v>
      </c>
      <c r="H2053"/>
      <c r="I2053" t="s">
        <v>10461</v>
      </c>
      <c r="J2053" t="s">
        <v>10461</v>
      </c>
      <c r="K2053" t="s">
        <v>17955</v>
      </c>
      <c r="L2053" t="s">
        <v>10461</v>
      </c>
      <c r="M2053" t="s">
        <v>10461</v>
      </c>
      <c r="N2053" t="s">
        <v>10461</v>
      </c>
      <c r="O2053" t="s">
        <v>17924</v>
      </c>
    </row>
    <row r="2054" spans="2:15" x14ac:dyDescent="0.25">
      <c r="B2054" t="s">
        <v>16605</v>
      </c>
      <c r="C2054">
        <v>116197503</v>
      </c>
      <c r="D2054" t="s">
        <v>481</v>
      </c>
      <c r="E2054" t="s">
        <v>2063</v>
      </c>
      <c r="F2054" t="s">
        <v>2064</v>
      </c>
      <c r="G2054" t="s">
        <v>2903</v>
      </c>
      <c r="H2054"/>
      <c r="I2054" t="s">
        <v>10461</v>
      </c>
      <c r="J2054" t="s">
        <v>10461</v>
      </c>
      <c r="K2054" t="s">
        <v>18225</v>
      </c>
      <c r="L2054" t="s">
        <v>10461</v>
      </c>
      <c r="M2054" t="s">
        <v>10461</v>
      </c>
      <c r="N2054"/>
      <c r="O2054" t="s">
        <v>18008</v>
      </c>
    </row>
    <row r="2055" spans="2:15" x14ac:dyDescent="0.25">
      <c r="B2055" t="s">
        <v>16606</v>
      </c>
      <c r="C2055">
        <v>116197503</v>
      </c>
      <c r="D2055" t="s">
        <v>481</v>
      </c>
      <c r="E2055" t="s">
        <v>2063</v>
      </c>
      <c r="F2055" t="s">
        <v>2064</v>
      </c>
      <c r="G2055" t="s">
        <v>2904</v>
      </c>
      <c r="H2055"/>
      <c r="I2055" t="s">
        <v>10461</v>
      </c>
      <c r="J2055" t="s">
        <v>10461</v>
      </c>
      <c r="K2055" t="s">
        <v>18457</v>
      </c>
      <c r="L2055" t="s">
        <v>10461</v>
      </c>
      <c r="M2055" t="s">
        <v>10461</v>
      </c>
      <c r="N2055"/>
      <c r="O2055" t="s">
        <v>18162</v>
      </c>
    </row>
    <row r="2056" spans="2:15" x14ac:dyDescent="0.25">
      <c r="B2056" t="s">
        <v>16607</v>
      </c>
      <c r="C2056">
        <v>116197503</v>
      </c>
      <c r="D2056" t="s">
        <v>481</v>
      </c>
      <c r="E2056" t="s">
        <v>2063</v>
      </c>
      <c r="F2056" t="s">
        <v>2064</v>
      </c>
      <c r="G2056" t="s">
        <v>2415</v>
      </c>
      <c r="H2056"/>
      <c r="I2056" t="s">
        <v>10461</v>
      </c>
      <c r="J2056" t="s">
        <v>10461</v>
      </c>
      <c r="K2056" t="s">
        <v>18132</v>
      </c>
      <c r="L2056" t="s">
        <v>17833</v>
      </c>
      <c r="M2056" t="s">
        <v>10461</v>
      </c>
      <c r="N2056"/>
      <c r="O2056" t="s">
        <v>18572</v>
      </c>
    </row>
    <row r="2057" spans="2:15" x14ac:dyDescent="0.25">
      <c r="B2057" t="s">
        <v>16608</v>
      </c>
      <c r="C2057">
        <v>116197503</v>
      </c>
      <c r="D2057" t="s">
        <v>481</v>
      </c>
      <c r="E2057" t="s">
        <v>2065</v>
      </c>
      <c r="F2057" t="s">
        <v>2066</v>
      </c>
      <c r="G2057" t="s">
        <v>2903</v>
      </c>
      <c r="H2057"/>
      <c r="I2057"/>
      <c r="J2057" t="s">
        <v>10461</v>
      </c>
      <c r="K2057" t="s">
        <v>17852</v>
      </c>
      <c r="L2057"/>
      <c r="M2057" t="s">
        <v>10461</v>
      </c>
      <c r="N2057"/>
      <c r="O2057" t="s">
        <v>17912</v>
      </c>
    </row>
    <row r="2058" spans="2:15" x14ac:dyDescent="0.25">
      <c r="B2058" t="s">
        <v>16609</v>
      </c>
      <c r="C2058">
        <v>116197503</v>
      </c>
      <c r="D2058" t="s">
        <v>481</v>
      </c>
      <c r="E2058" t="s">
        <v>2065</v>
      </c>
      <c r="F2058" t="s">
        <v>2066</v>
      </c>
      <c r="G2058" t="s">
        <v>2904</v>
      </c>
      <c r="H2058"/>
      <c r="I2058"/>
      <c r="J2058" t="s">
        <v>10461</v>
      </c>
      <c r="K2058" t="s">
        <v>18017</v>
      </c>
      <c r="L2058" t="s">
        <v>10461</v>
      </c>
      <c r="M2058"/>
      <c r="N2058"/>
      <c r="O2058" t="s">
        <v>18027</v>
      </c>
    </row>
    <row r="2059" spans="2:15" x14ac:dyDescent="0.25">
      <c r="B2059" t="s">
        <v>16610</v>
      </c>
      <c r="C2059">
        <v>116197503</v>
      </c>
      <c r="D2059" t="s">
        <v>481</v>
      </c>
      <c r="E2059" t="s">
        <v>2065</v>
      </c>
      <c r="F2059" t="s">
        <v>2066</v>
      </c>
      <c r="G2059" t="s">
        <v>2415</v>
      </c>
      <c r="H2059"/>
      <c r="I2059"/>
      <c r="J2059" t="s">
        <v>10461</v>
      </c>
      <c r="K2059" t="s">
        <v>17911</v>
      </c>
      <c r="L2059" t="s">
        <v>10461</v>
      </c>
      <c r="M2059" t="s">
        <v>10461</v>
      </c>
      <c r="N2059"/>
      <c r="O2059" t="s">
        <v>18011</v>
      </c>
    </row>
    <row r="2060" spans="2:15" x14ac:dyDescent="0.25">
      <c r="B2060" t="s">
        <v>14092</v>
      </c>
      <c r="C2060">
        <v>116471803</v>
      </c>
      <c r="D2060" t="s">
        <v>144</v>
      </c>
      <c r="E2060" t="s">
        <v>991</v>
      </c>
      <c r="F2060" t="s">
        <v>992</v>
      </c>
      <c r="G2060" t="s">
        <v>2903</v>
      </c>
      <c r="H2060"/>
      <c r="I2060" t="s">
        <v>10461</v>
      </c>
      <c r="J2060" t="s">
        <v>10461</v>
      </c>
      <c r="K2060" t="s">
        <v>18138</v>
      </c>
      <c r="L2060" t="s">
        <v>10461</v>
      </c>
      <c r="M2060" t="s">
        <v>10461</v>
      </c>
      <c r="N2060" t="s">
        <v>10461</v>
      </c>
      <c r="O2060" t="s">
        <v>18174</v>
      </c>
    </row>
    <row r="2061" spans="2:15" x14ac:dyDescent="0.25">
      <c r="B2061" t="s">
        <v>14093</v>
      </c>
      <c r="C2061">
        <v>116471803</v>
      </c>
      <c r="D2061" t="s">
        <v>144</v>
      </c>
      <c r="E2061" t="s">
        <v>991</v>
      </c>
      <c r="F2061" t="s">
        <v>992</v>
      </c>
      <c r="G2061" t="s">
        <v>2904</v>
      </c>
      <c r="H2061"/>
      <c r="I2061" t="s">
        <v>10461</v>
      </c>
      <c r="J2061" t="s">
        <v>10461</v>
      </c>
      <c r="K2061" t="s">
        <v>18227</v>
      </c>
      <c r="L2061" t="s">
        <v>10461</v>
      </c>
      <c r="M2061" t="s">
        <v>10461</v>
      </c>
      <c r="N2061"/>
      <c r="O2061" t="s">
        <v>17981</v>
      </c>
    </row>
    <row r="2062" spans="2:15" x14ac:dyDescent="0.25">
      <c r="B2062" t="s">
        <v>14094</v>
      </c>
      <c r="C2062">
        <v>116471803</v>
      </c>
      <c r="D2062" t="s">
        <v>144</v>
      </c>
      <c r="E2062" t="s">
        <v>991</v>
      </c>
      <c r="F2062" t="s">
        <v>992</v>
      </c>
      <c r="G2062" t="s">
        <v>2415</v>
      </c>
      <c r="H2062"/>
      <c r="I2062" t="s">
        <v>10461</v>
      </c>
      <c r="J2062" t="s">
        <v>17850</v>
      </c>
      <c r="K2062" t="s">
        <v>17874</v>
      </c>
      <c r="L2062" t="s">
        <v>17855</v>
      </c>
      <c r="M2062" t="s">
        <v>17833</v>
      </c>
      <c r="N2062" t="s">
        <v>10461</v>
      </c>
      <c r="O2062" t="s">
        <v>18449</v>
      </c>
    </row>
    <row r="2063" spans="2:15" x14ac:dyDescent="0.25">
      <c r="B2063" t="s">
        <v>14095</v>
      </c>
      <c r="C2063">
        <v>116471803</v>
      </c>
      <c r="D2063" t="s">
        <v>144</v>
      </c>
      <c r="E2063" t="s">
        <v>993</v>
      </c>
      <c r="F2063" t="s">
        <v>994</v>
      </c>
      <c r="G2063" t="s">
        <v>2903</v>
      </c>
      <c r="H2063"/>
      <c r="I2063" t="s">
        <v>10461</v>
      </c>
      <c r="J2063" t="s">
        <v>17850</v>
      </c>
      <c r="K2063" t="s">
        <v>18387</v>
      </c>
      <c r="L2063" t="s">
        <v>17850</v>
      </c>
      <c r="M2063" t="s">
        <v>17869</v>
      </c>
      <c r="N2063"/>
      <c r="O2063" t="s">
        <v>18084</v>
      </c>
    </row>
    <row r="2064" spans="2:15" x14ac:dyDescent="0.25">
      <c r="B2064" t="s">
        <v>14096</v>
      </c>
      <c r="C2064">
        <v>116471803</v>
      </c>
      <c r="D2064" t="s">
        <v>144</v>
      </c>
      <c r="E2064" t="s">
        <v>993</v>
      </c>
      <c r="F2064" t="s">
        <v>994</v>
      </c>
      <c r="G2064" t="s">
        <v>2904</v>
      </c>
      <c r="H2064"/>
      <c r="I2064" t="s">
        <v>10461</v>
      </c>
      <c r="J2064" t="s">
        <v>17846</v>
      </c>
      <c r="K2064" t="s">
        <v>18231</v>
      </c>
      <c r="L2064" t="s">
        <v>10461</v>
      </c>
      <c r="M2064" t="s">
        <v>17855</v>
      </c>
      <c r="N2064" t="s">
        <v>10461</v>
      </c>
      <c r="O2064" t="s">
        <v>18378</v>
      </c>
    </row>
    <row r="2065" spans="2:15" x14ac:dyDescent="0.25">
      <c r="B2065" t="s">
        <v>14097</v>
      </c>
      <c r="C2065">
        <v>116471803</v>
      </c>
      <c r="D2065" t="s">
        <v>144</v>
      </c>
      <c r="E2065" t="s">
        <v>993</v>
      </c>
      <c r="F2065" t="s">
        <v>994</v>
      </c>
      <c r="G2065" t="s">
        <v>2415</v>
      </c>
      <c r="H2065"/>
      <c r="I2065" t="s">
        <v>17869</v>
      </c>
      <c r="J2065" t="s">
        <v>17839</v>
      </c>
      <c r="K2065" t="s">
        <v>18506</v>
      </c>
      <c r="L2065" t="s">
        <v>17823</v>
      </c>
      <c r="M2065" t="s">
        <v>17951</v>
      </c>
      <c r="N2065" t="s">
        <v>10461</v>
      </c>
      <c r="O2065" t="s">
        <v>18249</v>
      </c>
    </row>
    <row r="2066" spans="2:15" x14ac:dyDescent="0.25">
      <c r="B2066" t="s">
        <v>14897</v>
      </c>
      <c r="C2066">
        <v>116493503</v>
      </c>
      <c r="D2066" t="s">
        <v>277</v>
      </c>
      <c r="E2066" t="s">
        <v>10295</v>
      </c>
      <c r="F2066" t="s">
        <v>1420</v>
      </c>
      <c r="G2066" t="s">
        <v>2903</v>
      </c>
      <c r="H2066"/>
      <c r="I2066"/>
      <c r="J2066" t="s">
        <v>10461</v>
      </c>
      <c r="K2066" t="s">
        <v>18233</v>
      </c>
      <c r="L2066" t="s">
        <v>10461</v>
      </c>
      <c r="M2066"/>
      <c r="N2066"/>
      <c r="O2066" t="s">
        <v>17915</v>
      </c>
    </row>
    <row r="2067" spans="2:15" x14ac:dyDescent="0.25">
      <c r="B2067" t="s">
        <v>14898</v>
      </c>
      <c r="C2067">
        <v>116493503</v>
      </c>
      <c r="D2067" t="s">
        <v>277</v>
      </c>
      <c r="E2067" t="s">
        <v>10295</v>
      </c>
      <c r="F2067" t="s">
        <v>1420</v>
      </c>
      <c r="G2067" t="s">
        <v>2904</v>
      </c>
      <c r="H2067"/>
      <c r="I2067" t="s">
        <v>10461</v>
      </c>
      <c r="J2067"/>
      <c r="K2067" t="s">
        <v>17873</v>
      </c>
      <c r="L2067"/>
      <c r="M2067" t="s">
        <v>10461</v>
      </c>
      <c r="N2067"/>
      <c r="O2067" t="s">
        <v>17919</v>
      </c>
    </row>
    <row r="2068" spans="2:15" x14ac:dyDescent="0.25">
      <c r="B2068" t="s">
        <v>14899</v>
      </c>
      <c r="C2068">
        <v>116493503</v>
      </c>
      <c r="D2068" t="s">
        <v>277</v>
      </c>
      <c r="E2068" t="s">
        <v>10295</v>
      </c>
      <c r="F2068" t="s">
        <v>1420</v>
      </c>
      <c r="G2068" t="s">
        <v>2415</v>
      </c>
      <c r="H2068"/>
      <c r="I2068" t="s">
        <v>10461</v>
      </c>
      <c r="J2068" t="s">
        <v>10461</v>
      </c>
      <c r="K2068" t="s">
        <v>17970</v>
      </c>
      <c r="L2068" t="s">
        <v>10461</v>
      </c>
      <c r="M2068" t="s">
        <v>10461</v>
      </c>
      <c r="N2068"/>
      <c r="O2068" t="s">
        <v>17861</v>
      </c>
    </row>
    <row r="2069" spans="2:15" x14ac:dyDescent="0.25">
      <c r="B2069" t="s">
        <v>14900</v>
      </c>
      <c r="C2069">
        <v>116493503</v>
      </c>
      <c r="D2069" t="s">
        <v>277</v>
      </c>
      <c r="E2069" t="s">
        <v>10297</v>
      </c>
      <c r="F2069" t="s">
        <v>10296</v>
      </c>
      <c r="G2069" t="s">
        <v>2903</v>
      </c>
      <c r="H2069"/>
      <c r="I2069"/>
      <c r="J2069" t="s">
        <v>10461</v>
      </c>
      <c r="K2069" t="s">
        <v>18236</v>
      </c>
      <c r="L2069" t="s">
        <v>10461</v>
      </c>
      <c r="M2069"/>
      <c r="N2069"/>
      <c r="O2069" t="s">
        <v>17938</v>
      </c>
    </row>
    <row r="2070" spans="2:15" x14ac:dyDescent="0.25">
      <c r="B2070" t="s">
        <v>14901</v>
      </c>
      <c r="C2070">
        <v>116493503</v>
      </c>
      <c r="D2070" t="s">
        <v>277</v>
      </c>
      <c r="E2070" t="s">
        <v>10297</v>
      </c>
      <c r="F2070" t="s">
        <v>10296</v>
      </c>
      <c r="G2070" t="s">
        <v>2904</v>
      </c>
      <c r="H2070"/>
      <c r="I2070" t="s">
        <v>10461</v>
      </c>
      <c r="J2070" t="s">
        <v>10461</v>
      </c>
      <c r="K2070" t="s">
        <v>17876</v>
      </c>
      <c r="L2070" t="s">
        <v>10461</v>
      </c>
      <c r="M2070"/>
      <c r="N2070"/>
      <c r="O2070" t="s">
        <v>18017</v>
      </c>
    </row>
    <row r="2071" spans="2:15" x14ac:dyDescent="0.25">
      <c r="B2071" t="s">
        <v>14902</v>
      </c>
      <c r="C2071">
        <v>116493503</v>
      </c>
      <c r="D2071" t="s">
        <v>277</v>
      </c>
      <c r="E2071" t="s">
        <v>10297</v>
      </c>
      <c r="F2071" t="s">
        <v>10296</v>
      </c>
      <c r="G2071" t="s">
        <v>2415</v>
      </c>
      <c r="H2071"/>
      <c r="I2071" t="s">
        <v>10461</v>
      </c>
      <c r="J2071" t="s">
        <v>10461</v>
      </c>
      <c r="K2071" t="s">
        <v>18365</v>
      </c>
      <c r="L2071" t="s">
        <v>10461</v>
      </c>
      <c r="M2071"/>
      <c r="N2071"/>
      <c r="O2071" t="s">
        <v>18113</v>
      </c>
    </row>
    <row r="2072" spans="2:15" x14ac:dyDescent="0.25">
      <c r="B2072" t="s">
        <v>15108</v>
      </c>
      <c r="C2072">
        <v>116495003</v>
      </c>
      <c r="D2072" t="s">
        <v>312</v>
      </c>
      <c r="E2072" t="s">
        <v>1532</v>
      </c>
      <c r="F2072" t="s">
        <v>1533</v>
      </c>
      <c r="G2072" t="s">
        <v>2903</v>
      </c>
      <c r="H2072"/>
      <c r="I2072" t="s">
        <v>10461</v>
      </c>
      <c r="J2072" t="s">
        <v>17995</v>
      </c>
      <c r="K2072" t="s">
        <v>18005</v>
      </c>
      <c r="L2072" t="s">
        <v>17850</v>
      </c>
      <c r="M2072" t="s">
        <v>10461</v>
      </c>
      <c r="N2072"/>
      <c r="O2072" t="s">
        <v>18361</v>
      </c>
    </row>
    <row r="2073" spans="2:15" x14ac:dyDescent="0.25">
      <c r="B2073" t="s">
        <v>15109</v>
      </c>
      <c r="C2073">
        <v>116495003</v>
      </c>
      <c r="D2073" t="s">
        <v>312</v>
      </c>
      <c r="E2073" t="s">
        <v>1532</v>
      </c>
      <c r="F2073" t="s">
        <v>1533</v>
      </c>
      <c r="G2073" t="s">
        <v>2904</v>
      </c>
      <c r="H2073" t="s">
        <v>10461</v>
      </c>
      <c r="I2073" t="s">
        <v>10461</v>
      </c>
      <c r="J2073" t="s">
        <v>17995</v>
      </c>
      <c r="K2073" t="s">
        <v>18489</v>
      </c>
      <c r="L2073" t="s">
        <v>17853</v>
      </c>
      <c r="M2073"/>
      <c r="N2073"/>
      <c r="O2073" t="s">
        <v>17864</v>
      </c>
    </row>
    <row r="2074" spans="2:15" x14ac:dyDescent="0.25">
      <c r="B2074" t="s">
        <v>15110</v>
      </c>
      <c r="C2074">
        <v>116495003</v>
      </c>
      <c r="D2074" t="s">
        <v>312</v>
      </c>
      <c r="E2074" t="s">
        <v>1532</v>
      </c>
      <c r="F2074" t="s">
        <v>1533</v>
      </c>
      <c r="G2074" t="s">
        <v>2415</v>
      </c>
      <c r="H2074" t="s">
        <v>10461</v>
      </c>
      <c r="I2074" t="s">
        <v>17855</v>
      </c>
      <c r="J2074" t="s">
        <v>17944</v>
      </c>
      <c r="K2074" t="s">
        <v>18439</v>
      </c>
      <c r="L2074" t="s">
        <v>17890</v>
      </c>
      <c r="M2074" t="s">
        <v>10461</v>
      </c>
      <c r="N2074"/>
      <c r="O2074" t="s">
        <v>18512</v>
      </c>
    </row>
    <row r="2075" spans="2:15" x14ac:dyDescent="0.25">
      <c r="B2075" t="s">
        <v>15105</v>
      </c>
      <c r="C2075">
        <v>116495003</v>
      </c>
      <c r="D2075" t="s">
        <v>312</v>
      </c>
      <c r="E2075" t="s">
        <v>1530</v>
      </c>
      <c r="F2075" t="s">
        <v>1531</v>
      </c>
      <c r="G2075" t="s">
        <v>2903</v>
      </c>
      <c r="H2075" t="s">
        <v>10461</v>
      </c>
      <c r="I2075" t="s">
        <v>10461</v>
      </c>
      <c r="J2075" t="s">
        <v>17853</v>
      </c>
      <c r="K2075" t="s">
        <v>18243</v>
      </c>
      <c r="L2075" t="s">
        <v>10461</v>
      </c>
      <c r="M2075"/>
      <c r="N2075"/>
      <c r="O2075" t="s">
        <v>18074</v>
      </c>
    </row>
    <row r="2076" spans="2:15" x14ac:dyDescent="0.25">
      <c r="B2076" t="s">
        <v>15106</v>
      </c>
      <c r="C2076">
        <v>116495003</v>
      </c>
      <c r="D2076" t="s">
        <v>312</v>
      </c>
      <c r="E2076" t="s">
        <v>1530</v>
      </c>
      <c r="F2076" t="s">
        <v>1531</v>
      </c>
      <c r="G2076" t="s">
        <v>2904</v>
      </c>
      <c r="H2076"/>
      <c r="I2076" t="s">
        <v>10461</v>
      </c>
      <c r="J2076" t="s">
        <v>17855</v>
      </c>
      <c r="K2076" t="s">
        <v>17990</v>
      </c>
      <c r="L2076" t="s">
        <v>10461</v>
      </c>
      <c r="M2076" t="s">
        <v>10461</v>
      </c>
      <c r="N2076"/>
      <c r="O2076" t="s">
        <v>17974</v>
      </c>
    </row>
    <row r="2077" spans="2:15" x14ac:dyDescent="0.25">
      <c r="B2077" t="s">
        <v>15107</v>
      </c>
      <c r="C2077">
        <v>116495003</v>
      </c>
      <c r="D2077" t="s">
        <v>312</v>
      </c>
      <c r="E2077" t="s">
        <v>1530</v>
      </c>
      <c r="F2077" t="s">
        <v>1531</v>
      </c>
      <c r="G2077" t="s">
        <v>2415</v>
      </c>
      <c r="H2077" t="s">
        <v>10461</v>
      </c>
      <c r="I2077" t="s">
        <v>17833</v>
      </c>
      <c r="J2077" t="s">
        <v>17947</v>
      </c>
      <c r="K2077" t="s">
        <v>18055</v>
      </c>
      <c r="L2077" t="s">
        <v>17844</v>
      </c>
      <c r="M2077" t="s">
        <v>10461</v>
      </c>
      <c r="N2077"/>
      <c r="O2077" t="s">
        <v>18330</v>
      </c>
    </row>
    <row r="2078" spans="2:15" x14ac:dyDescent="0.25">
      <c r="B2078" t="s">
        <v>15159</v>
      </c>
      <c r="C2078">
        <v>116495103</v>
      </c>
      <c r="D2078" t="s">
        <v>324</v>
      </c>
      <c r="E2078" t="s">
        <v>1559</v>
      </c>
      <c r="F2078" t="s">
        <v>1560</v>
      </c>
      <c r="G2078" t="s">
        <v>2903</v>
      </c>
      <c r="H2078"/>
      <c r="I2078" t="s">
        <v>10461</v>
      </c>
      <c r="J2078" t="s">
        <v>17947</v>
      </c>
      <c r="K2078" t="s">
        <v>17821</v>
      </c>
      <c r="L2078" t="s">
        <v>10461</v>
      </c>
      <c r="M2078" t="s">
        <v>10461</v>
      </c>
      <c r="N2078"/>
      <c r="O2078" t="s">
        <v>18150</v>
      </c>
    </row>
    <row r="2079" spans="2:15" x14ac:dyDescent="0.25">
      <c r="B2079" t="s">
        <v>15160</v>
      </c>
      <c r="C2079">
        <v>116495103</v>
      </c>
      <c r="D2079" t="s">
        <v>324</v>
      </c>
      <c r="E2079" t="s">
        <v>1559</v>
      </c>
      <c r="F2079" t="s">
        <v>1560</v>
      </c>
      <c r="G2079" t="s">
        <v>2904</v>
      </c>
      <c r="H2079"/>
      <c r="I2079" t="s">
        <v>10461</v>
      </c>
      <c r="J2079" t="s">
        <v>17890</v>
      </c>
      <c r="K2079" t="s">
        <v>18038</v>
      </c>
      <c r="L2079" t="s">
        <v>10461</v>
      </c>
      <c r="M2079"/>
      <c r="N2079"/>
      <c r="O2079" t="s">
        <v>18071</v>
      </c>
    </row>
    <row r="2080" spans="2:15" x14ac:dyDescent="0.25">
      <c r="B2080" t="s">
        <v>15161</v>
      </c>
      <c r="C2080">
        <v>116495103</v>
      </c>
      <c r="D2080" t="s">
        <v>324</v>
      </c>
      <c r="E2080" t="s">
        <v>1559</v>
      </c>
      <c r="F2080" t="s">
        <v>1560</v>
      </c>
      <c r="G2080" t="s">
        <v>2415</v>
      </c>
      <c r="H2080"/>
      <c r="I2080" t="s">
        <v>17869</v>
      </c>
      <c r="J2080" t="s">
        <v>18022</v>
      </c>
      <c r="K2080" t="s">
        <v>18420</v>
      </c>
      <c r="L2080" t="s">
        <v>17853</v>
      </c>
      <c r="M2080" t="s">
        <v>10461</v>
      </c>
      <c r="N2080"/>
      <c r="O2080" t="s">
        <v>18273</v>
      </c>
    </row>
    <row r="2081" spans="2:15" x14ac:dyDescent="0.25">
      <c r="B2081" t="s">
        <v>15162</v>
      </c>
      <c r="C2081">
        <v>116495103</v>
      </c>
      <c r="D2081" t="s">
        <v>324</v>
      </c>
      <c r="E2081" t="s">
        <v>1561</v>
      </c>
      <c r="F2081" t="s">
        <v>1562</v>
      </c>
      <c r="G2081" t="s">
        <v>2903</v>
      </c>
      <c r="H2081"/>
      <c r="I2081" t="s">
        <v>10461</v>
      </c>
      <c r="J2081" t="s">
        <v>17836</v>
      </c>
      <c r="K2081" t="s">
        <v>18266</v>
      </c>
      <c r="L2081" t="s">
        <v>10461</v>
      </c>
      <c r="M2081" t="s">
        <v>10461</v>
      </c>
      <c r="N2081"/>
      <c r="O2081" t="s">
        <v>18032</v>
      </c>
    </row>
    <row r="2082" spans="2:15" x14ac:dyDescent="0.25">
      <c r="B2082" t="s">
        <v>15163</v>
      </c>
      <c r="C2082">
        <v>116495103</v>
      </c>
      <c r="D2082" t="s">
        <v>324</v>
      </c>
      <c r="E2082" t="s">
        <v>1561</v>
      </c>
      <c r="F2082" t="s">
        <v>1562</v>
      </c>
      <c r="G2082" t="s">
        <v>2904</v>
      </c>
      <c r="H2082"/>
      <c r="I2082" t="s">
        <v>10461</v>
      </c>
      <c r="J2082" t="s">
        <v>10461</v>
      </c>
      <c r="K2082" t="s">
        <v>18197</v>
      </c>
      <c r="L2082" t="s">
        <v>10461</v>
      </c>
      <c r="M2082" t="s">
        <v>10461</v>
      </c>
      <c r="N2082"/>
      <c r="O2082" t="s">
        <v>18043</v>
      </c>
    </row>
    <row r="2083" spans="2:15" x14ac:dyDescent="0.25">
      <c r="B2083" t="s">
        <v>15164</v>
      </c>
      <c r="C2083">
        <v>116495103</v>
      </c>
      <c r="D2083" t="s">
        <v>324</v>
      </c>
      <c r="E2083" t="s">
        <v>1561</v>
      </c>
      <c r="F2083" t="s">
        <v>1562</v>
      </c>
      <c r="G2083" t="s">
        <v>2415</v>
      </c>
      <c r="H2083"/>
      <c r="I2083" t="s">
        <v>10461</v>
      </c>
      <c r="J2083" t="s">
        <v>17890</v>
      </c>
      <c r="K2083" t="s">
        <v>17830</v>
      </c>
      <c r="L2083" t="s">
        <v>17833</v>
      </c>
      <c r="M2083" t="s">
        <v>10461</v>
      </c>
      <c r="N2083"/>
      <c r="O2083" t="s">
        <v>17892</v>
      </c>
    </row>
    <row r="2084" spans="2:15" x14ac:dyDescent="0.25">
      <c r="B2084" t="s">
        <v>16473</v>
      </c>
      <c r="C2084">
        <v>116496503</v>
      </c>
      <c r="D2084" t="s">
        <v>457</v>
      </c>
      <c r="E2084" t="s">
        <v>1984</v>
      </c>
      <c r="F2084" t="s">
        <v>1985</v>
      </c>
      <c r="G2084" t="s">
        <v>2903</v>
      </c>
      <c r="H2084"/>
      <c r="I2084" t="s">
        <v>10461</v>
      </c>
      <c r="J2084" t="s">
        <v>17839</v>
      </c>
      <c r="K2084" t="s">
        <v>18117</v>
      </c>
      <c r="L2084" t="s">
        <v>10461</v>
      </c>
      <c r="M2084" t="s">
        <v>10461</v>
      </c>
      <c r="N2084"/>
      <c r="O2084" t="s">
        <v>17981</v>
      </c>
    </row>
    <row r="2085" spans="2:15" x14ac:dyDescent="0.25">
      <c r="B2085" t="s">
        <v>16474</v>
      </c>
      <c r="C2085">
        <v>116496503</v>
      </c>
      <c r="D2085" t="s">
        <v>457</v>
      </c>
      <c r="E2085" t="s">
        <v>1984</v>
      </c>
      <c r="F2085" t="s">
        <v>1985</v>
      </c>
      <c r="G2085" t="s">
        <v>2904</v>
      </c>
      <c r="H2085"/>
      <c r="I2085" t="s">
        <v>10461</v>
      </c>
      <c r="J2085" t="s">
        <v>17859</v>
      </c>
      <c r="K2085" t="s">
        <v>18254</v>
      </c>
      <c r="L2085" t="s">
        <v>10461</v>
      </c>
      <c r="M2085"/>
      <c r="N2085"/>
      <c r="O2085" t="s">
        <v>17910</v>
      </c>
    </row>
    <row r="2086" spans="2:15" x14ac:dyDescent="0.25">
      <c r="B2086" t="s">
        <v>16475</v>
      </c>
      <c r="C2086">
        <v>116496503</v>
      </c>
      <c r="D2086" t="s">
        <v>457</v>
      </c>
      <c r="E2086" t="s">
        <v>1984</v>
      </c>
      <c r="F2086" t="s">
        <v>1985</v>
      </c>
      <c r="G2086" t="s">
        <v>2415</v>
      </c>
      <c r="H2086"/>
      <c r="I2086" t="s">
        <v>17846</v>
      </c>
      <c r="J2086" t="s">
        <v>17889</v>
      </c>
      <c r="K2086" t="s">
        <v>17998</v>
      </c>
      <c r="L2086" t="s">
        <v>17833</v>
      </c>
      <c r="M2086" t="s">
        <v>10461</v>
      </c>
      <c r="N2086"/>
      <c r="O2086" t="s">
        <v>18692</v>
      </c>
    </row>
    <row r="2087" spans="2:15" x14ac:dyDescent="0.25">
      <c r="B2087" t="s">
        <v>16470</v>
      </c>
      <c r="C2087">
        <v>116496503</v>
      </c>
      <c r="D2087" t="s">
        <v>457</v>
      </c>
      <c r="E2087" t="s">
        <v>1982</v>
      </c>
      <c r="F2087" t="s">
        <v>1983</v>
      </c>
      <c r="G2087" t="s">
        <v>2903</v>
      </c>
      <c r="H2087"/>
      <c r="I2087" t="s">
        <v>10461</v>
      </c>
      <c r="J2087" t="s">
        <v>17947</v>
      </c>
      <c r="K2087" t="s">
        <v>17964</v>
      </c>
      <c r="L2087" t="s">
        <v>10461</v>
      </c>
      <c r="M2087" t="s">
        <v>10461</v>
      </c>
      <c r="N2087"/>
      <c r="O2087" t="s">
        <v>18238</v>
      </c>
    </row>
    <row r="2088" spans="2:15" x14ac:dyDescent="0.25">
      <c r="B2088" t="s">
        <v>16471</v>
      </c>
      <c r="C2088">
        <v>116496503</v>
      </c>
      <c r="D2088" t="s">
        <v>457</v>
      </c>
      <c r="E2088" t="s">
        <v>1982</v>
      </c>
      <c r="F2088" t="s">
        <v>1983</v>
      </c>
      <c r="G2088" t="s">
        <v>2904</v>
      </c>
      <c r="H2088" t="s">
        <v>10461</v>
      </c>
      <c r="I2088" t="s">
        <v>17823</v>
      </c>
      <c r="J2088" t="s">
        <v>17827</v>
      </c>
      <c r="K2088" t="s">
        <v>18253</v>
      </c>
      <c r="L2088" t="s">
        <v>17837</v>
      </c>
      <c r="M2088"/>
      <c r="N2088"/>
      <c r="O2088" t="s">
        <v>18570</v>
      </c>
    </row>
    <row r="2089" spans="2:15" x14ac:dyDescent="0.25">
      <c r="B2089" t="s">
        <v>16472</v>
      </c>
      <c r="C2089">
        <v>116496503</v>
      </c>
      <c r="D2089" t="s">
        <v>457</v>
      </c>
      <c r="E2089" t="s">
        <v>1982</v>
      </c>
      <c r="F2089" t="s">
        <v>1983</v>
      </c>
      <c r="G2089" t="s">
        <v>2415</v>
      </c>
      <c r="H2089" t="s">
        <v>10461</v>
      </c>
      <c r="I2089" t="s">
        <v>17857</v>
      </c>
      <c r="J2089" t="s">
        <v>17931</v>
      </c>
      <c r="K2089" t="s">
        <v>17888</v>
      </c>
      <c r="L2089" t="s">
        <v>17823</v>
      </c>
      <c r="M2089" t="s">
        <v>10461</v>
      </c>
      <c r="N2089"/>
      <c r="O2089" t="s">
        <v>18697</v>
      </c>
    </row>
    <row r="2090" spans="2:15" x14ac:dyDescent="0.25">
      <c r="B2090" t="s">
        <v>16500</v>
      </c>
      <c r="C2090">
        <v>116496603</v>
      </c>
      <c r="D2090" t="s">
        <v>463</v>
      </c>
      <c r="E2090" t="s">
        <v>1998</v>
      </c>
      <c r="F2090" t="s">
        <v>1999</v>
      </c>
      <c r="G2090" t="s">
        <v>2903</v>
      </c>
      <c r="H2090" t="s">
        <v>10461</v>
      </c>
      <c r="I2090" t="s">
        <v>17846</v>
      </c>
      <c r="J2090" t="s">
        <v>18363</v>
      </c>
      <c r="K2090" t="s">
        <v>18549</v>
      </c>
      <c r="L2090" t="s">
        <v>17866</v>
      </c>
      <c r="M2090" t="s">
        <v>10461</v>
      </c>
      <c r="N2090"/>
      <c r="O2090" t="s">
        <v>18532</v>
      </c>
    </row>
    <row r="2091" spans="2:15" x14ac:dyDescent="0.25">
      <c r="B2091" t="s">
        <v>16501</v>
      </c>
      <c r="C2091">
        <v>116496603</v>
      </c>
      <c r="D2091" t="s">
        <v>463</v>
      </c>
      <c r="E2091" t="s">
        <v>1998</v>
      </c>
      <c r="F2091" t="s">
        <v>1999</v>
      </c>
      <c r="G2091" t="s">
        <v>2904</v>
      </c>
      <c r="H2091"/>
      <c r="I2091" t="s">
        <v>17859</v>
      </c>
      <c r="J2091" t="s">
        <v>18076</v>
      </c>
      <c r="K2091" t="s">
        <v>17864</v>
      </c>
      <c r="L2091" t="s">
        <v>17939</v>
      </c>
      <c r="M2091" t="s">
        <v>10461</v>
      </c>
      <c r="N2091"/>
      <c r="O2091" t="s">
        <v>18406</v>
      </c>
    </row>
    <row r="2092" spans="2:15" x14ac:dyDescent="0.25">
      <c r="B2092" t="s">
        <v>16502</v>
      </c>
      <c r="C2092">
        <v>116496603</v>
      </c>
      <c r="D2092" t="s">
        <v>463</v>
      </c>
      <c r="E2092" t="s">
        <v>1998</v>
      </c>
      <c r="F2092" t="s">
        <v>1999</v>
      </c>
      <c r="G2092" t="s">
        <v>2415</v>
      </c>
      <c r="H2092" t="s">
        <v>10461</v>
      </c>
      <c r="I2092" t="s">
        <v>17942</v>
      </c>
      <c r="J2092" t="s">
        <v>18269</v>
      </c>
      <c r="K2092" t="s">
        <v>18550</v>
      </c>
      <c r="L2092" t="s">
        <v>17896</v>
      </c>
      <c r="M2092" t="s">
        <v>10461</v>
      </c>
      <c r="N2092"/>
      <c r="O2092" t="s">
        <v>18910</v>
      </c>
    </row>
    <row r="2093" spans="2:15" x14ac:dyDescent="0.25">
      <c r="B2093" t="s">
        <v>16503</v>
      </c>
      <c r="C2093">
        <v>116496603</v>
      </c>
      <c r="D2093" t="s">
        <v>463</v>
      </c>
      <c r="E2093" t="s">
        <v>2000</v>
      </c>
      <c r="F2093" t="s">
        <v>13153</v>
      </c>
      <c r="G2093" t="s">
        <v>2903</v>
      </c>
      <c r="H2093"/>
      <c r="I2093" t="s">
        <v>10461</v>
      </c>
      <c r="J2093" t="s">
        <v>17836</v>
      </c>
      <c r="K2093" t="s">
        <v>18138</v>
      </c>
      <c r="L2093" t="s">
        <v>17839</v>
      </c>
      <c r="M2093"/>
      <c r="N2093"/>
      <c r="O2093" t="s">
        <v>18098</v>
      </c>
    </row>
    <row r="2094" spans="2:15" x14ac:dyDescent="0.25">
      <c r="B2094" t="s">
        <v>16504</v>
      </c>
      <c r="C2094">
        <v>116496603</v>
      </c>
      <c r="D2094" t="s">
        <v>463</v>
      </c>
      <c r="E2094" t="s">
        <v>2000</v>
      </c>
      <c r="F2094" t="s">
        <v>13153</v>
      </c>
      <c r="G2094" t="s">
        <v>2904</v>
      </c>
      <c r="H2094"/>
      <c r="I2094" t="s">
        <v>17844</v>
      </c>
      <c r="J2094" t="s">
        <v>17947</v>
      </c>
      <c r="K2094" t="s">
        <v>18113</v>
      </c>
      <c r="L2094" t="s">
        <v>17837</v>
      </c>
      <c r="M2094" t="s">
        <v>10461</v>
      </c>
      <c r="N2094"/>
      <c r="O2094" t="s">
        <v>17949</v>
      </c>
    </row>
    <row r="2095" spans="2:15" x14ac:dyDescent="0.25">
      <c r="B2095" t="s">
        <v>16505</v>
      </c>
      <c r="C2095">
        <v>116496603</v>
      </c>
      <c r="D2095" t="s">
        <v>463</v>
      </c>
      <c r="E2095" t="s">
        <v>2000</v>
      </c>
      <c r="F2095" t="s">
        <v>13153</v>
      </c>
      <c r="G2095" t="s">
        <v>2415</v>
      </c>
      <c r="H2095"/>
      <c r="I2095" t="s">
        <v>17881</v>
      </c>
      <c r="J2095" t="s">
        <v>17944</v>
      </c>
      <c r="K2095" t="s">
        <v>18009</v>
      </c>
      <c r="L2095" t="s">
        <v>18081</v>
      </c>
      <c r="M2095" t="s">
        <v>10461</v>
      </c>
      <c r="N2095"/>
      <c r="O2095" t="s">
        <v>18336</v>
      </c>
    </row>
    <row r="2096" spans="2:15" x14ac:dyDescent="0.25">
      <c r="B2096" t="s">
        <v>16952</v>
      </c>
      <c r="C2096">
        <v>116498003</v>
      </c>
      <c r="D2096" t="s">
        <v>539</v>
      </c>
      <c r="E2096" t="s">
        <v>17784</v>
      </c>
      <c r="F2096" t="s">
        <v>2261</v>
      </c>
      <c r="G2096" t="s">
        <v>2903</v>
      </c>
      <c r="H2096"/>
      <c r="I2096" t="s">
        <v>10461</v>
      </c>
      <c r="J2096" t="s">
        <v>10461</v>
      </c>
      <c r="K2096" t="s">
        <v>18378</v>
      </c>
      <c r="L2096" t="s">
        <v>10461</v>
      </c>
      <c r="M2096"/>
      <c r="N2096"/>
      <c r="O2096" t="s">
        <v>18244</v>
      </c>
    </row>
    <row r="2097" spans="2:15" x14ac:dyDescent="0.25">
      <c r="B2097" t="s">
        <v>16953</v>
      </c>
      <c r="C2097">
        <v>116498003</v>
      </c>
      <c r="D2097" t="s">
        <v>539</v>
      </c>
      <c r="E2097" t="s">
        <v>17784</v>
      </c>
      <c r="F2097" t="s">
        <v>2261</v>
      </c>
      <c r="G2097" t="s">
        <v>2904</v>
      </c>
      <c r="H2097"/>
      <c r="I2097" t="s">
        <v>10461</v>
      </c>
      <c r="J2097" t="s">
        <v>10461</v>
      </c>
      <c r="K2097" t="s">
        <v>17887</v>
      </c>
      <c r="L2097" t="s">
        <v>10461</v>
      </c>
      <c r="M2097"/>
      <c r="N2097"/>
      <c r="O2097" t="s">
        <v>18340</v>
      </c>
    </row>
    <row r="2098" spans="2:15" x14ac:dyDescent="0.25">
      <c r="B2098" t="s">
        <v>16954</v>
      </c>
      <c r="C2098">
        <v>116498003</v>
      </c>
      <c r="D2098" t="s">
        <v>539</v>
      </c>
      <c r="E2098" t="s">
        <v>17784</v>
      </c>
      <c r="F2098" t="s">
        <v>2261</v>
      </c>
      <c r="G2098" t="s">
        <v>2415</v>
      </c>
      <c r="H2098"/>
      <c r="I2098" t="s">
        <v>10461</v>
      </c>
      <c r="J2098" t="s">
        <v>10461</v>
      </c>
      <c r="K2098" t="s">
        <v>18531</v>
      </c>
      <c r="L2098" t="s">
        <v>17833</v>
      </c>
      <c r="M2098"/>
      <c r="N2098"/>
      <c r="O2098" t="s">
        <v>18628</v>
      </c>
    </row>
    <row r="2099" spans="2:15" x14ac:dyDescent="0.25">
      <c r="B2099" t="s">
        <v>15060</v>
      </c>
      <c r="C2099">
        <v>116555003</v>
      </c>
      <c r="D2099" t="s">
        <v>305</v>
      </c>
      <c r="E2099" t="s">
        <v>1502</v>
      </c>
      <c r="F2099" t="s">
        <v>1503</v>
      </c>
      <c r="G2099" t="s">
        <v>2903</v>
      </c>
      <c r="H2099"/>
      <c r="I2099" t="s">
        <v>10461</v>
      </c>
      <c r="J2099" t="s">
        <v>10461</v>
      </c>
      <c r="K2099" t="s">
        <v>18278</v>
      </c>
      <c r="L2099" t="s">
        <v>10461</v>
      </c>
      <c r="M2099" t="s">
        <v>10461</v>
      </c>
      <c r="N2099"/>
      <c r="O2099" t="s">
        <v>17829</v>
      </c>
    </row>
    <row r="2100" spans="2:15" x14ac:dyDescent="0.25">
      <c r="B2100" t="s">
        <v>15061</v>
      </c>
      <c r="C2100">
        <v>116555003</v>
      </c>
      <c r="D2100" t="s">
        <v>305</v>
      </c>
      <c r="E2100" t="s">
        <v>1502</v>
      </c>
      <c r="F2100" t="s">
        <v>1503</v>
      </c>
      <c r="G2100" t="s">
        <v>2904</v>
      </c>
      <c r="H2100" t="s">
        <v>10461</v>
      </c>
      <c r="I2100"/>
      <c r="J2100" t="s">
        <v>10461</v>
      </c>
      <c r="K2100" t="s">
        <v>18166</v>
      </c>
      <c r="L2100" t="s">
        <v>10461</v>
      </c>
      <c r="M2100" t="s">
        <v>10461</v>
      </c>
      <c r="N2100"/>
      <c r="O2100" t="s">
        <v>18357</v>
      </c>
    </row>
    <row r="2101" spans="2:15" x14ac:dyDescent="0.25">
      <c r="B2101" t="s">
        <v>15062</v>
      </c>
      <c r="C2101">
        <v>116555003</v>
      </c>
      <c r="D2101" t="s">
        <v>305</v>
      </c>
      <c r="E2101" t="s">
        <v>1502</v>
      </c>
      <c r="F2101" t="s">
        <v>1503</v>
      </c>
      <c r="G2101" t="s">
        <v>2415</v>
      </c>
      <c r="H2101" t="s">
        <v>10461</v>
      </c>
      <c r="I2101" t="s">
        <v>10461</v>
      </c>
      <c r="J2101" t="s">
        <v>10461</v>
      </c>
      <c r="K2101" t="s">
        <v>18551</v>
      </c>
      <c r="L2101" t="s">
        <v>10461</v>
      </c>
      <c r="M2101" t="s">
        <v>10461</v>
      </c>
      <c r="N2101"/>
      <c r="O2101" t="s">
        <v>18397</v>
      </c>
    </row>
    <row r="2102" spans="2:15" x14ac:dyDescent="0.25">
      <c r="B2102" t="s">
        <v>15063</v>
      </c>
      <c r="C2102">
        <v>116555003</v>
      </c>
      <c r="D2102" t="s">
        <v>305</v>
      </c>
      <c r="E2102" t="s">
        <v>2749</v>
      </c>
      <c r="F2102" t="s">
        <v>1501</v>
      </c>
      <c r="G2102" t="s">
        <v>2903</v>
      </c>
      <c r="H2102"/>
      <c r="I2102"/>
      <c r="J2102"/>
      <c r="K2102" t="s">
        <v>18016</v>
      </c>
      <c r="L2102"/>
      <c r="M2102"/>
      <c r="N2102"/>
      <c r="O2102" t="s">
        <v>18016</v>
      </c>
    </row>
    <row r="2103" spans="2:15" x14ac:dyDescent="0.25">
      <c r="B2103" t="s">
        <v>15064</v>
      </c>
      <c r="C2103">
        <v>116555003</v>
      </c>
      <c r="D2103" t="s">
        <v>305</v>
      </c>
      <c r="E2103" t="s">
        <v>2749</v>
      </c>
      <c r="F2103" t="s">
        <v>1501</v>
      </c>
      <c r="G2103" t="s">
        <v>2904</v>
      </c>
      <c r="H2103"/>
      <c r="I2103"/>
      <c r="J2103"/>
      <c r="K2103" t="s">
        <v>17936</v>
      </c>
      <c r="L2103" t="s">
        <v>10461</v>
      </c>
      <c r="M2103"/>
      <c r="N2103"/>
      <c r="O2103" t="s">
        <v>18170</v>
      </c>
    </row>
    <row r="2104" spans="2:15" x14ac:dyDescent="0.25">
      <c r="B2104" t="s">
        <v>15065</v>
      </c>
      <c r="C2104">
        <v>116555003</v>
      </c>
      <c r="D2104" t="s">
        <v>305</v>
      </c>
      <c r="E2104" t="s">
        <v>2749</v>
      </c>
      <c r="F2104" t="s">
        <v>1501</v>
      </c>
      <c r="G2104" t="s">
        <v>2415</v>
      </c>
      <c r="H2104"/>
      <c r="I2104"/>
      <c r="J2104"/>
      <c r="K2104" t="s">
        <v>17946</v>
      </c>
      <c r="L2104" t="s">
        <v>10461</v>
      </c>
      <c r="M2104"/>
      <c r="N2104"/>
      <c r="O2104" t="s">
        <v>18227</v>
      </c>
    </row>
    <row r="2105" spans="2:15" x14ac:dyDescent="0.25">
      <c r="B2105" t="s">
        <v>16450</v>
      </c>
      <c r="C2105">
        <v>116557103</v>
      </c>
      <c r="D2105" t="s">
        <v>453</v>
      </c>
      <c r="E2105" t="s">
        <v>1971</v>
      </c>
      <c r="F2105" t="s">
        <v>1972</v>
      </c>
      <c r="G2105" t="s">
        <v>2903</v>
      </c>
      <c r="H2105"/>
      <c r="I2105" t="s">
        <v>10461</v>
      </c>
      <c r="J2105" t="s">
        <v>17846</v>
      </c>
      <c r="K2105" t="s">
        <v>18495</v>
      </c>
      <c r="L2105" t="s">
        <v>10461</v>
      </c>
      <c r="M2105" t="s">
        <v>10461</v>
      </c>
      <c r="N2105"/>
      <c r="O2105" t="s">
        <v>18692</v>
      </c>
    </row>
    <row r="2106" spans="2:15" x14ac:dyDescent="0.25">
      <c r="B2106" t="s">
        <v>16451</v>
      </c>
      <c r="C2106">
        <v>116557103</v>
      </c>
      <c r="D2106" t="s">
        <v>453</v>
      </c>
      <c r="E2106" t="s">
        <v>1971</v>
      </c>
      <c r="F2106" t="s">
        <v>1972</v>
      </c>
      <c r="G2106" t="s">
        <v>2904</v>
      </c>
      <c r="H2106"/>
      <c r="I2106" t="s">
        <v>17837</v>
      </c>
      <c r="J2106" t="s">
        <v>17836</v>
      </c>
      <c r="K2106" t="s">
        <v>17882</v>
      </c>
      <c r="L2106" t="s">
        <v>17853</v>
      </c>
      <c r="M2106" t="s">
        <v>10461</v>
      </c>
      <c r="N2106"/>
      <c r="O2106" t="s">
        <v>18106</v>
      </c>
    </row>
    <row r="2107" spans="2:15" x14ac:dyDescent="0.25">
      <c r="B2107" t="s">
        <v>16452</v>
      </c>
      <c r="C2107">
        <v>116557103</v>
      </c>
      <c r="D2107" t="s">
        <v>453</v>
      </c>
      <c r="E2107" t="s">
        <v>1971</v>
      </c>
      <c r="F2107" t="s">
        <v>1972</v>
      </c>
      <c r="G2107" t="s">
        <v>2415</v>
      </c>
      <c r="H2107"/>
      <c r="I2107" t="s">
        <v>17834</v>
      </c>
      <c r="J2107" t="s">
        <v>17951</v>
      </c>
      <c r="K2107" t="s">
        <v>18373</v>
      </c>
      <c r="L2107" t="s">
        <v>17881</v>
      </c>
      <c r="M2107" t="s">
        <v>10461</v>
      </c>
      <c r="N2107"/>
      <c r="O2107" t="s">
        <v>18685</v>
      </c>
    </row>
    <row r="2108" spans="2:15" x14ac:dyDescent="0.25">
      <c r="B2108" t="s">
        <v>16453</v>
      </c>
      <c r="C2108">
        <v>116557103</v>
      </c>
      <c r="D2108" t="s">
        <v>453</v>
      </c>
      <c r="E2108" t="s">
        <v>1973</v>
      </c>
      <c r="F2108" t="s">
        <v>1974</v>
      </c>
      <c r="G2108" t="s">
        <v>2903</v>
      </c>
      <c r="H2108"/>
      <c r="I2108" t="s">
        <v>10461</v>
      </c>
      <c r="J2108" t="s">
        <v>10461</v>
      </c>
      <c r="K2108" t="s">
        <v>18254</v>
      </c>
      <c r="L2108" t="s">
        <v>10461</v>
      </c>
      <c r="M2108" t="s">
        <v>10461</v>
      </c>
      <c r="N2108"/>
      <c r="O2108" t="s">
        <v>17974</v>
      </c>
    </row>
    <row r="2109" spans="2:15" x14ac:dyDescent="0.25">
      <c r="B2109" t="s">
        <v>16454</v>
      </c>
      <c r="C2109">
        <v>116557103</v>
      </c>
      <c r="D2109" t="s">
        <v>453</v>
      </c>
      <c r="E2109" t="s">
        <v>1973</v>
      </c>
      <c r="F2109" t="s">
        <v>1974</v>
      </c>
      <c r="G2109" t="s">
        <v>2904</v>
      </c>
      <c r="H2109"/>
      <c r="I2109" t="s">
        <v>10461</v>
      </c>
      <c r="J2109" t="s">
        <v>10461</v>
      </c>
      <c r="K2109" t="s">
        <v>17911</v>
      </c>
      <c r="L2109" t="s">
        <v>10461</v>
      </c>
      <c r="M2109" t="s">
        <v>10461</v>
      </c>
      <c r="N2109"/>
      <c r="O2109" t="s">
        <v>18025</v>
      </c>
    </row>
    <row r="2110" spans="2:15" x14ac:dyDescent="0.25">
      <c r="B2110" t="s">
        <v>16455</v>
      </c>
      <c r="C2110">
        <v>116557103</v>
      </c>
      <c r="D2110" t="s">
        <v>453</v>
      </c>
      <c r="E2110" t="s">
        <v>1973</v>
      </c>
      <c r="F2110" t="s">
        <v>1974</v>
      </c>
      <c r="G2110" t="s">
        <v>2415</v>
      </c>
      <c r="H2110"/>
      <c r="I2110" t="s">
        <v>10461</v>
      </c>
      <c r="J2110" t="s">
        <v>10461</v>
      </c>
      <c r="K2110" t="s">
        <v>17970</v>
      </c>
      <c r="L2110" t="s">
        <v>17855</v>
      </c>
      <c r="M2110" t="s">
        <v>10461</v>
      </c>
      <c r="N2110"/>
      <c r="O2110" t="s">
        <v>17943</v>
      </c>
    </row>
    <row r="2111" spans="2:15" x14ac:dyDescent="0.25">
      <c r="B2111" t="s">
        <v>14879</v>
      </c>
      <c r="C2111">
        <v>116604003</v>
      </c>
      <c r="D2111" t="s">
        <v>274</v>
      </c>
      <c r="E2111" t="s">
        <v>1412</v>
      </c>
      <c r="F2111" t="s">
        <v>1413</v>
      </c>
      <c r="G2111" t="s">
        <v>2903</v>
      </c>
      <c r="H2111"/>
      <c r="I2111" t="s">
        <v>17846</v>
      </c>
      <c r="J2111" t="s">
        <v>17840</v>
      </c>
      <c r="K2111" t="s">
        <v>18230</v>
      </c>
      <c r="L2111" t="s">
        <v>17853</v>
      </c>
      <c r="M2111" t="s">
        <v>17844</v>
      </c>
      <c r="N2111"/>
      <c r="O2111" t="s">
        <v>17965</v>
      </c>
    </row>
    <row r="2112" spans="2:15" x14ac:dyDescent="0.25">
      <c r="B2112" t="s">
        <v>14880</v>
      </c>
      <c r="C2112">
        <v>116604003</v>
      </c>
      <c r="D2112" t="s">
        <v>274</v>
      </c>
      <c r="E2112" t="s">
        <v>1412</v>
      </c>
      <c r="F2112" t="s">
        <v>1413</v>
      </c>
      <c r="G2112" t="s">
        <v>2904</v>
      </c>
      <c r="H2112"/>
      <c r="I2112" t="s">
        <v>17853</v>
      </c>
      <c r="J2112" t="s">
        <v>17834</v>
      </c>
      <c r="K2112" t="s">
        <v>18124</v>
      </c>
      <c r="L2112" t="s">
        <v>17855</v>
      </c>
      <c r="M2112" t="s">
        <v>10461</v>
      </c>
      <c r="N2112"/>
      <c r="O2112" t="s">
        <v>17964</v>
      </c>
    </row>
    <row r="2113" spans="2:15" x14ac:dyDescent="0.25">
      <c r="B2113" t="s">
        <v>14881</v>
      </c>
      <c r="C2113">
        <v>116604003</v>
      </c>
      <c r="D2113" t="s">
        <v>274</v>
      </c>
      <c r="E2113" t="s">
        <v>1412</v>
      </c>
      <c r="F2113" t="s">
        <v>1413</v>
      </c>
      <c r="G2113" t="s">
        <v>2415</v>
      </c>
      <c r="H2113"/>
      <c r="I2113" t="s">
        <v>17899</v>
      </c>
      <c r="J2113" t="s">
        <v>17862</v>
      </c>
      <c r="K2113" t="s">
        <v>18251</v>
      </c>
      <c r="L2113" t="s">
        <v>17947</v>
      </c>
      <c r="M2113" t="s">
        <v>17823</v>
      </c>
      <c r="N2113"/>
      <c r="O2113" t="s">
        <v>17966</v>
      </c>
    </row>
    <row r="2114" spans="2:15" x14ac:dyDescent="0.25">
      <c r="B2114" t="s">
        <v>14876</v>
      </c>
      <c r="C2114">
        <v>116604003</v>
      </c>
      <c r="D2114" t="s">
        <v>274</v>
      </c>
      <c r="E2114" t="s">
        <v>1410</v>
      </c>
      <c r="F2114" t="s">
        <v>1411</v>
      </c>
      <c r="G2114" t="s">
        <v>2903</v>
      </c>
      <c r="H2114"/>
      <c r="I2114" t="s">
        <v>10461</v>
      </c>
      <c r="J2114" t="s">
        <v>10461</v>
      </c>
      <c r="K2114" t="s">
        <v>17958</v>
      </c>
      <c r="L2114" t="s">
        <v>10461</v>
      </c>
      <c r="M2114" t="s">
        <v>10461</v>
      </c>
      <c r="N2114"/>
      <c r="O2114" t="s">
        <v>18062</v>
      </c>
    </row>
    <row r="2115" spans="2:15" x14ac:dyDescent="0.25">
      <c r="B2115" t="s">
        <v>14877</v>
      </c>
      <c r="C2115">
        <v>116604003</v>
      </c>
      <c r="D2115" t="s">
        <v>274</v>
      </c>
      <c r="E2115" t="s">
        <v>1410</v>
      </c>
      <c r="F2115" t="s">
        <v>1411</v>
      </c>
      <c r="G2115" t="s">
        <v>2904</v>
      </c>
      <c r="H2115"/>
      <c r="I2115" t="s">
        <v>10461</v>
      </c>
      <c r="J2115" t="s">
        <v>10461</v>
      </c>
      <c r="K2115" t="s">
        <v>18259</v>
      </c>
      <c r="L2115" t="s">
        <v>17846</v>
      </c>
      <c r="M2115" t="s">
        <v>10461</v>
      </c>
      <c r="N2115"/>
      <c r="O2115" t="s">
        <v>17901</v>
      </c>
    </row>
    <row r="2116" spans="2:15" x14ac:dyDescent="0.25">
      <c r="B2116" t="s">
        <v>14878</v>
      </c>
      <c r="C2116">
        <v>116604003</v>
      </c>
      <c r="D2116" t="s">
        <v>274</v>
      </c>
      <c r="E2116" t="s">
        <v>1410</v>
      </c>
      <c r="F2116" t="s">
        <v>1411</v>
      </c>
      <c r="G2116" t="s">
        <v>2415</v>
      </c>
      <c r="H2116"/>
      <c r="I2116" t="s">
        <v>17844</v>
      </c>
      <c r="J2116" t="s">
        <v>17834</v>
      </c>
      <c r="K2116" t="s">
        <v>18065</v>
      </c>
      <c r="L2116" t="s">
        <v>17836</v>
      </c>
      <c r="M2116" t="s">
        <v>10461</v>
      </c>
      <c r="N2116"/>
      <c r="O2116" t="s">
        <v>18108</v>
      </c>
    </row>
    <row r="2117" spans="2:15" x14ac:dyDescent="0.25">
      <c r="B2117" t="s">
        <v>15081</v>
      </c>
      <c r="C2117">
        <v>116605003</v>
      </c>
      <c r="D2117" t="s">
        <v>308</v>
      </c>
      <c r="E2117" t="s">
        <v>1514</v>
      </c>
      <c r="F2117" t="s">
        <v>1515</v>
      </c>
      <c r="G2117" t="s">
        <v>2903</v>
      </c>
      <c r="H2117"/>
      <c r="I2117" t="s">
        <v>10461</v>
      </c>
      <c r="J2117" t="s">
        <v>10461</v>
      </c>
      <c r="K2117" t="s">
        <v>17924</v>
      </c>
      <c r="L2117" t="s">
        <v>17833</v>
      </c>
      <c r="M2117" t="s">
        <v>10461</v>
      </c>
      <c r="N2117"/>
      <c r="O2117" t="s">
        <v>18075</v>
      </c>
    </row>
    <row r="2118" spans="2:15" x14ac:dyDescent="0.25">
      <c r="B2118" t="s">
        <v>15082</v>
      </c>
      <c r="C2118">
        <v>116605003</v>
      </c>
      <c r="D2118" t="s">
        <v>308</v>
      </c>
      <c r="E2118" t="s">
        <v>1514</v>
      </c>
      <c r="F2118" t="s">
        <v>1515</v>
      </c>
      <c r="G2118" t="s">
        <v>2904</v>
      </c>
      <c r="H2118"/>
      <c r="I2118" t="s">
        <v>10461</v>
      </c>
      <c r="J2118" t="s">
        <v>17833</v>
      </c>
      <c r="K2118" t="s">
        <v>18177</v>
      </c>
      <c r="L2118" t="s">
        <v>10461</v>
      </c>
      <c r="M2118"/>
      <c r="N2118"/>
      <c r="O2118" t="s">
        <v>18088</v>
      </c>
    </row>
    <row r="2119" spans="2:15" x14ac:dyDescent="0.25">
      <c r="B2119" t="s">
        <v>15083</v>
      </c>
      <c r="C2119">
        <v>116605003</v>
      </c>
      <c r="D2119" t="s">
        <v>308</v>
      </c>
      <c r="E2119" t="s">
        <v>1514</v>
      </c>
      <c r="F2119" t="s">
        <v>1515</v>
      </c>
      <c r="G2119" t="s">
        <v>2415</v>
      </c>
      <c r="H2119"/>
      <c r="I2119" t="s">
        <v>10461</v>
      </c>
      <c r="J2119" t="s">
        <v>17834</v>
      </c>
      <c r="K2119" t="s">
        <v>18090</v>
      </c>
      <c r="L2119" t="s">
        <v>17869</v>
      </c>
      <c r="M2119" t="s">
        <v>10461</v>
      </c>
      <c r="N2119"/>
      <c r="O2119" t="s">
        <v>18796</v>
      </c>
    </row>
    <row r="2120" spans="2:15" x14ac:dyDescent="0.25">
      <c r="B2120" t="s">
        <v>15078</v>
      </c>
      <c r="C2120">
        <v>116605003</v>
      </c>
      <c r="D2120" t="s">
        <v>308</v>
      </c>
      <c r="E2120" t="s">
        <v>1512</v>
      </c>
      <c r="F2120" t="s">
        <v>1513</v>
      </c>
      <c r="G2120" t="s">
        <v>2903</v>
      </c>
      <c r="H2120"/>
      <c r="I2120" t="s">
        <v>10461</v>
      </c>
      <c r="J2120" t="s">
        <v>10461</v>
      </c>
      <c r="K2120" t="s">
        <v>18175</v>
      </c>
      <c r="L2120" t="s">
        <v>10461</v>
      </c>
      <c r="M2120"/>
      <c r="N2120"/>
      <c r="O2120" t="s">
        <v>18043</v>
      </c>
    </row>
    <row r="2121" spans="2:15" x14ac:dyDescent="0.25">
      <c r="B2121" t="s">
        <v>15079</v>
      </c>
      <c r="C2121">
        <v>116605003</v>
      </c>
      <c r="D2121" t="s">
        <v>308</v>
      </c>
      <c r="E2121" t="s">
        <v>1512</v>
      </c>
      <c r="F2121" t="s">
        <v>1513</v>
      </c>
      <c r="G2121" t="s">
        <v>2904</v>
      </c>
      <c r="H2121"/>
      <c r="I2121" t="s">
        <v>10461</v>
      </c>
      <c r="J2121" t="s">
        <v>10461</v>
      </c>
      <c r="K2121" t="s">
        <v>18175</v>
      </c>
      <c r="L2121" t="s">
        <v>10461</v>
      </c>
      <c r="M2121" t="s">
        <v>10461</v>
      </c>
      <c r="N2121"/>
      <c r="O2121" t="s">
        <v>18138</v>
      </c>
    </row>
    <row r="2122" spans="2:15" x14ac:dyDescent="0.25">
      <c r="B2122" t="s">
        <v>15080</v>
      </c>
      <c r="C2122">
        <v>116605003</v>
      </c>
      <c r="D2122" t="s">
        <v>308</v>
      </c>
      <c r="E2122" t="s">
        <v>1512</v>
      </c>
      <c r="F2122" t="s">
        <v>1513</v>
      </c>
      <c r="G2122" t="s">
        <v>2415</v>
      </c>
      <c r="H2122"/>
      <c r="I2122" t="s">
        <v>10461</v>
      </c>
      <c r="J2122" t="s">
        <v>17855</v>
      </c>
      <c r="K2122" t="s">
        <v>18260</v>
      </c>
      <c r="L2122" t="s">
        <v>10461</v>
      </c>
      <c r="M2122" t="s">
        <v>10461</v>
      </c>
      <c r="N2122"/>
      <c r="O2122" t="s">
        <v>17965</v>
      </c>
    </row>
    <row r="2123" spans="2:15" x14ac:dyDescent="0.25">
      <c r="B2123" t="s">
        <v>13461</v>
      </c>
      <c r="C2123">
        <v>117080503</v>
      </c>
      <c r="D2123" t="s">
        <v>34</v>
      </c>
      <c r="E2123" t="s">
        <v>643</v>
      </c>
      <c r="F2123" t="s">
        <v>644</v>
      </c>
      <c r="G2123" t="s">
        <v>2903</v>
      </c>
      <c r="H2123"/>
      <c r="I2123" t="s">
        <v>10461</v>
      </c>
      <c r="J2123" t="s">
        <v>10461</v>
      </c>
      <c r="K2123" t="s">
        <v>17893</v>
      </c>
      <c r="L2123" t="s">
        <v>10461</v>
      </c>
      <c r="M2123" t="s">
        <v>10461</v>
      </c>
      <c r="N2123" t="s">
        <v>10461</v>
      </c>
      <c r="O2123" t="s">
        <v>18360</v>
      </c>
    </row>
    <row r="2124" spans="2:15" x14ac:dyDescent="0.25">
      <c r="B2124" t="s">
        <v>13462</v>
      </c>
      <c r="C2124">
        <v>117080503</v>
      </c>
      <c r="D2124" t="s">
        <v>34</v>
      </c>
      <c r="E2124" t="s">
        <v>643</v>
      </c>
      <c r="F2124" t="s">
        <v>644</v>
      </c>
      <c r="G2124" t="s">
        <v>2904</v>
      </c>
      <c r="H2124" t="s">
        <v>10461</v>
      </c>
      <c r="I2124" t="s">
        <v>10461</v>
      </c>
      <c r="J2124" t="s">
        <v>10461</v>
      </c>
      <c r="K2124" t="s">
        <v>18291</v>
      </c>
      <c r="L2124" t="s">
        <v>10461</v>
      </c>
      <c r="M2124" t="s">
        <v>10461</v>
      </c>
      <c r="N2124"/>
      <c r="O2124" t="s">
        <v>17829</v>
      </c>
    </row>
    <row r="2125" spans="2:15" x14ac:dyDescent="0.25">
      <c r="B2125" t="s">
        <v>17398</v>
      </c>
      <c r="C2125">
        <v>117080503</v>
      </c>
      <c r="D2125" t="s">
        <v>34</v>
      </c>
      <c r="E2125" t="s">
        <v>643</v>
      </c>
      <c r="F2125" t="s">
        <v>644</v>
      </c>
      <c r="G2125" t="s">
        <v>2415</v>
      </c>
      <c r="H2125" t="s">
        <v>10461</v>
      </c>
      <c r="I2125" t="s">
        <v>10461</v>
      </c>
      <c r="J2125" t="s">
        <v>17855</v>
      </c>
      <c r="K2125" t="s">
        <v>18552</v>
      </c>
      <c r="L2125" t="s">
        <v>17833</v>
      </c>
      <c r="M2125" t="s">
        <v>17846</v>
      </c>
      <c r="N2125" t="s">
        <v>10461</v>
      </c>
      <c r="O2125" t="s">
        <v>18262</v>
      </c>
    </row>
    <row r="2126" spans="2:15" x14ac:dyDescent="0.25">
      <c r="B2126" t="s">
        <v>13463</v>
      </c>
      <c r="C2126">
        <v>117080503</v>
      </c>
      <c r="D2126" t="s">
        <v>34</v>
      </c>
      <c r="E2126" t="s">
        <v>2750</v>
      </c>
      <c r="F2126" t="s">
        <v>2751</v>
      </c>
      <c r="G2126" t="s">
        <v>2903</v>
      </c>
      <c r="H2126"/>
      <c r="I2126" t="s">
        <v>10461</v>
      </c>
      <c r="J2126" t="s">
        <v>10461</v>
      </c>
      <c r="K2126" t="s">
        <v>18149</v>
      </c>
      <c r="L2126" t="s">
        <v>10461</v>
      </c>
      <c r="M2126" t="s">
        <v>10461</v>
      </c>
      <c r="N2126"/>
      <c r="O2126" t="s">
        <v>17919</v>
      </c>
    </row>
    <row r="2127" spans="2:15" x14ac:dyDescent="0.25">
      <c r="B2127" t="s">
        <v>13464</v>
      </c>
      <c r="C2127">
        <v>117080503</v>
      </c>
      <c r="D2127" t="s">
        <v>34</v>
      </c>
      <c r="E2127" t="s">
        <v>2750</v>
      </c>
      <c r="F2127" t="s">
        <v>2751</v>
      </c>
      <c r="G2127" t="s">
        <v>2904</v>
      </c>
      <c r="H2127"/>
      <c r="I2127" t="s">
        <v>10461</v>
      </c>
      <c r="J2127" t="s">
        <v>10461</v>
      </c>
      <c r="K2127" t="s">
        <v>17929</v>
      </c>
      <c r="L2127"/>
      <c r="M2127" t="s">
        <v>10461</v>
      </c>
      <c r="N2127"/>
      <c r="O2127" t="s">
        <v>18062</v>
      </c>
    </row>
    <row r="2128" spans="2:15" x14ac:dyDescent="0.25">
      <c r="B2128" t="s">
        <v>13465</v>
      </c>
      <c r="C2128">
        <v>117080503</v>
      </c>
      <c r="D2128" t="s">
        <v>34</v>
      </c>
      <c r="E2128" t="s">
        <v>2750</v>
      </c>
      <c r="F2128" t="s">
        <v>2751</v>
      </c>
      <c r="G2128" t="s">
        <v>2415</v>
      </c>
      <c r="H2128"/>
      <c r="I2128" t="s">
        <v>10461</v>
      </c>
      <c r="J2128" t="s">
        <v>17853</v>
      </c>
      <c r="K2128" t="s">
        <v>17863</v>
      </c>
      <c r="L2128" t="s">
        <v>10461</v>
      </c>
      <c r="M2128" t="s">
        <v>10461</v>
      </c>
      <c r="N2128"/>
      <c r="O2128" t="s">
        <v>18378</v>
      </c>
    </row>
    <row r="2129" spans="2:15" x14ac:dyDescent="0.25">
      <c r="B2129" t="s">
        <v>13731</v>
      </c>
      <c r="C2129">
        <v>117081003</v>
      </c>
      <c r="D2129" t="s">
        <v>84</v>
      </c>
      <c r="E2129" t="s">
        <v>798</v>
      </c>
      <c r="F2129" t="s">
        <v>799</v>
      </c>
      <c r="G2129" t="s">
        <v>2903</v>
      </c>
      <c r="H2129" t="s">
        <v>10461</v>
      </c>
      <c r="I2129"/>
      <c r="J2129" t="s">
        <v>10461</v>
      </c>
      <c r="K2129" t="s">
        <v>18191</v>
      </c>
      <c r="L2129" t="s">
        <v>10461</v>
      </c>
      <c r="M2129" t="s">
        <v>10461</v>
      </c>
      <c r="N2129"/>
      <c r="O2129" t="s">
        <v>18096</v>
      </c>
    </row>
    <row r="2130" spans="2:15" x14ac:dyDescent="0.25">
      <c r="B2130" t="s">
        <v>13732</v>
      </c>
      <c r="C2130">
        <v>117081003</v>
      </c>
      <c r="D2130" t="s">
        <v>84</v>
      </c>
      <c r="E2130" t="s">
        <v>798</v>
      </c>
      <c r="F2130" t="s">
        <v>799</v>
      </c>
      <c r="G2130" t="s">
        <v>2904</v>
      </c>
      <c r="H2130" t="s">
        <v>10461</v>
      </c>
      <c r="I2130" t="s">
        <v>10461</v>
      </c>
      <c r="J2130" t="s">
        <v>10461</v>
      </c>
      <c r="K2130" t="s">
        <v>17854</v>
      </c>
      <c r="L2130" t="s">
        <v>10461</v>
      </c>
      <c r="M2130" t="s">
        <v>10461</v>
      </c>
      <c r="N2130"/>
      <c r="O2130" t="s">
        <v>18285</v>
      </c>
    </row>
    <row r="2131" spans="2:15" x14ac:dyDescent="0.25">
      <c r="B2131" t="s">
        <v>17409</v>
      </c>
      <c r="C2131">
        <v>117081003</v>
      </c>
      <c r="D2131" t="s">
        <v>84</v>
      </c>
      <c r="E2131" t="s">
        <v>798</v>
      </c>
      <c r="F2131" t="s">
        <v>799</v>
      </c>
      <c r="G2131" t="s">
        <v>2415</v>
      </c>
      <c r="H2131" t="s">
        <v>10461</v>
      </c>
      <c r="I2131" t="s">
        <v>10461</v>
      </c>
      <c r="J2131" t="s">
        <v>10461</v>
      </c>
      <c r="K2131" t="s">
        <v>17940</v>
      </c>
      <c r="L2131" t="s">
        <v>10461</v>
      </c>
      <c r="M2131" t="s">
        <v>10461</v>
      </c>
      <c r="N2131"/>
      <c r="O2131" t="s">
        <v>18119</v>
      </c>
    </row>
    <row r="2132" spans="2:15" x14ac:dyDescent="0.25">
      <c r="B2132" t="s">
        <v>15325</v>
      </c>
      <c r="C2132">
        <v>117083004</v>
      </c>
      <c r="D2132" t="s">
        <v>350</v>
      </c>
      <c r="E2132" t="s">
        <v>1658</v>
      </c>
      <c r="F2132" t="s">
        <v>1659</v>
      </c>
      <c r="G2132" t="s">
        <v>2903</v>
      </c>
      <c r="H2132" t="s">
        <v>10461</v>
      </c>
      <c r="I2132" t="s">
        <v>10461</v>
      </c>
      <c r="J2132" t="s">
        <v>17833</v>
      </c>
      <c r="K2132" t="s">
        <v>17906</v>
      </c>
      <c r="L2132" t="s">
        <v>10461</v>
      </c>
      <c r="M2132"/>
      <c r="N2132"/>
      <c r="O2132" t="s">
        <v>18191</v>
      </c>
    </row>
    <row r="2133" spans="2:15" x14ac:dyDescent="0.25">
      <c r="B2133" t="s">
        <v>15326</v>
      </c>
      <c r="C2133">
        <v>117083004</v>
      </c>
      <c r="D2133" t="s">
        <v>350</v>
      </c>
      <c r="E2133" t="s">
        <v>1658</v>
      </c>
      <c r="F2133" t="s">
        <v>1659</v>
      </c>
      <c r="G2133" t="s">
        <v>2904</v>
      </c>
      <c r="H2133"/>
      <c r="I2133" t="s">
        <v>10461</v>
      </c>
      <c r="J2133" t="s">
        <v>10461</v>
      </c>
      <c r="K2133" t="s">
        <v>18233</v>
      </c>
      <c r="L2133" t="s">
        <v>10461</v>
      </c>
      <c r="M2133"/>
      <c r="N2133"/>
      <c r="O2133" t="s">
        <v>17821</v>
      </c>
    </row>
    <row r="2134" spans="2:15" x14ac:dyDescent="0.25">
      <c r="B2134" t="s">
        <v>17453</v>
      </c>
      <c r="C2134">
        <v>117083004</v>
      </c>
      <c r="D2134" t="s">
        <v>350</v>
      </c>
      <c r="E2134" t="s">
        <v>1658</v>
      </c>
      <c r="F2134" t="s">
        <v>1659</v>
      </c>
      <c r="G2134" t="s">
        <v>2415</v>
      </c>
      <c r="H2134" t="s">
        <v>10461</v>
      </c>
      <c r="I2134" t="s">
        <v>10461</v>
      </c>
      <c r="J2134" t="s">
        <v>17837</v>
      </c>
      <c r="K2134" t="s">
        <v>18142</v>
      </c>
      <c r="L2134" t="s">
        <v>10461</v>
      </c>
      <c r="M2134"/>
      <c r="N2134"/>
      <c r="O2134" t="s">
        <v>18132</v>
      </c>
    </row>
    <row r="2135" spans="2:15" x14ac:dyDescent="0.25">
      <c r="B2135" t="s">
        <v>16419</v>
      </c>
      <c r="C2135">
        <v>117086003</v>
      </c>
      <c r="D2135" t="s">
        <v>448</v>
      </c>
      <c r="E2135" t="s">
        <v>1950</v>
      </c>
      <c r="F2135" t="s">
        <v>1951</v>
      </c>
      <c r="G2135" t="s">
        <v>2903</v>
      </c>
      <c r="H2135"/>
      <c r="I2135" t="s">
        <v>10461</v>
      </c>
      <c r="J2135" t="s">
        <v>10461</v>
      </c>
      <c r="K2135" t="s">
        <v>18165</v>
      </c>
      <c r="L2135" t="s">
        <v>10461</v>
      </c>
      <c r="M2135" t="s">
        <v>10461</v>
      </c>
      <c r="N2135"/>
      <c r="O2135" t="s">
        <v>18228</v>
      </c>
    </row>
    <row r="2136" spans="2:15" x14ac:dyDescent="0.25">
      <c r="B2136" t="s">
        <v>16420</v>
      </c>
      <c r="C2136">
        <v>117086003</v>
      </c>
      <c r="D2136" t="s">
        <v>448</v>
      </c>
      <c r="E2136" t="s">
        <v>1950</v>
      </c>
      <c r="F2136" t="s">
        <v>1951</v>
      </c>
      <c r="G2136" t="s">
        <v>2904</v>
      </c>
      <c r="H2136"/>
      <c r="I2136" t="s">
        <v>10461</v>
      </c>
      <c r="J2136" t="s">
        <v>10461</v>
      </c>
      <c r="K2136" t="s">
        <v>18162</v>
      </c>
      <c r="L2136"/>
      <c r="M2136" t="s">
        <v>10461</v>
      </c>
      <c r="N2136"/>
      <c r="O2136" t="s">
        <v>18065</v>
      </c>
    </row>
    <row r="2137" spans="2:15" x14ac:dyDescent="0.25">
      <c r="B2137" t="s">
        <v>17471</v>
      </c>
      <c r="C2137">
        <v>117086003</v>
      </c>
      <c r="D2137" t="s">
        <v>448</v>
      </c>
      <c r="E2137" t="s">
        <v>1950</v>
      </c>
      <c r="F2137" t="s">
        <v>1951</v>
      </c>
      <c r="G2137" t="s">
        <v>2415</v>
      </c>
      <c r="H2137"/>
      <c r="I2137" t="s">
        <v>17850</v>
      </c>
      <c r="J2137" t="s">
        <v>10461</v>
      </c>
      <c r="K2137" t="s">
        <v>18447</v>
      </c>
      <c r="L2137" t="s">
        <v>10461</v>
      </c>
      <c r="M2137" t="s">
        <v>17833</v>
      </c>
      <c r="N2137"/>
      <c r="O2137" t="s">
        <v>18284</v>
      </c>
    </row>
    <row r="2138" spans="2:15" x14ac:dyDescent="0.25">
      <c r="B2138" t="s">
        <v>16754</v>
      </c>
      <c r="C2138">
        <v>117086503</v>
      </c>
      <c r="D2138" t="s">
        <v>508</v>
      </c>
      <c r="E2138" t="s">
        <v>2147</v>
      </c>
      <c r="F2138" t="s">
        <v>2148</v>
      </c>
      <c r="G2138" t="s">
        <v>2903</v>
      </c>
      <c r="H2138"/>
      <c r="I2138" t="s">
        <v>10461</v>
      </c>
      <c r="J2138" t="s">
        <v>10461</v>
      </c>
      <c r="K2138" t="s">
        <v>18133</v>
      </c>
      <c r="L2138" t="s">
        <v>10461</v>
      </c>
      <c r="M2138" t="s">
        <v>10461</v>
      </c>
      <c r="N2138"/>
      <c r="O2138" t="s">
        <v>18553</v>
      </c>
    </row>
    <row r="2139" spans="2:15" x14ac:dyDescent="0.25">
      <c r="B2139" t="s">
        <v>16755</v>
      </c>
      <c r="C2139">
        <v>117086503</v>
      </c>
      <c r="D2139" t="s">
        <v>508</v>
      </c>
      <c r="E2139" t="s">
        <v>2147</v>
      </c>
      <c r="F2139" t="s">
        <v>2148</v>
      </c>
      <c r="G2139" t="s">
        <v>2904</v>
      </c>
      <c r="H2139"/>
      <c r="I2139" t="s">
        <v>10461</v>
      </c>
      <c r="J2139" t="s">
        <v>10461</v>
      </c>
      <c r="K2139" t="s">
        <v>18000</v>
      </c>
      <c r="L2139" t="s">
        <v>10461</v>
      </c>
      <c r="M2139" t="s">
        <v>10461</v>
      </c>
      <c r="N2139"/>
      <c r="O2139" t="s">
        <v>18570</v>
      </c>
    </row>
    <row r="2140" spans="2:15" x14ac:dyDescent="0.25">
      <c r="B2140" t="s">
        <v>16756</v>
      </c>
      <c r="C2140">
        <v>117086503</v>
      </c>
      <c r="D2140" t="s">
        <v>508</v>
      </c>
      <c r="E2140" t="s">
        <v>2147</v>
      </c>
      <c r="F2140" t="s">
        <v>2148</v>
      </c>
      <c r="G2140" t="s">
        <v>2415</v>
      </c>
      <c r="H2140"/>
      <c r="I2140" t="s">
        <v>17850</v>
      </c>
      <c r="J2140" t="s">
        <v>17844</v>
      </c>
      <c r="K2140" t="s">
        <v>18240</v>
      </c>
      <c r="L2140" t="s">
        <v>10461</v>
      </c>
      <c r="M2140" t="s">
        <v>10461</v>
      </c>
      <c r="N2140"/>
      <c r="O2140" t="s">
        <v>17935</v>
      </c>
    </row>
    <row r="2141" spans="2:15" x14ac:dyDescent="0.25">
      <c r="B2141" t="s">
        <v>16775</v>
      </c>
      <c r="C2141">
        <v>117086653</v>
      </c>
      <c r="D2141" t="s">
        <v>512</v>
      </c>
      <c r="E2141" t="s">
        <v>2161</v>
      </c>
      <c r="F2141" t="s">
        <v>2162</v>
      </c>
      <c r="G2141" t="s">
        <v>2903</v>
      </c>
      <c r="H2141"/>
      <c r="I2141" t="s">
        <v>10461</v>
      </c>
      <c r="J2141" t="s">
        <v>10461</v>
      </c>
      <c r="K2141" t="s">
        <v>18034</v>
      </c>
      <c r="L2141" t="s">
        <v>10461</v>
      </c>
      <c r="M2141" t="s">
        <v>10461</v>
      </c>
      <c r="N2141"/>
      <c r="O2141" t="s">
        <v>18287</v>
      </c>
    </row>
    <row r="2142" spans="2:15" x14ac:dyDescent="0.25">
      <c r="B2142" t="s">
        <v>16776</v>
      </c>
      <c r="C2142">
        <v>117086653</v>
      </c>
      <c r="D2142" t="s">
        <v>512</v>
      </c>
      <c r="E2142" t="s">
        <v>2161</v>
      </c>
      <c r="F2142" t="s">
        <v>2162</v>
      </c>
      <c r="G2142" t="s">
        <v>2904</v>
      </c>
      <c r="H2142"/>
      <c r="I2142" t="s">
        <v>10461</v>
      </c>
      <c r="J2142" t="s">
        <v>10461</v>
      </c>
      <c r="K2142" t="s">
        <v>18549</v>
      </c>
      <c r="L2142" t="s">
        <v>10461</v>
      </c>
      <c r="M2142" t="s">
        <v>10461</v>
      </c>
      <c r="N2142"/>
      <c r="O2142" t="s">
        <v>17829</v>
      </c>
    </row>
    <row r="2143" spans="2:15" x14ac:dyDescent="0.25">
      <c r="B2143" t="s">
        <v>16777</v>
      </c>
      <c r="C2143">
        <v>117086653</v>
      </c>
      <c r="D2143" t="s">
        <v>512</v>
      </c>
      <c r="E2143" t="s">
        <v>2161</v>
      </c>
      <c r="F2143" t="s">
        <v>2162</v>
      </c>
      <c r="G2143" t="s">
        <v>2415</v>
      </c>
      <c r="H2143"/>
      <c r="I2143" t="s">
        <v>10461</v>
      </c>
      <c r="J2143" t="s">
        <v>10461</v>
      </c>
      <c r="K2143" t="s">
        <v>18350</v>
      </c>
      <c r="L2143" t="s">
        <v>10461</v>
      </c>
      <c r="M2143" t="s">
        <v>10461</v>
      </c>
      <c r="N2143"/>
      <c r="O2143" t="s">
        <v>17909</v>
      </c>
    </row>
    <row r="2144" spans="2:15" x14ac:dyDescent="0.25">
      <c r="B2144" t="s">
        <v>17161</v>
      </c>
      <c r="C2144">
        <v>117089003</v>
      </c>
      <c r="D2144" t="s">
        <v>574</v>
      </c>
      <c r="E2144" t="s">
        <v>2380</v>
      </c>
      <c r="F2144" t="s">
        <v>2381</v>
      </c>
      <c r="G2144" t="s">
        <v>2903</v>
      </c>
      <c r="H2144"/>
      <c r="I2144"/>
      <c r="J2144" t="s">
        <v>10461</v>
      </c>
      <c r="K2144" t="s">
        <v>18235</v>
      </c>
      <c r="L2144" t="s">
        <v>10461</v>
      </c>
      <c r="M2144"/>
      <c r="N2144"/>
      <c r="O2144" t="s">
        <v>18217</v>
      </c>
    </row>
    <row r="2145" spans="2:15" x14ac:dyDescent="0.25">
      <c r="B2145" t="s">
        <v>17162</v>
      </c>
      <c r="C2145">
        <v>117089003</v>
      </c>
      <c r="D2145" t="s">
        <v>574</v>
      </c>
      <c r="E2145" t="s">
        <v>2380</v>
      </c>
      <c r="F2145" t="s">
        <v>2381</v>
      </c>
      <c r="G2145" t="s">
        <v>2904</v>
      </c>
      <c r="H2145"/>
      <c r="I2145" t="s">
        <v>10461</v>
      </c>
      <c r="J2145" t="s">
        <v>10461</v>
      </c>
      <c r="K2145" t="s">
        <v>18248</v>
      </c>
      <c r="L2145" t="s">
        <v>10461</v>
      </c>
      <c r="M2145" t="s">
        <v>10461</v>
      </c>
      <c r="N2145"/>
      <c r="O2145" t="s">
        <v>18072</v>
      </c>
    </row>
    <row r="2146" spans="2:15" x14ac:dyDescent="0.25">
      <c r="B2146" t="s">
        <v>17163</v>
      </c>
      <c r="C2146">
        <v>117089003</v>
      </c>
      <c r="D2146" t="s">
        <v>574</v>
      </c>
      <c r="E2146" t="s">
        <v>2380</v>
      </c>
      <c r="F2146" t="s">
        <v>2381</v>
      </c>
      <c r="G2146" t="s">
        <v>2415</v>
      </c>
      <c r="H2146"/>
      <c r="I2146" t="s">
        <v>10461</v>
      </c>
      <c r="J2146" t="s">
        <v>17850</v>
      </c>
      <c r="K2146" t="s">
        <v>17888</v>
      </c>
      <c r="L2146" t="s">
        <v>17844</v>
      </c>
      <c r="M2146" t="s">
        <v>10461</v>
      </c>
      <c r="N2146"/>
      <c r="O2146" t="s">
        <v>18237</v>
      </c>
    </row>
    <row r="2147" spans="2:15" x14ac:dyDescent="0.25">
      <c r="B2147" t="s">
        <v>14169</v>
      </c>
      <c r="C2147">
        <v>117412003</v>
      </c>
      <c r="D2147" t="s">
        <v>155</v>
      </c>
      <c r="E2147" t="s">
        <v>1030</v>
      </c>
      <c r="F2147" t="s">
        <v>1031</v>
      </c>
      <c r="G2147" t="s">
        <v>2903</v>
      </c>
      <c r="H2147" t="s">
        <v>10461</v>
      </c>
      <c r="I2147" t="s">
        <v>10461</v>
      </c>
      <c r="J2147" t="s">
        <v>10461</v>
      </c>
      <c r="K2147" t="s">
        <v>18549</v>
      </c>
      <c r="L2147" t="s">
        <v>17833</v>
      </c>
      <c r="M2147" t="s">
        <v>10461</v>
      </c>
      <c r="N2147" t="s">
        <v>10461</v>
      </c>
      <c r="O2147" t="s">
        <v>18164</v>
      </c>
    </row>
    <row r="2148" spans="2:15" x14ac:dyDescent="0.25">
      <c r="B2148" t="s">
        <v>14170</v>
      </c>
      <c r="C2148">
        <v>117412003</v>
      </c>
      <c r="D2148" t="s">
        <v>155</v>
      </c>
      <c r="E2148" t="s">
        <v>1030</v>
      </c>
      <c r="F2148" t="s">
        <v>1031</v>
      </c>
      <c r="G2148" t="s">
        <v>2904</v>
      </c>
      <c r="H2148" t="s">
        <v>10461</v>
      </c>
      <c r="I2148" t="s">
        <v>10461</v>
      </c>
      <c r="J2148" t="s">
        <v>10461</v>
      </c>
      <c r="K2148" t="s">
        <v>18553</v>
      </c>
      <c r="L2148" t="s">
        <v>17850</v>
      </c>
      <c r="M2148" t="s">
        <v>10461</v>
      </c>
      <c r="N2148"/>
      <c r="O2148" t="s">
        <v>18199</v>
      </c>
    </row>
    <row r="2149" spans="2:15" x14ac:dyDescent="0.25">
      <c r="B2149" t="s">
        <v>14171</v>
      </c>
      <c r="C2149">
        <v>117412003</v>
      </c>
      <c r="D2149" t="s">
        <v>155</v>
      </c>
      <c r="E2149" t="s">
        <v>1030</v>
      </c>
      <c r="F2149" t="s">
        <v>1031</v>
      </c>
      <c r="G2149" t="s">
        <v>2415</v>
      </c>
      <c r="H2149" t="s">
        <v>10461</v>
      </c>
      <c r="I2149" t="s">
        <v>10461</v>
      </c>
      <c r="J2149" t="s">
        <v>10461</v>
      </c>
      <c r="K2149" t="s">
        <v>18554</v>
      </c>
      <c r="L2149" t="s">
        <v>17859</v>
      </c>
      <c r="M2149" t="s">
        <v>10461</v>
      </c>
      <c r="N2149" t="s">
        <v>10461</v>
      </c>
      <c r="O2149" t="s">
        <v>18825</v>
      </c>
    </row>
    <row r="2150" spans="2:15" x14ac:dyDescent="0.25">
      <c r="B2150" t="s">
        <v>14703</v>
      </c>
      <c r="C2150">
        <v>117414003</v>
      </c>
      <c r="D2150" t="s">
        <v>246</v>
      </c>
      <c r="E2150" t="s">
        <v>1322</v>
      </c>
      <c r="F2150" t="s">
        <v>1323</v>
      </c>
      <c r="G2150" t="s">
        <v>2903</v>
      </c>
      <c r="H2150"/>
      <c r="I2150" t="s">
        <v>10461</v>
      </c>
      <c r="J2150" t="s">
        <v>10461</v>
      </c>
      <c r="K2150" t="s">
        <v>18216</v>
      </c>
      <c r="L2150" t="s">
        <v>10461</v>
      </c>
      <c r="M2150"/>
      <c r="N2150"/>
      <c r="O2150" t="s">
        <v>17919</v>
      </c>
    </row>
    <row r="2151" spans="2:15" x14ac:dyDescent="0.25">
      <c r="B2151" t="s">
        <v>14704</v>
      </c>
      <c r="C2151">
        <v>117414003</v>
      </c>
      <c r="D2151" t="s">
        <v>246</v>
      </c>
      <c r="E2151" t="s">
        <v>1322</v>
      </c>
      <c r="F2151" t="s">
        <v>1323</v>
      </c>
      <c r="G2151" t="s">
        <v>2904</v>
      </c>
      <c r="H2151"/>
      <c r="I2151" t="s">
        <v>10461</v>
      </c>
      <c r="J2151"/>
      <c r="K2151" t="s">
        <v>17922</v>
      </c>
      <c r="L2151" t="s">
        <v>10461</v>
      </c>
      <c r="M2151"/>
      <c r="N2151"/>
      <c r="O2151" t="s">
        <v>18008</v>
      </c>
    </row>
    <row r="2152" spans="2:15" x14ac:dyDescent="0.25">
      <c r="B2152" t="s">
        <v>14705</v>
      </c>
      <c r="C2152">
        <v>117414003</v>
      </c>
      <c r="D2152" t="s">
        <v>246</v>
      </c>
      <c r="E2152" t="s">
        <v>1322</v>
      </c>
      <c r="F2152" t="s">
        <v>1323</v>
      </c>
      <c r="G2152" t="s">
        <v>2415</v>
      </c>
      <c r="H2152"/>
      <c r="I2152" t="s">
        <v>10461</v>
      </c>
      <c r="J2152" t="s">
        <v>10461</v>
      </c>
      <c r="K2152" t="s">
        <v>18192</v>
      </c>
      <c r="L2152" t="s">
        <v>17850</v>
      </c>
      <c r="M2152"/>
      <c r="N2152"/>
      <c r="O2152" t="s">
        <v>17970</v>
      </c>
    </row>
    <row r="2153" spans="2:15" x14ac:dyDescent="0.25">
      <c r="B2153" t="s">
        <v>14700</v>
      </c>
      <c r="C2153">
        <v>117414003</v>
      </c>
      <c r="D2153" t="s">
        <v>246</v>
      </c>
      <c r="E2153" t="s">
        <v>1320</v>
      </c>
      <c r="F2153" t="s">
        <v>1321</v>
      </c>
      <c r="G2153" t="s">
        <v>2903</v>
      </c>
      <c r="H2153" t="s">
        <v>10461</v>
      </c>
      <c r="I2153" t="s">
        <v>10461</v>
      </c>
      <c r="J2153" t="s">
        <v>10461</v>
      </c>
      <c r="K2153" t="s">
        <v>18142</v>
      </c>
      <c r="L2153" t="s">
        <v>17833</v>
      </c>
      <c r="M2153" t="s">
        <v>10461</v>
      </c>
      <c r="N2153"/>
      <c r="O2153" t="s">
        <v>18617</v>
      </c>
    </row>
    <row r="2154" spans="2:15" x14ac:dyDescent="0.25">
      <c r="B2154" t="s">
        <v>14701</v>
      </c>
      <c r="C2154">
        <v>117414003</v>
      </c>
      <c r="D2154" t="s">
        <v>246</v>
      </c>
      <c r="E2154" t="s">
        <v>1320</v>
      </c>
      <c r="F2154" t="s">
        <v>1321</v>
      </c>
      <c r="G2154" t="s">
        <v>2904</v>
      </c>
      <c r="H2154" t="s">
        <v>10461</v>
      </c>
      <c r="I2154" t="s">
        <v>10461</v>
      </c>
      <c r="J2154" t="s">
        <v>10461</v>
      </c>
      <c r="K2154" t="s">
        <v>18132</v>
      </c>
      <c r="L2154" t="s">
        <v>10461</v>
      </c>
      <c r="M2154"/>
      <c r="N2154" t="s">
        <v>10461</v>
      </c>
      <c r="O2154" t="s">
        <v>18364</v>
      </c>
    </row>
    <row r="2155" spans="2:15" x14ac:dyDescent="0.25">
      <c r="B2155" t="s">
        <v>14702</v>
      </c>
      <c r="C2155">
        <v>117414003</v>
      </c>
      <c r="D2155" t="s">
        <v>246</v>
      </c>
      <c r="E2155" t="s">
        <v>1320</v>
      </c>
      <c r="F2155" t="s">
        <v>1321</v>
      </c>
      <c r="G2155" t="s">
        <v>2415</v>
      </c>
      <c r="H2155" t="s">
        <v>10461</v>
      </c>
      <c r="I2155" t="s">
        <v>17846</v>
      </c>
      <c r="J2155" t="s">
        <v>10461</v>
      </c>
      <c r="K2155" t="s">
        <v>18555</v>
      </c>
      <c r="L2155" t="s">
        <v>17837</v>
      </c>
      <c r="M2155" t="s">
        <v>10461</v>
      </c>
      <c r="N2155" t="s">
        <v>10461</v>
      </c>
      <c r="O2155" t="s">
        <v>17941</v>
      </c>
    </row>
    <row r="2156" spans="2:15" x14ac:dyDescent="0.25">
      <c r="B2156" t="s">
        <v>14934</v>
      </c>
      <c r="C2156">
        <v>117414203</v>
      </c>
      <c r="D2156" t="s">
        <v>282</v>
      </c>
      <c r="E2156" t="s">
        <v>1439</v>
      </c>
      <c r="F2156" t="s">
        <v>1440</v>
      </c>
      <c r="G2156" t="s">
        <v>2903</v>
      </c>
      <c r="H2156"/>
      <c r="I2156" t="s">
        <v>10461</v>
      </c>
      <c r="J2156" t="s">
        <v>10461</v>
      </c>
      <c r="K2156" t="s">
        <v>18179</v>
      </c>
      <c r="L2156" t="s">
        <v>10461</v>
      </c>
      <c r="M2156" t="s">
        <v>10461</v>
      </c>
      <c r="N2156"/>
      <c r="O2156" t="s">
        <v>18061</v>
      </c>
    </row>
    <row r="2157" spans="2:15" x14ac:dyDescent="0.25">
      <c r="B2157" t="s">
        <v>14935</v>
      </c>
      <c r="C2157">
        <v>117414203</v>
      </c>
      <c r="D2157" t="s">
        <v>282</v>
      </c>
      <c r="E2157" t="s">
        <v>1439</v>
      </c>
      <c r="F2157" t="s">
        <v>1440</v>
      </c>
      <c r="G2157" t="s">
        <v>2904</v>
      </c>
      <c r="H2157" t="s">
        <v>10461</v>
      </c>
      <c r="I2157" t="s">
        <v>10461</v>
      </c>
      <c r="J2157" t="s">
        <v>10461</v>
      </c>
      <c r="K2157" t="s">
        <v>17917</v>
      </c>
      <c r="L2157" t="s">
        <v>17846</v>
      </c>
      <c r="M2157" t="s">
        <v>10461</v>
      </c>
      <c r="N2157"/>
      <c r="O2157" t="s">
        <v>17990</v>
      </c>
    </row>
    <row r="2158" spans="2:15" x14ac:dyDescent="0.25">
      <c r="B2158" t="s">
        <v>14936</v>
      </c>
      <c r="C2158">
        <v>117414203</v>
      </c>
      <c r="D2158" t="s">
        <v>282</v>
      </c>
      <c r="E2158" t="s">
        <v>1439</v>
      </c>
      <c r="F2158" t="s">
        <v>1440</v>
      </c>
      <c r="G2158" t="s">
        <v>2415</v>
      </c>
      <c r="H2158" t="s">
        <v>10461</v>
      </c>
      <c r="I2158" t="s">
        <v>17844</v>
      </c>
      <c r="J2158" t="s">
        <v>17846</v>
      </c>
      <c r="K2158" t="s">
        <v>17910</v>
      </c>
      <c r="L2158" t="s">
        <v>17853</v>
      </c>
      <c r="M2158" t="s">
        <v>17833</v>
      </c>
      <c r="N2158"/>
      <c r="O2158" t="s">
        <v>18097</v>
      </c>
    </row>
    <row r="2159" spans="2:15" x14ac:dyDescent="0.25">
      <c r="B2159" t="s">
        <v>14937</v>
      </c>
      <c r="C2159">
        <v>117414203</v>
      </c>
      <c r="D2159" t="s">
        <v>282</v>
      </c>
      <c r="E2159" t="s">
        <v>1441</v>
      </c>
      <c r="F2159" t="s">
        <v>1442</v>
      </c>
      <c r="G2159" t="s">
        <v>2903</v>
      </c>
      <c r="H2159"/>
      <c r="I2159" t="s">
        <v>17834</v>
      </c>
      <c r="J2159" t="s">
        <v>10461</v>
      </c>
      <c r="K2159" t="s">
        <v>18457</v>
      </c>
      <c r="L2159" t="s">
        <v>17866</v>
      </c>
      <c r="M2159" t="s">
        <v>10461</v>
      </c>
      <c r="N2159"/>
      <c r="O2159" t="s">
        <v>18063</v>
      </c>
    </row>
    <row r="2160" spans="2:15" x14ac:dyDescent="0.25">
      <c r="B2160" t="s">
        <v>14938</v>
      </c>
      <c r="C2160">
        <v>117414203</v>
      </c>
      <c r="D2160" t="s">
        <v>282</v>
      </c>
      <c r="E2160" t="s">
        <v>1441</v>
      </c>
      <c r="F2160" t="s">
        <v>1442</v>
      </c>
      <c r="G2160" t="s">
        <v>2904</v>
      </c>
      <c r="H2160"/>
      <c r="I2160" t="s">
        <v>17853</v>
      </c>
      <c r="J2160" t="s">
        <v>10461</v>
      </c>
      <c r="K2160" t="s">
        <v>17987</v>
      </c>
      <c r="L2160" t="s">
        <v>17823</v>
      </c>
      <c r="M2160" t="s">
        <v>10461</v>
      </c>
      <c r="N2160"/>
      <c r="O2160" t="s">
        <v>18169</v>
      </c>
    </row>
    <row r="2161" spans="2:15" x14ac:dyDescent="0.25">
      <c r="B2161" t="s">
        <v>14939</v>
      </c>
      <c r="C2161">
        <v>117414203</v>
      </c>
      <c r="D2161" t="s">
        <v>282</v>
      </c>
      <c r="E2161" t="s">
        <v>1441</v>
      </c>
      <c r="F2161" t="s">
        <v>1442</v>
      </c>
      <c r="G2161" t="s">
        <v>2415</v>
      </c>
      <c r="H2161"/>
      <c r="I2161" t="s">
        <v>17942</v>
      </c>
      <c r="J2161" t="s">
        <v>17869</v>
      </c>
      <c r="K2161" t="s">
        <v>17829</v>
      </c>
      <c r="L2161" t="s">
        <v>17895</v>
      </c>
      <c r="M2161" t="s">
        <v>17850</v>
      </c>
      <c r="N2161"/>
      <c r="O2161" t="s">
        <v>18451</v>
      </c>
    </row>
    <row r="2162" spans="2:15" x14ac:dyDescent="0.25">
      <c r="B2162" t="s">
        <v>15129</v>
      </c>
      <c r="C2162">
        <v>117415004</v>
      </c>
      <c r="D2162" t="s">
        <v>317</v>
      </c>
      <c r="E2162" t="s">
        <v>10379</v>
      </c>
      <c r="F2162" t="s">
        <v>1543</v>
      </c>
      <c r="G2162" t="s">
        <v>2903</v>
      </c>
      <c r="H2162"/>
      <c r="I2162" t="s">
        <v>10461</v>
      </c>
      <c r="J2162" t="s">
        <v>10461</v>
      </c>
      <c r="K2162" t="s">
        <v>18028</v>
      </c>
      <c r="L2162" t="s">
        <v>10461</v>
      </c>
      <c r="M2162" t="s">
        <v>10461</v>
      </c>
      <c r="N2162"/>
      <c r="O2162" t="s">
        <v>18190</v>
      </c>
    </row>
    <row r="2163" spans="2:15" x14ac:dyDescent="0.25">
      <c r="B2163" t="s">
        <v>15130</v>
      </c>
      <c r="C2163">
        <v>117415004</v>
      </c>
      <c r="D2163" t="s">
        <v>317</v>
      </c>
      <c r="E2163" t="s">
        <v>10379</v>
      </c>
      <c r="F2163" t="s">
        <v>1543</v>
      </c>
      <c r="G2163" t="s">
        <v>2904</v>
      </c>
      <c r="H2163"/>
      <c r="I2163" t="s">
        <v>10461</v>
      </c>
      <c r="J2163" t="s">
        <v>10461</v>
      </c>
      <c r="K2163" t="s">
        <v>18457</v>
      </c>
      <c r="L2163" t="s">
        <v>10461</v>
      </c>
      <c r="M2163" t="s">
        <v>10461</v>
      </c>
      <c r="N2163"/>
      <c r="O2163" t="s">
        <v>17997</v>
      </c>
    </row>
    <row r="2164" spans="2:15" x14ac:dyDescent="0.25">
      <c r="B2164" t="s">
        <v>15131</v>
      </c>
      <c r="C2164">
        <v>117415004</v>
      </c>
      <c r="D2164" t="s">
        <v>317</v>
      </c>
      <c r="E2164" t="s">
        <v>10379</v>
      </c>
      <c r="F2164" t="s">
        <v>1543</v>
      </c>
      <c r="G2164" t="s">
        <v>2415</v>
      </c>
      <c r="H2164"/>
      <c r="I2164" t="s">
        <v>10461</v>
      </c>
      <c r="J2164" t="s">
        <v>17855</v>
      </c>
      <c r="K2164" t="s">
        <v>17882</v>
      </c>
      <c r="L2164" t="s">
        <v>17850</v>
      </c>
      <c r="M2164" t="s">
        <v>10461</v>
      </c>
      <c r="N2164"/>
      <c r="O2164" t="s">
        <v>18284</v>
      </c>
    </row>
    <row r="2165" spans="2:15" x14ac:dyDescent="0.25">
      <c r="B2165" t="s">
        <v>15141</v>
      </c>
      <c r="C2165">
        <v>117415103</v>
      </c>
      <c r="D2165" t="s">
        <v>319</v>
      </c>
      <c r="E2165" t="s">
        <v>1550</v>
      </c>
      <c r="F2165" t="s">
        <v>1551</v>
      </c>
      <c r="G2165" t="s">
        <v>2903</v>
      </c>
      <c r="H2165"/>
      <c r="I2165"/>
      <c r="J2165" t="s">
        <v>17850</v>
      </c>
      <c r="K2165" t="s">
        <v>18030</v>
      </c>
      <c r="L2165" t="s">
        <v>10461</v>
      </c>
      <c r="M2165" t="s">
        <v>10461</v>
      </c>
      <c r="N2165"/>
      <c r="O2165" t="s">
        <v>18108</v>
      </c>
    </row>
    <row r="2166" spans="2:15" x14ac:dyDescent="0.25">
      <c r="B2166" t="s">
        <v>15142</v>
      </c>
      <c r="C2166">
        <v>117415103</v>
      </c>
      <c r="D2166" t="s">
        <v>319</v>
      </c>
      <c r="E2166" t="s">
        <v>1550</v>
      </c>
      <c r="F2166" t="s">
        <v>1551</v>
      </c>
      <c r="G2166" t="s">
        <v>2904</v>
      </c>
      <c r="H2166"/>
      <c r="I2166"/>
      <c r="J2166" t="s">
        <v>10461</v>
      </c>
      <c r="K2166" t="s">
        <v>18489</v>
      </c>
      <c r="L2166" t="s">
        <v>17846</v>
      </c>
      <c r="M2166" t="s">
        <v>10461</v>
      </c>
      <c r="N2166"/>
      <c r="O2166" t="s">
        <v>18242</v>
      </c>
    </row>
    <row r="2167" spans="2:15" x14ac:dyDescent="0.25">
      <c r="B2167" t="s">
        <v>15143</v>
      </c>
      <c r="C2167">
        <v>117415103</v>
      </c>
      <c r="D2167" t="s">
        <v>319</v>
      </c>
      <c r="E2167" t="s">
        <v>1550</v>
      </c>
      <c r="F2167" t="s">
        <v>1551</v>
      </c>
      <c r="G2167" t="s">
        <v>2415</v>
      </c>
      <c r="H2167"/>
      <c r="I2167"/>
      <c r="J2167" t="s">
        <v>17836</v>
      </c>
      <c r="K2167" t="s">
        <v>18556</v>
      </c>
      <c r="L2167" t="s">
        <v>17836</v>
      </c>
      <c r="M2167" t="s">
        <v>10461</v>
      </c>
      <c r="N2167"/>
      <c r="O2167" t="s">
        <v>18144</v>
      </c>
    </row>
    <row r="2168" spans="2:15" x14ac:dyDescent="0.25">
      <c r="B2168" t="s">
        <v>15138</v>
      </c>
      <c r="C2168">
        <v>117415103</v>
      </c>
      <c r="D2168" t="s">
        <v>319</v>
      </c>
      <c r="E2168" t="s">
        <v>1548</v>
      </c>
      <c r="F2168" t="s">
        <v>1549</v>
      </c>
      <c r="G2168" t="s">
        <v>2903</v>
      </c>
      <c r="H2168"/>
      <c r="I2168"/>
      <c r="J2168" t="s">
        <v>10461</v>
      </c>
      <c r="K2168" t="s">
        <v>17914</v>
      </c>
      <c r="L2168" t="s">
        <v>10461</v>
      </c>
      <c r="M2168" t="s">
        <v>10461</v>
      </c>
      <c r="N2168"/>
      <c r="O2168" t="s">
        <v>18254</v>
      </c>
    </row>
    <row r="2169" spans="2:15" x14ac:dyDescent="0.25">
      <c r="B2169" t="s">
        <v>15139</v>
      </c>
      <c r="C2169">
        <v>117415103</v>
      </c>
      <c r="D2169" t="s">
        <v>319</v>
      </c>
      <c r="E2169" t="s">
        <v>1548</v>
      </c>
      <c r="F2169" t="s">
        <v>1549</v>
      </c>
      <c r="G2169" t="s">
        <v>2904</v>
      </c>
      <c r="H2169"/>
      <c r="I2169"/>
      <c r="J2169" t="s">
        <v>10461</v>
      </c>
      <c r="K2169" t="s">
        <v>18004</v>
      </c>
      <c r="L2169" t="s">
        <v>10461</v>
      </c>
      <c r="M2169" t="s">
        <v>10461</v>
      </c>
      <c r="N2169"/>
      <c r="O2169" t="s">
        <v>18197</v>
      </c>
    </row>
    <row r="2170" spans="2:15" x14ac:dyDescent="0.25">
      <c r="B2170" t="s">
        <v>15140</v>
      </c>
      <c r="C2170">
        <v>117415103</v>
      </c>
      <c r="D2170" t="s">
        <v>319</v>
      </c>
      <c r="E2170" t="s">
        <v>1548</v>
      </c>
      <c r="F2170" t="s">
        <v>1549</v>
      </c>
      <c r="G2170" t="s">
        <v>2415</v>
      </c>
      <c r="H2170"/>
      <c r="I2170"/>
      <c r="J2170" t="s">
        <v>10461</v>
      </c>
      <c r="K2170" t="s">
        <v>18056</v>
      </c>
      <c r="L2170" t="s">
        <v>10461</v>
      </c>
      <c r="M2170" t="s">
        <v>10461</v>
      </c>
      <c r="N2170"/>
      <c r="O2170" t="s">
        <v>18020</v>
      </c>
    </row>
    <row r="2171" spans="2:15" x14ac:dyDescent="0.25">
      <c r="B2171" t="s">
        <v>15196</v>
      </c>
      <c r="C2171">
        <v>117415303</v>
      </c>
      <c r="D2171" t="s">
        <v>330</v>
      </c>
      <c r="E2171" t="s">
        <v>1583</v>
      </c>
      <c r="F2171" t="s">
        <v>1584</v>
      </c>
      <c r="G2171" t="s">
        <v>2903</v>
      </c>
      <c r="H2171"/>
      <c r="I2171" t="s">
        <v>10461</v>
      </c>
      <c r="J2171" t="s">
        <v>10461</v>
      </c>
      <c r="K2171" t="s">
        <v>18209</v>
      </c>
      <c r="L2171" t="s">
        <v>10461</v>
      </c>
      <c r="M2171" t="s">
        <v>10461</v>
      </c>
      <c r="N2171"/>
      <c r="O2171" t="s">
        <v>17924</v>
      </c>
    </row>
    <row r="2172" spans="2:15" x14ac:dyDescent="0.25">
      <c r="B2172" t="s">
        <v>15197</v>
      </c>
      <c r="C2172">
        <v>117415303</v>
      </c>
      <c r="D2172" t="s">
        <v>330</v>
      </c>
      <c r="E2172" t="s">
        <v>1583</v>
      </c>
      <c r="F2172" t="s">
        <v>1584</v>
      </c>
      <c r="G2172" t="s">
        <v>2904</v>
      </c>
      <c r="H2172"/>
      <c r="I2172" t="s">
        <v>10461</v>
      </c>
      <c r="J2172" t="s">
        <v>10461</v>
      </c>
      <c r="K2172" t="s">
        <v>17956</v>
      </c>
      <c r="L2172" t="s">
        <v>10461</v>
      </c>
      <c r="M2172" t="s">
        <v>10461</v>
      </c>
      <c r="N2172"/>
      <c r="O2172" t="s">
        <v>18172</v>
      </c>
    </row>
    <row r="2173" spans="2:15" x14ac:dyDescent="0.25">
      <c r="B2173" t="s">
        <v>15198</v>
      </c>
      <c r="C2173">
        <v>117415303</v>
      </c>
      <c r="D2173" t="s">
        <v>330</v>
      </c>
      <c r="E2173" t="s">
        <v>1583</v>
      </c>
      <c r="F2173" t="s">
        <v>1584</v>
      </c>
      <c r="G2173" t="s">
        <v>2415</v>
      </c>
      <c r="H2173"/>
      <c r="I2173" t="s">
        <v>10461</v>
      </c>
      <c r="J2173" t="s">
        <v>10461</v>
      </c>
      <c r="K2173" t="s">
        <v>18187</v>
      </c>
      <c r="L2173" t="s">
        <v>17837</v>
      </c>
      <c r="M2173" t="s">
        <v>10461</v>
      </c>
      <c r="N2173"/>
      <c r="O2173" t="s">
        <v>18395</v>
      </c>
    </row>
    <row r="2174" spans="2:15" x14ac:dyDescent="0.25">
      <c r="B2174" t="s">
        <v>16584</v>
      </c>
      <c r="C2174">
        <v>117416103</v>
      </c>
      <c r="D2174" t="s">
        <v>478</v>
      </c>
      <c r="E2174" t="s">
        <v>2049</v>
      </c>
      <c r="F2174" t="s">
        <v>2050</v>
      </c>
      <c r="G2174" t="s">
        <v>2903</v>
      </c>
      <c r="H2174"/>
      <c r="I2174" t="s">
        <v>10461</v>
      </c>
      <c r="J2174" t="s">
        <v>10461</v>
      </c>
      <c r="K2174" t="s">
        <v>18005</v>
      </c>
      <c r="L2174" t="s">
        <v>10461</v>
      </c>
      <c r="M2174" t="s">
        <v>10461</v>
      </c>
      <c r="N2174"/>
      <c r="O2174" t="s">
        <v>18044</v>
      </c>
    </row>
    <row r="2175" spans="2:15" x14ac:dyDescent="0.25">
      <c r="B2175" t="s">
        <v>16585</v>
      </c>
      <c r="C2175">
        <v>117416103</v>
      </c>
      <c r="D2175" t="s">
        <v>478</v>
      </c>
      <c r="E2175" t="s">
        <v>2049</v>
      </c>
      <c r="F2175" t="s">
        <v>2050</v>
      </c>
      <c r="G2175" t="s">
        <v>2904</v>
      </c>
      <c r="H2175"/>
      <c r="I2175" t="s">
        <v>10461</v>
      </c>
      <c r="J2175" t="s">
        <v>10461</v>
      </c>
      <c r="K2175" t="s">
        <v>18198</v>
      </c>
      <c r="L2175" t="s">
        <v>17833</v>
      </c>
      <c r="M2175" t="s">
        <v>10461</v>
      </c>
      <c r="N2175"/>
      <c r="O2175" t="s">
        <v>18248</v>
      </c>
    </row>
    <row r="2176" spans="2:15" x14ac:dyDescent="0.25">
      <c r="B2176" t="s">
        <v>16586</v>
      </c>
      <c r="C2176">
        <v>117416103</v>
      </c>
      <c r="D2176" t="s">
        <v>478</v>
      </c>
      <c r="E2176" t="s">
        <v>2049</v>
      </c>
      <c r="F2176" t="s">
        <v>2050</v>
      </c>
      <c r="G2176" t="s">
        <v>2415</v>
      </c>
      <c r="H2176"/>
      <c r="I2176" t="s">
        <v>17850</v>
      </c>
      <c r="J2176" t="s">
        <v>10461</v>
      </c>
      <c r="K2176" t="s">
        <v>18206</v>
      </c>
      <c r="L2176" t="s">
        <v>17834</v>
      </c>
      <c r="M2176" t="s">
        <v>10461</v>
      </c>
      <c r="N2176"/>
      <c r="O2176" t="s">
        <v>18304</v>
      </c>
    </row>
    <row r="2177" spans="2:15" x14ac:dyDescent="0.25">
      <c r="B2177" t="s">
        <v>17120</v>
      </c>
      <c r="C2177">
        <v>117417202</v>
      </c>
      <c r="D2177" t="s">
        <v>567</v>
      </c>
      <c r="E2177" t="s">
        <v>2354</v>
      </c>
      <c r="F2177" t="s">
        <v>2355</v>
      </c>
      <c r="G2177" t="s">
        <v>2903</v>
      </c>
      <c r="H2177"/>
      <c r="I2177" t="s">
        <v>18074</v>
      </c>
      <c r="J2177" t="s">
        <v>17942</v>
      </c>
      <c r="K2177" t="s">
        <v>18385</v>
      </c>
      <c r="L2177" t="s">
        <v>17843</v>
      </c>
      <c r="M2177" t="s">
        <v>10461</v>
      </c>
      <c r="N2177" t="s">
        <v>10461</v>
      </c>
      <c r="O2177" t="s">
        <v>18127</v>
      </c>
    </row>
    <row r="2178" spans="2:15" x14ac:dyDescent="0.25">
      <c r="B2178" t="s">
        <v>17121</v>
      </c>
      <c r="C2178">
        <v>117417202</v>
      </c>
      <c r="D2178" t="s">
        <v>567</v>
      </c>
      <c r="E2178" t="s">
        <v>2354</v>
      </c>
      <c r="F2178" t="s">
        <v>2355</v>
      </c>
      <c r="G2178" t="s">
        <v>2904</v>
      </c>
      <c r="H2178" t="s">
        <v>10461</v>
      </c>
      <c r="I2178" t="s">
        <v>18175</v>
      </c>
      <c r="J2178" t="s">
        <v>18021</v>
      </c>
      <c r="K2178" t="s">
        <v>18090</v>
      </c>
      <c r="L2178" t="s">
        <v>17897</v>
      </c>
      <c r="M2178" t="s">
        <v>10461</v>
      </c>
      <c r="N2178" t="s">
        <v>10461</v>
      </c>
      <c r="O2178" t="s">
        <v>18320</v>
      </c>
    </row>
    <row r="2179" spans="2:15" x14ac:dyDescent="0.25">
      <c r="B2179" t="s">
        <v>17122</v>
      </c>
      <c r="C2179">
        <v>117417202</v>
      </c>
      <c r="D2179" t="s">
        <v>567</v>
      </c>
      <c r="E2179" t="s">
        <v>2354</v>
      </c>
      <c r="F2179" t="s">
        <v>2355</v>
      </c>
      <c r="G2179" t="s">
        <v>2415</v>
      </c>
      <c r="H2179" t="s">
        <v>10461</v>
      </c>
      <c r="I2179" t="s">
        <v>18489</v>
      </c>
      <c r="J2179" t="s">
        <v>17920</v>
      </c>
      <c r="K2179" t="s">
        <v>18557</v>
      </c>
      <c r="L2179" t="s">
        <v>17927</v>
      </c>
      <c r="M2179" t="s">
        <v>17846</v>
      </c>
      <c r="N2179" t="s">
        <v>10461</v>
      </c>
      <c r="O2179" t="s">
        <v>1901</v>
      </c>
    </row>
    <row r="2180" spans="2:15" x14ac:dyDescent="0.25">
      <c r="B2180" t="s">
        <v>17117</v>
      </c>
      <c r="C2180">
        <v>117417202</v>
      </c>
      <c r="D2180" t="s">
        <v>567</v>
      </c>
      <c r="E2180" t="s">
        <v>10360</v>
      </c>
      <c r="F2180" t="s">
        <v>10359</v>
      </c>
      <c r="G2180" t="s">
        <v>2903</v>
      </c>
      <c r="H2180"/>
      <c r="I2180" t="s">
        <v>17885</v>
      </c>
      <c r="J2180" t="s">
        <v>17866</v>
      </c>
      <c r="K2180" t="s">
        <v>18011</v>
      </c>
      <c r="L2180" t="s">
        <v>17944</v>
      </c>
      <c r="M2180" t="s">
        <v>10461</v>
      </c>
      <c r="N2180"/>
      <c r="O2180" t="s">
        <v>17970</v>
      </c>
    </row>
    <row r="2181" spans="2:15" x14ac:dyDescent="0.25">
      <c r="B2181" t="s">
        <v>17118</v>
      </c>
      <c r="C2181">
        <v>117417202</v>
      </c>
      <c r="D2181" t="s">
        <v>567</v>
      </c>
      <c r="E2181" t="s">
        <v>10360</v>
      </c>
      <c r="F2181" t="s">
        <v>10359</v>
      </c>
      <c r="G2181" t="s">
        <v>2904</v>
      </c>
      <c r="H2181"/>
      <c r="I2181" t="s">
        <v>17993</v>
      </c>
      <c r="J2181" t="s">
        <v>17839</v>
      </c>
      <c r="K2181" t="s">
        <v>18006</v>
      </c>
      <c r="L2181" t="s">
        <v>18036</v>
      </c>
      <c r="M2181" t="s">
        <v>10461</v>
      </c>
      <c r="N2181" t="s">
        <v>10461</v>
      </c>
      <c r="O2181" t="s">
        <v>18295</v>
      </c>
    </row>
    <row r="2182" spans="2:15" x14ac:dyDescent="0.25">
      <c r="B2182" t="s">
        <v>17119</v>
      </c>
      <c r="C2182">
        <v>117417202</v>
      </c>
      <c r="D2182" t="s">
        <v>567</v>
      </c>
      <c r="E2182" t="s">
        <v>10360</v>
      </c>
      <c r="F2182" t="s">
        <v>10359</v>
      </c>
      <c r="G2182" t="s">
        <v>2415</v>
      </c>
      <c r="H2182"/>
      <c r="I2182" t="s">
        <v>18167</v>
      </c>
      <c r="J2182" t="s">
        <v>17883</v>
      </c>
      <c r="K2182" t="s">
        <v>18558</v>
      </c>
      <c r="L2182" t="s">
        <v>18004</v>
      </c>
      <c r="M2182" t="s">
        <v>10461</v>
      </c>
      <c r="N2182" t="s">
        <v>10461</v>
      </c>
      <c r="O2182" t="s">
        <v>18758</v>
      </c>
    </row>
    <row r="2183" spans="2:15" x14ac:dyDescent="0.25">
      <c r="B2183" t="s">
        <v>16709</v>
      </c>
      <c r="C2183">
        <v>117576303</v>
      </c>
      <c r="D2183" t="s">
        <v>501</v>
      </c>
      <c r="E2183" t="s">
        <v>2125</v>
      </c>
      <c r="F2183" t="s">
        <v>2126</v>
      </c>
      <c r="G2183" t="s">
        <v>2903</v>
      </c>
      <c r="H2183"/>
      <c r="I2183"/>
      <c r="J2183" t="s">
        <v>10461</v>
      </c>
      <c r="K2183" t="s">
        <v>18254</v>
      </c>
      <c r="L2183" t="s">
        <v>10461</v>
      </c>
      <c r="M2183"/>
      <c r="N2183"/>
      <c r="O2183" t="s">
        <v>18117</v>
      </c>
    </row>
    <row r="2184" spans="2:15" x14ac:dyDescent="0.25">
      <c r="B2184" t="s">
        <v>16710</v>
      </c>
      <c r="C2184">
        <v>117576303</v>
      </c>
      <c r="D2184" t="s">
        <v>501</v>
      </c>
      <c r="E2184" t="s">
        <v>2125</v>
      </c>
      <c r="F2184" t="s">
        <v>2126</v>
      </c>
      <c r="G2184" t="s">
        <v>2904</v>
      </c>
      <c r="H2184"/>
      <c r="I2184" t="s">
        <v>10461</v>
      </c>
      <c r="J2184" t="s">
        <v>10461</v>
      </c>
      <c r="K2184" t="s">
        <v>18149</v>
      </c>
      <c r="L2184" t="s">
        <v>10461</v>
      </c>
      <c r="M2184"/>
      <c r="N2184"/>
      <c r="O2184" t="s">
        <v>17973</v>
      </c>
    </row>
    <row r="2185" spans="2:15" x14ac:dyDescent="0.25">
      <c r="B2185" t="s">
        <v>16711</v>
      </c>
      <c r="C2185">
        <v>117576303</v>
      </c>
      <c r="D2185" t="s">
        <v>501</v>
      </c>
      <c r="E2185" t="s">
        <v>2125</v>
      </c>
      <c r="F2185" t="s">
        <v>2126</v>
      </c>
      <c r="G2185" t="s">
        <v>2415</v>
      </c>
      <c r="H2185"/>
      <c r="I2185" t="s">
        <v>10461</v>
      </c>
      <c r="J2185" t="s">
        <v>10461</v>
      </c>
      <c r="K2185" t="s">
        <v>18211</v>
      </c>
      <c r="L2185" t="s">
        <v>10461</v>
      </c>
      <c r="M2185"/>
      <c r="N2185"/>
      <c r="O2185" t="s">
        <v>18109</v>
      </c>
    </row>
    <row r="2186" spans="2:15" x14ac:dyDescent="0.25">
      <c r="B2186" t="s">
        <v>15357</v>
      </c>
      <c r="C2186">
        <v>117596003</v>
      </c>
      <c r="D2186" t="s">
        <v>357</v>
      </c>
      <c r="E2186" t="s">
        <v>1674</v>
      </c>
      <c r="F2186" t="s">
        <v>1675</v>
      </c>
      <c r="G2186" t="s">
        <v>2903</v>
      </c>
      <c r="H2186"/>
      <c r="I2186" t="s">
        <v>10461</v>
      </c>
      <c r="J2186" t="s">
        <v>10461</v>
      </c>
      <c r="K2186" t="s">
        <v>18113</v>
      </c>
      <c r="L2186" t="s">
        <v>10461</v>
      </c>
      <c r="M2186"/>
      <c r="N2186" t="s">
        <v>10461</v>
      </c>
      <c r="O2186" t="s">
        <v>17858</v>
      </c>
    </row>
    <row r="2187" spans="2:15" x14ac:dyDescent="0.25">
      <c r="B2187" t="s">
        <v>15358</v>
      </c>
      <c r="C2187">
        <v>117596003</v>
      </c>
      <c r="D2187" t="s">
        <v>357</v>
      </c>
      <c r="E2187" t="s">
        <v>1674</v>
      </c>
      <c r="F2187" t="s">
        <v>1675</v>
      </c>
      <c r="G2187" t="s">
        <v>2904</v>
      </c>
      <c r="H2187"/>
      <c r="I2187" t="s">
        <v>10461</v>
      </c>
      <c r="J2187" t="s">
        <v>10461</v>
      </c>
      <c r="K2187" t="s">
        <v>17923</v>
      </c>
      <c r="L2187" t="s">
        <v>10461</v>
      </c>
      <c r="M2187"/>
      <c r="N2187"/>
      <c r="O2187" t="s">
        <v>18390</v>
      </c>
    </row>
    <row r="2188" spans="2:15" x14ac:dyDescent="0.25">
      <c r="B2188" t="s">
        <v>15359</v>
      </c>
      <c r="C2188">
        <v>117596003</v>
      </c>
      <c r="D2188" t="s">
        <v>357</v>
      </c>
      <c r="E2188" t="s">
        <v>1674</v>
      </c>
      <c r="F2188" t="s">
        <v>1675</v>
      </c>
      <c r="G2188" t="s">
        <v>2415</v>
      </c>
      <c r="H2188"/>
      <c r="I2188" t="s">
        <v>10461</v>
      </c>
      <c r="J2188" t="s">
        <v>10461</v>
      </c>
      <c r="K2188" t="s">
        <v>17882</v>
      </c>
      <c r="L2188" t="s">
        <v>10461</v>
      </c>
      <c r="M2188"/>
      <c r="N2188" t="s">
        <v>10461</v>
      </c>
      <c r="O2188" t="s">
        <v>18404</v>
      </c>
    </row>
    <row r="2189" spans="2:15" x14ac:dyDescent="0.25">
      <c r="B2189" t="s">
        <v>15360</v>
      </c>
      <c r="C2189">
        <v>117596003</v>
      </c>
      <c r="D2189" t="s">
        <v>357</v>
      </c>
      <c r="E2189" t="s">
        <v>1676</v>
      </c>
      <c r="F2189" t="s">
        <v>1677</v>
      </c>
      <c r="G2189" t="s">
        <v>2903</v>
      </c>
      <c r="H2189"/>
      <c r="I2189"/>
      <c r="J2189" t="s">
        <v>10461</v>
      </c>
      <c r="K2189" t="s">
        <v>18033</v>
      </c>
      <c r="L2189" t="s">
        <v>10461</v>
      </c>
      <c r="M2189"/>
      <c r="N2189"/>
      <c r="O2189" t="s">
        <v>18272</v>
      </c>
    </row>
    <row r="2190" spans="2:15" x14ac:dyDescent="0.25">
      <c r="B2190" t="s">
        <v>15361</v>
      </c>
      <c r="C2190">
        <v>117596003</v>
      </c>
      <c r="D2190" t="s">
        <v>357</v>
      </c>
      <c r="E2190" t="s">
        <v>1676</v>
      </c>
      <c r="F2190" t="s">
        <v>1677</v>
      </c>
      <c r="G2190" t="s">
        <v>2904</v>
      </c>
      <c r="H2190"/>
      <c r="I2190"/>
      <c r="J2190" t="s">
        <v>10461</v>
      </c>
      <c r="K2190" t="s">
        <v>18235</v>
      </c>
      <c r="L2190" t="s">
        <v>10461</v>
      </c>
      <c r="M2190"/>
      <c r="N2190"/>
      <c r="O2190" t="s">
        <v>18034</v>
      </c>
    </row>
    <row r="2191" spans="2:15" x14ac:dyDescent="0.25">
      <c r="B2191" t="s">
        <v>15362</v>
      </c>
      <c r="C2191">
        <v>117596003</v>
      </c>
      <c r="D2191" t="s">
        <v>357</v>
      </c>
      <c r="E2191" t="s">
        <v>1676</v>
      </c>
      <c r="F2191" t="s">
        <v>1677</v>
      </c>
      <c r="G2191" t="s">
        <v>2415</v>
      </c>
      <c r="H2191"/>
      <c r="I2191"/>
      <c r="J2191" t="s">
        <v>17850</v>
      </c>
      <c r="K2191" t="s">
        <v>18101</v>
      </c>
      <c r="L2191" t="s">
        <v>17844</v>
      </c>
      <c r="M2191"/>
      <c r="N2191"/>
      <c r="O2191" t="s">
        <v>17888</v>
      </c>
    </row>
    <row r="2192" spans="2:15" x14ac:dyDescent="0.25">
      <c r="B2192" t="s">
        <v>16623</v>
      </c>
      <c r="C2192">
        <v>117597003</v>
      </c>
      <c r="D2192" t="s">
        <v>485</v>
      </c>
      <c r="E2192" t="s">
        <v>10402</v>
      </c>
      <c r="F2192" t="s">
        <v>2075</v>
      </c>
      <c r="G2192" t="s">
        <v>2903</v>
      </c>
      <c r="H2192" t="s">
        <v>10461</v>
      </c>
      <c r="I2192" t="s">
        <v>10461</v>
      </c>
      <c r="J2192" t="s">
        <v>10461</v>
      </c>
      <c r="K2192" t="s">
        <v>17912</v>
      </c>
      <c r="L2192" t="s">
        <v>10461</v>
      </c>
      <c r="M2192"/>
      <c r="N2192"/>
      <c r="O2192" t="s">
        <v>17897</v>
      </c>
    </row>
    <row r="2193" spans="2:15" x14ac:dyDescent="0.25">
      <c r="B2193" t="s">
        <v>16624</v>
      </c>
      <c r="C2193">
        <v>117597003</v>
      </c>
      <c r="D2193" t="s">
        <v>485</v>
      </c>
      <c r="E2193" t="s">
        <v>10402</v>
      </c>
      <c r="F2193" t="s">
        <v>2075</v>
      </c>
      <c r="G2193" t="s">
        <v>2904</v>
      </c>
      <c r="H2193" t="s">
        <v>10461</v>
      </c>
      <c r="I2193"/>
      <c r="J2193" t="s">
        <v>10461</v>
      </c>
      <c r="K2193" t="s">
        <v>17929</v>
      </c>
      <c r="L2193" t="s">
        <v>10461</v>
      </c>
      <c r="M2193"/>
      <c r="N2193"/>
      <c r="O2193" t="s">
        <v>18175</v>
      </c>
    </row>
    <row r="2194" spans="2:15" x14ac:dyDescent="0.25">
      <c r="B2194" t="s">
        <v>16625</v>
      </c>
      <c r="C2194">
        <v>117597003</v>
      </c>
      <c r="D2194" t="s">
        <v>485</v>
      </c>
      <c r="E2194" t="s">
        <v>10402</v>
      </c>
      <c r="F2194" t="s">
        <v>2075</v>
      </c>
      <c r="G2194" t="s">
        <v>2415</v>
      </c>
      <c r="H2194" t="s">
        <v>10461</v>
      </c>
      <c r="I2194" t="s">
        <v>10461</v>
      </c>
      <c r="J2194" t="s">
        <v>10461</v>
      </c>
      <c r="K2194" t="s">
        <v>18184</v>
      </c>
      <c r="L2194" t="s">
        <v>10461</v>
      </c>
      <c r="M2194"/>
      <c r="N2194"/>
      <c r="O2194" t="s">
        <v>18055</v>
      </c>
    </row>
    <row r="2195" spans="2:15" x14ac:dyDescent="0.25">
      <c r="B2195" t="s">
        <v>16626</v>
      </c>
      <c r="C2195">
        <v>117597003</v>
      </c>
      <c r="D2195" t="s">
        <v>485</v>
      </c>
      <c r="E2195" t="s">
        <v>10403</v>
      </c>
      <c r="F2195" t="s">
        <v>2076</v>
      </c>
      <c r="G2195" t="s">
        <v>2903</v>
      </c>
      <c r="H2195" t="s">
        <v>10461</v>
      </c>
      <c r="I2195"/>
      <c r="J2195" t="s">
        <v>10461</v>
      </c>
      <c r="K2195" t="s">
        <v>18063</v>
      </c>
      <c r="L2195" t="s">
        <v>10461</v>
      </c>
      <c r="M2195" t="s">
        <v>10461</v>
      </c>
      <c r="N2195"/>
      <c r="O2195" t="s">
        <v>17892</v>
      </c>
    </row>
    <row r="2196" spans="2:15" x14ac:dyDescent="0.25">
      <c r="B2196" t="s">
        <v>16627</v>
      </c>
      <c r="C2196">
        <v>117597003</v>
      </c>
      <c r="D2196" t="s">
        <v>485</v>
      </c>
      <c r="E2196" t="s">
        <v>10403</v>
      </c>
      <c r="F2196" t="s">
        <v>2076</v>
      </c>
      <c r="G2196" t="s">
        <v>2904</v>
      </c>
      <c r="H2196"/>
      <c r="I2196" t="s">
        <v>10461</v>
      </c>
      <c r="J2196" t="s">
        <v>10461</v>
      </c>
      <c r="K2196" t="s">
        <v>18070</v>
      </c>
      <c r="L2196" t="s">
        <v>10461</v>
      </c>
      <c r="M2196"/>
      <c r="N2196"/>
      <c r="O2196" t="s">
        <v>18272</v>
      </c>
    </row>
    <row r="2197" spans="2:15" x14ac:dyDescent="0.25">
      <c r="B2197" t="s">
        <v>16628</v>
      </c>
      <c r="C2197">
        <v>117597003</v>
      </c>
      <c r="D2197" t="s">
        <v>485</v>
      </c>
      <c r="E2197" t="s">
        <v>10403</v>
      </c>
      <c r="F2197" t="s">
        <v>2076</v>
      </c>
      <c r="G2197" t="s">
        <v>2415</v>
      </c>
      <c r="H2197" t="s">
        <v>10461</v>
      </c>
      <c r="I2197" t="s">
        <v>10461</v>
      </c>
      <c r="J2197" t="s">
        <v>17869</v>
      </c>
      <c r="K2197" t="s">
        <v>18344</v>
      </c>
      <c r="L2197" t="s">
        <v>10461</v>
      </c>
      <c r="M2197" t="s">
        <v>10461</v>
      </c>
      <c r="N2197"/>
      <c r="O2197" t="s">
        <v>18297</v>
      </c>
    </row>
    <row r="2198" spans="2:15" x14ac:dyDescent="0.25">
      <c r="B2198" t="s">
        <v>16997</v>
      </c>
      <c r="C2198">
        <v>117598503</v>
      </c>
      <c r="D2198" t="s">
        <v>546</v>
      </c>
      <c r="E2198" t="s">
        <v>2288</v>
      </c>
      <c r="F2198" t="s">
        <v>2289</v>
      </c>
      <c r="G2198" t="s">
        <v>2903</v>
      </c>
      <c r="H2198"/>
      <c r="I2198"/>
      <c r="J2198" t="s">
        <v>10461</v>
      </c>
      <c r="K2198" t="s">
        <v>18117</v>
      </c>
      <c r="L2198" t="s">
        <v>10461</v>
      </c>
      <c r="M2198"/>
      <c r="N2198"/>
      <c r="O2198" t="s">
        <v>18216</v>
      </c>
    </row>
    <row r="2199" spans="2:15" x14ac:dyDescent="0.25">
      <c r="B2199" t="s">
        <v>16998</v>
      </c>
      <c r="C2199">
        <v>117598503</v>
      </c>
      <c r="D2199" t="s">
        <v>546</v>
      </c>
      <c r="E2199" t="s">
        <v>2288</v>
      </c>
      <c r="F2199" t="s">
        <v>2289</v>
      </c>
      <c r="G2199" t="s">
        <v>2904</v>
      </c>
      <c r="H2199"/>
      <c r="I2199"/>
      <c r="J2199" t="s">
        <v>10461</v>
      </c>
      <c r="K2199" t="s">
        <v>18015</v>
      </c>
      <c r="L2199" t="s">
        <v>10461</v>
      </c>
      <c r="M2199" t="s">
        <v>10461</v>
      </c>
      <c r="N2199"/>
      <c r="O2199" t="s">
        <v>18247</v>
      </c>
    </row>
    <row r="2200" spans="2:15" x14ac:dyDescent="0.25">
      <c r="B2200" t="s">
        <v>16999</v>
      </c>
      <c r="C2200">
        <v>117598503</v>
      </c>
      <c r="D2200" t="s">
        <v>546</v>
      </c>
      <c r="E2200" t="s">
        <v>2288</v>
      </c>
      <c r="F2200" t="s">
        <v>2289</v>
      </c>
      <c r="G2200" t="s">
        <v>2415</v>
      </c>
      <c r="H2200"/>
      <c r="I2200"/>
      <c r="J2200" t="s">
        <v>10461</v>
      </c>
      <c r="K2200" t="s">
        <v>17964</v>
      </c>
      <c r="L2200" t="s">
        <v>10461</v>
      </c>
      <c r="M2200" t="s">
        <v>10461</v>
      </c>
      <c r="N2200"/>
      <c r="O2200" t="s">
        <v>18211</v>
      </c>
    </row>
    <row r="2201" spans="2:15" x14ac:dyDescent="0.25">
      <c r="B2201" t="s">
        <v>17000</v>
      </c>
      <c r="C2201">
        <v>117598503</v>
      </c>
      <c r="D2201" t="s">
        <v>546</v>
      </c>
      <c r="E2201" t="s">
        <v>2290</v>
      </c>
      <c r="F2201" t="s">
        <v>2291</v>
      </c>
      <c r="G2201" t="s">
        <v>2903</v>
      </c>
      <c r="H2201"/>
      <c r="I2201" t="s">
        <v>10461</v>
      </c>
      <c r="J2201" t="s">
        <v>10461</v>
      </c>
      <c r="K2201" t="s">
        <v>18012</v>
      </c>
      <c r="L2201" t="s">
        <v>10461</v>
      </c>
      <c r="M2201" t="s">
        <v>10461</v>
      </c>
      <c r="N2201"/>
      <c r="O2201" t="s">
        <v>17948</v>
      </c>
    </row>
    <row r="2202" spans="2:15" x14ac:dyDescent="0.25">
      <c r="B2202" t="s">
        <v>17001</v>
      </c>
      <c r="C2202">
        <v>117598503</v>
      </c>
      <c r="D2202" t="s">
        <v>546</v>
      </c>
      <c r="E2202" t="s">
        <v>2290</v>
      </c>
      <c r="F2202" t="s">
        <v>2291</v>
      </c>
      <c r="G2202" t="s">
        <v>2904</v>
      </c>
      <c r="H2202"/>
      <c r="I2202" t="s">
        <v>10461</v>
      </c>
      <c r="J2202" t="s">
        <v>10461</v>
      </c>
      <c r="K2202" t="s">
        <v>18232</v>
      </c>
      <c r="L2202" t="s">
        <v>10461</v>
      </c>
      <c r="M2202" t="s">
        <v>10461</v>
      </c>
      <c r="N2202"/>
      <c r="O2202" t="s">
        <v>18038</v>
      </c>
    </row>
    <row r="2203" spans="2:15" x14ac:dyDescent="0.25">
      <c r="B2203" t="s">
        <v>17002</v>
      </c>
      <c r="C2203">
        <v>117598503</v>
      </c>
      <c r="D2203" t="s">
        <v>546</v>
      </c>
      <c r="E2203" t="s">
        <v>2290</v>
      </c>
      <c r="F2203" t="s">
        <v>2291</v>
      </c>
      <c r="G2203" t="s">
        <v>2415</v>
      </c>
      <c r="H2203"/>
      <c r="I2203" t="s">
        <v>10461</v>
      </c>
      <c r="J2203" t="s">
        <v>10461</v>
      </c>
      <c r="K2203" t="s">
        <v>17928</v>
      </c>
      <c r="L2203" t="s">
        <v>17833</v>
      </c>
      <c r="M2203" t="s">
        <v>10461</v>
      </c>
      <c r="N2203"/>
      <c r="O2203" t="s">
        <v>18187</v>
      </c>
    </row>
    <row r="2204" spans="2:15" x14ac:dyDescent="0.25">
      <c r="B2204" t="s">
        <v>13498</v>
      </c>
      <c r="C2204">
        <v>118400001</v>
      </c>
      <c r="D2204" t="s">
        <v>43</v>
      </c>
      <c r="E2204" t="s">
        <v>43</v>
      </c>
      <c r="F2204" t="s">
        <v>663</v>
      </c>
      <c r="G2204" t="s">
        <v>2903</v>
      </c>
      <c r="H2204"/>
      <c r="I2204" t="s">
        <v>10461</v>
      </c>
      <c r="J2204" t="s">
        <v>10461</v>
      </c>
      <c r="K2204" t="s">
        <v>17842</v>
      </c>
      <c r="L2204"/>
      <c r="M2204"/>
      <c r="N2204"/>
      <c r="O2204" t="s">
        <v>17824</v>
      </c>
    </row>
    <row r="2205" spans="2:15" x14ac:dyDescent="0.25">
      <c r="B2205" t="s">
        <v>13499</v>
      </c>
      <c r="C2205">
        <v>118400001</v>
      </c>
      <c r="D2205" t="s">
        <v>43</v>
      </c>
      <c r="E2205" t="s">
        <v>43</v>
      </c>
      <c r="F2205" t="s">
        <v>663</v>
      </c>
      <c r="G2205" t="s">
        <v>2904</v>
      </c>
      <c r="H2205"/>
      <c r="I2205" t="s">
        <v>10461</v>
      </c>
      <c r="J2205" t="s">
        <v>10461</v>
      </c>
      <c r="K2205" t="s">
        <v>17898</v>
      </c>
      <c r="L2205" t="s">
        <v>10461</v>
      </c>
      <c r="M2205" t="s">
        <v>10461</v>
      </c>
      <c r="N2205"/>
      <c r="O2205" t="s">
        <v>18018</v>
      </c>
    </row>
    <row r="2206" spans="2:15" x14ac:dyDescent="0.25">
      <c r="B2206" t="s">
        <v>13500</v>
      </c>
      <c r="C2206">
        <v>118400001</v>
      </c>
      <c r="D2206" t="s">
        <v>43</v>
      </c>
      <c r="E2206" t="s">
        <v>43</v>
      </c>
      <c r="F2206" t="s">
        <v>663</v>
      </c>
      <c r="G2206" t="s">
        <v>2415</v>
      </c>
      <c r="H2206"/>
      <c r="I2206" t="s">
        <v>10461</v>
      </c>
      <c r="J2206" t="s">
        <v>10461</v>
      </c>
      <c r="K2206" t="s">
        <v>17982</v>
      </c>
      <c r="L2206" t="s">
        <v>10461</v>
      </c>
      <c r="M2206" t="s">
        <v>10461</v>
      </c>
      <c r="N2206"/>
      <c r="O2206" t="s">
        <v>17912</v>
      </c>
    </row>
    <row r="2207" spans="2:15" x14ac:dyDescent="0.25">
      <c r="B2207" t="s">
        <v>14056</v>
      </c>
      <c r="C2207">
        <v>118401403</v>
      </c>
      <c r="D2207" t="s">
        <v>138</v>
      </c>
      <c r="E2207" t="s">
        <v>13297</v>
      </c>
      <c r="F2207" t="s">
        <v>13296</v>
      </c>
      <c r="G2207" t="s">
        <v>2903</v>
      </c>
      <c r="H2207" t="s">
        <v>10461</v>
      </c>
      <c r="I2207" t="s">
        <v>10461</v>
      </c>
      <c r="J2207" t="s">
        <v>17871</v>
      </c>
      <c r="K2207" t="s">
        <v>18143</v>
      </c>
      <c r="L2207" t="s">
        <v>10461</v>
      </c>
      <c r="M2207" t="s">
        <v>17881</v>
      </c>
      <c r="N2207"/>
      <c r="O2207" t="s">
        <v>18362</v>
      </c>
    </row>
    <row r="2208" spans="2:15" x14ac:dyDescent="0.25">
      <c r="B2208" t="s">
        <v>14057</v>
      </c>
      <c r="C2208">
        <v>118401403</v>
      </c>
      <c r="D2208" t="s">
        <v>138</v>
      </c>
      <c r="E2208" t="s">
        <v>13297</v>
      </c>
      <c r="F2208" t="s">
        <v>13296</v>
      </c>
      <c r="G2208" t="s">
        <v>2904</v>
      </c>
      <c r="H2208" t="s">
        <v>10461</v>
      </c>
      <c r="I2208" t="s">
        <v>17833</v>
      </c>
      <c r="J2208" t="s">
        <v>17951</v>
      </c>
      <c r="K2208" t="s">
        <v>18046</v>
      </c>
      <c r="L2208" t="s">
        <v>10461</v>
      </c>
      <c r="M2208" t="s">
        <v>17939</v>
      </c>
      <c r="N2208"/>
      <c r="O2208" t="s">
        <v>18414</v>
      </c>
    </row>
    <row r="2209" spans="2:15" x14ac:dyDescent="0.25">
      <c r="B2209" t="s">
        <v>14058</v>
      </c>
      <c r="C2209">
        <v>118401403</v>
      </c>
      <c r="D2209" t="s">
        <v>138</v>
      </c>
      <c r="E2209" t="s">
        <v>13297</v>
      </c>
      <c r="F2209" t="s">
        <v>13296</v>
      </c>
      <c r="G2209" t="s">
        <v>2415</v>
      </c>
      <c r="H2209" t="s">
        <v>10461</v>
      </c>
      <c r="I2209" t="s">
        <v>17823</v>
      </c>
      <c r="J2209" t="s">
        <v>17905</v>
      </c>
      <c r="K2209" t="s">
        <v>18559</v>
      </c>
      <c r="L2209" t="s">
        <v>17833</v>
      </c>
      <c r="M2209" t="s">
        <v>17993</v>
      </c>
      <c r="N2209"/>
      <c r="O2209" t="s">
        <v>18911</v>
      </c>
    </row>
    <row r="2210" spans="2:15" x14ac:dyDescent="0.25">
      <c r="B2210" t="s">
        <v>14077</v>
      </c>
      <c r="C2210">
        <v>118401603</v>
      </c>
      <c r="D2210" t="s">
        <v>141</v>
      </c>
      <c r="E2210" t="s">
        <v>981</v>
      </c>
      <c r="F2210" t="s">
        <v>982</v>
      </c>
      <c r="G2210" t="s">
        <v>2903</v>
      </c>
      <c r="H2210"/>
      <c r="I2210"/>
      <c r="J2210" t="s">
        <v>17859</v>
      </c>
      <c r="K2210" t="s">
        <v>18171</v>
      </c>
      <c r="L2210" t="s">
        <v>10461</v>
      </c>
      <c r="M2210" t="s">
        <v>10461</v>
      </c>
      <c r="N2210"/>
      <c r="O2210" t="s">
        <v>18484</v>
      </c>
    </row>
    <row r="2211" spans="2:15" x14ac:dyDescent="0.25">
      <c r="B2211" t="s">
        <v>14078</v>
      </c>
      <c r="C2211">
        <v>118401603</v>
      </c>
      <c r="D2211" t="s">
        <v>141</v>
      </c>
      <c r="E2211" t="s">
        <v>981</v>
      </c>
      <c r="F2211" t="s">
        <v>982</v>
      </c>
      <c r="G2211" t="s">
        <v>2904</v>
      </c>
      <c r="H2211"/>
      <c r="I2211" t="s">
        <v>10461</v>
      </c>
      <c r="J2211" t="s">
        <v>17850</v>
      </c>
      <c r="K2211" t="s">
        <v>18560</v>
      </c>
      <c r="L2211" t="s">
        <v>10461</v>
      </c>
      <c r="M2211" t="s">
        <v>10461</v>
      </c>
      <c r="N2211"/>
      <c r="O2211" t="s">
        <v>18295</v>
      </c>
    </row>
    <row r="2212" spans="2:15" x14ac:dyDescent="0.25">
      <c r="B2212" t="s">
        <v>14079</v>
      </c>
      <c r="C2212">
        <v>118401603</v>
      </c>
      <c r="D2212" t="s">
        <v>141</v>
      </c>
      <c r="E2212" t="s">
        <v>981</v>
      </c>
      <c r="F2212" t="s">
        <v>982</v>
      </c>
      <c r="G2212" t="s">
        <v>2415</v>
      </c>
      <c r="H2212"/>
      <c r="I2212" t="s">
        <v>10461</v>
      </c>
      <c r="J2212" t="s">
        <v>17840</v>
      </c>
      <c r="K2212" t="s">
        <v>18561</v>
      </c>
      <c r="L2212" t="s">
        <v>10461</v>
      </c>
      <c r="M2212" t="s">
        <v>17844</v>
      </c>
      <c r="N2212"/>
      <c r="O2212" t="s">
        <v>18912</v>
      </c>
    </row>
    <row r="2213" spans="2:15" x14ac:dyDescent="0.25">
      <c r="B2213" t="s">
        <v>14074</v>
      </c>
      <c r="C2213">
        <v>118401603</v>
      </c>
      <c r="D2213" t="s">
        <v>141</v>
      </c>
      <c r="E2213" t="s">
        <v>979</v>
      </c>
      <c r="F2213" t="s">
        <v>980</v>
      </c>
      <c r="G2213" t="s">
        <v>2903</v>
      </c>
      <c r="H2213"/>
      <c r="I2213" t="s">
        <v>10461</v>
      </c>
      <c r="J2213" t="s">
        <v>17833</v>
      </c>
      <c r="K2213" t="s">
        <v>17915</v>
      </c>
      <c r="L2213" t="s">
        <v>10461</v>
      </c>
      <c r="M2213" t="s">
        <v>10461</v>
      </c>
      <c r="N2213"/>
      <c r="O2213" t="s">
        <v>18390</v>
      </c>
    </row>
    <row r="2214" spans="2:15" x14ac:dyDescent="0.25">
      <c r="B2214" t="s">
        <v>14075</v>
      </c>
      <c r="C2214">
        <v>118401603</v>
      </c>
      <c r="D2214" t="s">
        <v>141</v>
      </c>
      <c r="E2214" t="s">
        <v>979</v>
      </c>
      <c r="F2214" t="s">
        <v>980</v>
      </c>
      <c r="G2214" t="s">
        <v>2904</v>
      </c>
      <c r="H2214"/>
      <c r="I2214" t="s">
        <v>10461</v>
      </c>
      <c r="J2214" t="s">
        <v>17850</v>
      </c>
      <c r="K2214" t="s">
        <v>18390</v>
      </c>
      <c r="L2214" t="s">
        <v>10461</v>
      </c>
      <c r="M2214" t="s">
        <v>10461</v>
      </c>
      <c r="N2214"/>
      <c r="O2214" t="s">
        <v>17918</v>
      </c>
    </row>
    <row r="2215" spans="2:15" x14ac:dyDescent="0.25">
      <c r="B2215" t="s">
        <v>14076</v>
      </c>
      <c r="C2215">
        <v>118401603</v>
      </c>
      <c r="D2215" t="s">
        <v>141</v>
      </c>
      <c r="E2215" t="s">
        <v>979</v>
      </c>
      <c r="F2215" t="s">
        <v>980</v>
      </c>
      <c r="G2215" t="s">
        <v>2415</v>
      </c>
      <c r="H2215"/>
      <c r="I2215" t="s">
        <v>10461</v>
      </c>
      <c r="J2215" t="s">
        <v>17859</v>
      </c>
      <c r="K2215" t="s">
        <v>18100</v>
      </c>
      <c r="L2215" t="s">
        <v>17833</v>
      </c>
      <c r="M2215" t="s">
        <v>10461</v>
      </c>
      <c r="N2215"/>
      <c r="O2215" t="s">
        <v>18106</v>
      </c>
    </row>
    <row r="2216" spans="2:15" x14ac:dyDescent="0.25">
      <c r="B2216" t="s">
        <v>14459</v>
      </c>
      <c r="C2216">
        <v>118402603</v>
      </c>
      <c r="D2216" t="s">
        <v>209</v>
      </c>
      <c r="E2216" t="s">
        <v>1192</v>
      </c>
      <c r="F2216" t="s">
        <v>1193</v>
      </c>
      <c r="G2216" t="s">
        <v>2903</v>
      </c>
      <c r="H2216" t="s">
        <v>10461</v>
      </c>
      <c r="I2216" t="s">
        <v>17839</v>
      </c>
      <c r="J2216" t="s">
        <v>17862</v>
      </c>
      <c r="K2216" t="s">
        <v>17955</v>
      </c>
      <c r="L2216" t="s">
        <v>17855</v>
      </c>
      <c r="M2216"/>
      <c r="N2216" t="s">
        <v>10461</v>
      </c>
      <c r="O2216" t="s">
        <v>18495</v>
      </c>
    </row>
    <row r="2217" spans="2:15" x14ac:dyDescent="0.25">
      <c r="B2217" t="s">
        <v>14460</v>
      </c>
      <c r="C2217">
        <v>118402603</v>
      </c>
      <c r="D2217" t="s">
        <v>209</v>
      </c>
      <c r="E2217" t="s">
        <v>1192</v>
      </c>
      <c r="F2217" t="s">
        <v>1193</v>
      </c>
      <c r="G2217" t="s">
        <v>2904</v>
      </c>
      <c r="H2217" t="s">
        <v>10461</v>
      </c>
      <c r="I2217" t="s">
        <v>17827</v>
      </c>
      <c r="J2217" t="s">
        <v>17904</v>
      </c>
      <c r="K2217" t="s">
        <v>18489</v>
      </c>
      <c r="L2217" t="s">
        <v>17855</v>
      </c>
      <c r="M2217" t="s">
        <v>10461</v>
      </c>
      <c r="N2217"/>
      <c r="O2217" t="s">
        <v>18284</v>
      </c>
    </row>
    <row r="2218" spans="2:15" x14ac:dyDescent="0.25">
      <c r="B2218" t="s">
        <v>14461</v>
      </c>
      <c r="C2218">
        <v>118402603</v>
      </c>
      <c r="D2218" t="s">
        <v>209</v>
      </c>
      <c r="E2218" t="s">
        <v>1192</v>
      </c>
      <c r="F2218" t="s">
        <v>1193</v>
      </c>
      <c r="G2218" t="s">
        <v>2415</v>
      </c>
      <c r="H2218" t="s">
        <v>10461</v>
      </c>
      <c r="I2218" t="s">
        <v>18018</v>
      </c>
      <c r="J2218" t="s">
        <v>18269</v>
      </c>
      <c r="K2218" t="s">
        <v>18562</v>
      </c>
      <c r="L2218" t="s">
        <v>17899</v>
      </c>
      <c r="M2218" t="s">
        <v>10461</v>
      </c>
      <c r="N2218" t="s">
        <v>10461</v>
      </c>
      <c r="O2218" t="s">
        <v>18913</v>
      </c>
    </row>
    <row r="2219" spans="2:15" x14ac:dyDescent="0.25">
      <c r="B2219" t="s">
        <v>14456</v>
      </c>
      <c r="C2219">
        <v>118402603</v>
      </c>
      <c r="D2219" t="s">
        <v>209</v>
      </c>
      <c r="E2219" t="s">
        <v>1191</v>
      </c>
      <c r="F2219" t="s">
        <v>13299</v>
      </c>
      <c r="G2219" t="s">
        <v>2903</v>
      </c>
      <c r="H2219"/>
      <c r="I2219" t="s">
        <v>17834</v>
      </c>
      <c r="J2219" t="s">
        <v>17947</v>
      </c>
      <c r="K2219" t="s">
        <v>18037</v>
      </c>
      <c r="L2219" t="s">
        <v>10461</v>
      </c>
      <c r="M2219" t="s">
        <v>10461</v>
      </c>
      <c r="N2219"/>
      <c r="O2219" t="s">
        <v>18028</v>
      </c>
    </row>
    <row r="2220" spans="2:15" x14ac:dyDescent="0.25">
      <c r="B2220" t="s">
        <v>14457</v>
      </c>
      <c r="C2220">
        <v>118402603</v>
      </c>
      <c r="D2220" t="s">
        <v>209</v>
      </c>
      <c r="E2220" t="s">
        <v>1191</v>
      </c>
      <c r="F2220" t="s">
        <v>13299</v>
      </c>
      <c r="G2220" t="s">
        <v>2904</v>
      </c>
      <c r="H2220" t="s">
        <v>10461</v>
      </c>
      <c r="I2220" t="s">
        <v>17853</v>
      </c>
      <c r="J2220" t="s">
        <v>17947</v>
      </c>
      <c r="K2220" t="s">
        <v>17958</v>
      </c>
      <c r="L2220" t="s">
        <v>10461</v>
      </c>
      <c r="M2220"/>
      <c r="N2220"/>
      <c r="O2220" t="s">
        <v>18087</v>
      </c>
    </row>
    <row r="2221" spans="2:15" x14ac:dyDescent="0.25">
      <c r="B2221" t="s">
        <v>14458</v>
      </c>
      <c r="C2221">
        <v>118402603</v>
      </c>
      <c r="D2221" t="s">
        <v>209</v>
      </c>
      <c r="E2221" t="s">
        <v>1191</v>
      </c>
      <c r="F2221" t="s">
        <v>13299</v>
      </c>
      <c r="G2221" t="s">
        <v>2415</v>
      </c>
      <c r="H2221" t="s">
        <v>10461</v>
      </c>
      <c r="I2221" t="s">
        <v>17942</v>
      </c>
      <c r="J2221" t="s">
        <v>18076</v>
      </c>
      <c r="K2221" t="s">
        <v>18097</v>
      </c>
      <c r="L2221" t="s">
        <v>17855</v>
      </c>
      <c r="M2221" t="s">
        <v>10461</v>
      </c>
      <c r="N2221"/>
      <c r="O2221" t="s">
        <v>18084</v>
      </c>
    </row>
    <row r="2222" spans="2:15" x14ac:dyDescent="0.25">
      <c r="B2222" t="s">
        <v>14508</v>
      </c>
      <c r="C2222">
        <v>118403003</v>
      </c>
      <c r="D2222" t="s">
        <v>219</v>
      </c>
      <c r="E2222" t="s">
        <v>1225</v>
      </c>
      <c r="F2222" t="s">
        <v>1226</v>
      </c>
      <c r="G2222" t="s">
        <v>2903</v>
      </c>
      <c r="H2222"/>
      <c r="I2222" t="s">
        <v>17900</v>
      </c>
      <c r="J2222" t="s">
        <v>17914</v>
      </c>
      <c r="K2222" t="s">
        <v>18260</v>
      </c>
      <c r="L2222" t="s">
        <v>17837</v>
      </c>
      <c r="M2222" t="s">
        <v>10461</v>
      </c>
      <c r="N2222"/>
      <c r="O2222" t="s">
        <v>18210</v>
      </c>
    </row>
    <row r="2223" spans="2:15" x14ac:dyDescent="0.25">
      <c r="B2223" t="s">
        <v>14509</v>
      </c>
      <c r="C2223">
        <v>118403003</v>
      </c>
      <c r="D2223" t="s">
        <v>219</v>
      </c>
      <c r="E2223" t="s">
        <v>1225</v>
      </c>
      <c r="F2223" t="s">
        <v>1226</v>
      </c>
      <c r="G2223" t="s">
        <v>2904</v>
      </c>
      <c r="H2223"/>
      <c r="I2223" t="s">
        <v>17900</v>
      </c>
      <c r="J2223" t="s">
        <v>18004</v>
      </c>
      <c r="K2223" t="s">
        <v>18176</v>
      </c>
      <c r="L2223" t="s">
        <v>17881</v>
      </c>
      <c r="M2223" t="s">
        <v>10461</v>
      </c>
      <c r="N2223"/>
      <c r="O2223" t="s">
        <v>18608</v>
      </c>
    </row>
    <row r="2224" spans="2:15" x14ac:dyDescent="0.25">
      <c r="B2224" t="s">
        <v>14510</v>
      </c>
      <c r="C2224">
        <v>118403003</v>
      </c>
      <c r="D2224" t="s">
        <v>219</v>
      </c>
      <c r="E2224" t="s">
        <v>1225</v>
      </c>
      <c r="F2224" t="s">
        <v>1226</v>
      </c>
      <c r="G2224" t="s">
        <v>2415</v>
      </c>
      <c r="H2224"/>
      <c r="I2224" t="s">
        <v>18196</v>
      </c>
      <c r="J2224" t="s">
        <v>18056</v>
      </c>
      <c r="K2224" t="s">
        <v>18288</v>
      </c>
      <c r="L2224" t="s">
        <v>17979</v>
      </c>
      <c r="M2224" t="s">
        <v>10461</v>
      </c>
      <c r="N2224"/>
      <c r="O2224" t="s">
        <v>18914</v>
      </c>
    </row>
    <row r="2225" spans="2:15" x14ac:dyDescent="0.25">
      <c r="B2225" t="s">
        <v>14565</v>
      </c>
      <c r="C2225">
        <v>118403302</v>
      </c>
      <c r="D2225" t="s">
        <v>226</v>
      </c>
      <c r="E2225" t="s">
        <v>1248</v>
      </c>
      <c r="F2225" t="s">
        <v>1249</v>
      </c>
      <c r="G2225" t="s">
        <v>2903</v>
      </c>
      <c r="H2225"/>
      <c r="I2225" t="s">
        <v>10461</v>
      </c>
      <c r="J2225" t="s">
        <v>18018</v>
      </c>
      <c r="K2225" t="s">
        <v>17934</v>
      </c>
      <c r="L2225"/>
      <c r="M2225"/>
      <c r="N2225"/>
      <c r="O2225" t="s">
        <v>17822</v>
      </c>
    </row>
    <row r="2226" spans="2:15" x14ac:dyDescent="0.25">
      <c r="B2226" t="s">
        <v>14566</v>
      </c>
      <c r="C2226">
        <v>118403302</v>
      </c>
      <c r="D2226" t="s">
        <v>226</v>
      </c>
      <c r="E2226" t="s">
        <v>1248</v>
      </c>
      <c r="F2226" t="s">
        <v>1249</v>
      </c>
      <c r="G2226" t="s">
        <v>2904</v>
      </c>
      <c r="H2226"/>
      <c r="I2226" t="s">
        <v>10461</v>
      </c>
      <c r="J2226" t="s">
        <v>18036</v>
      </c>
      <c r="K2226" t="s">
        <v>17983</v>
      </c>
      <c r="L2226" t="s">
        <v>10461</v>
      </c>
      <c r="M2226"/>
      <c r="N2226"/>
      <c r="O2226" t="s">
        <v>18243</v>
      </c>
    </row>
    <row r="2227" spans="2:15" x14ac:dyDescent="0.25">
      <c r="B2227" t="s">
        <v>14567</v>
      </c>
      <c r="C2227">
        <v>118403302</v>
      </c>
      <c r="D2227" t="s">
        <v>226</v>
      </c>
      <c r="E2227" t="s">
        <v>1248</v>
      </c>
      <c r="F2227" t="s">
        <v>1249</v>
      </c>
      <c r="G2227" t="s">
        <v>2415</v>
      </c>
      <c r="H2227"/>
      <c r="I2227" t="s">
        <v>17833</v>
      </c>
      <c r="J2227" t="s">
        <v>18243</v>
      </c>
      <c r="K2227" t="s">
        <v>17984</v>
      </c>
      <c r="L2227" t="s">
        <v>10461</v>
      </c>
      <c r="M2227"/>
      <c r="N2227"/>
      <c r="O2227" t="s">
        <v>18012</v>
      </c>
    </row>
    <row r="2228" spans="2:15" x14ac:dyDescent="0.25">
      <c r="B2228" t="s">
        <v>14574</v>
      </c>
      <c r="C2228">
        <v>118403302</v>
      </c>
      <c r="D2228" t="s">
        <v>226</v>
      </c>
      <c r="E2228" t="s">
        <v>1254</v>
      </c>
      <c r="F2228" t="s">
        <v>1255</v>
      </c>
      <c r="G2228" t="s">
        <v>2903</v>
      </c>
      <c r="H2228" t="s">
        <v>10461</v>
      </c>
      <c r="I2228" t="s">
        <v>10461</v>
      </c>
      <c r="J2228" t="s">
        <v>18111</v>
      </c>
      <c r="K2228" t="s">
        <v>17844</v>
      </c>
      <c r="L2228" t="s">
        <v>10461</v>
      </c>
      <c r="M2228"/>
      <c r="N2228"/>
      <c r="O2228" t="s">
        <v>18175</v>
      </c>
    </row>
    <row r="2229" spans="2:15" x14ac:dyDescent="0.25">
      <c r="B2229" t="s">
        <v>14575</v>
      </c>
      <c r="C2229">
        <v>118403302</v>
      </c>
      <c r="D2229" t="s">
        <v>226</v>
      </c>
      <c r="E2229" t="s">
        <v>1254</v>
      </c>
      <c r="F2229" t="s">
        <v>1255</v>
      </c>
      <c r="G2229" t="s">
        <v>2904</v>
      </c>
      <c r="H2229"/>
      <c r="I2229" t="s">
        <v>10461</v>
      </c>
      <c r="J2229" t="s">
        <v>17902</v>
      </c>
      <c r="K2229" t="s">
        <v>10461</v>
      </c>
      <c r="L2229"/>
      <c r="M2229"/>
      <c r="N2229" t="s">
        <v>10461</v>
      </c>
      <c r="O2229" t="s">
        <v>18216</v>
      </c>
    </row>
    <row r="2230" spans="2:15" x14ac:dyDescent="0.25">
      <c r="B2230" t="s">
        <v>14576</v>
      </c>
      <c r="C2230">
        <v>118403302</v>
      </c>
      <c r="D2230" t="s">
        <v>226</v>
      </c>
      <c r="E2230" t="s">
        <v>1254</v>
      </c>
      <c r="F2230" t="s">
        <v>1255</v>
      </c>
      <c r="G2230" t="s">
        <v>2415</v>
      </c>
      <c r="H2230" t="s">
        <v>10461</v>
      </c>
      <c r="I2230" t="s">
        <v>10461</v>
      </c>
      <c r="J2230" t="s">
        <v>17913</v>
      </c>
      <c r="K2230" t="s">
        <v>17859</v>
      </c>
      <c r="L2230" t="s">
        <v>10461</v>
      </c>
      <c r="M2230"/>
      <c r="N2230" t="s">
        <v>10461</v>
      </c>
      <c r="O2230" t="s">
        <v>18248</v>
      </c>
    </row>
    <row r="2231" spans="2:15" x14ac:dyDescent="0.25">
      <c r="B2231" t="s">
        <v>14583</v>
      </c>
      <c r="C2231">
        <v>118403302</v>
      </c>
      <c r="D2231" t="s">
        <v>226</v>
      </c>
      <c r="E2231" t="s">
        <v>1256</v>
      </c>
      <c r="F2231" t="s">
        <v>1257</v>
      </c>
      <c r="G2231" t="s">
        <v>2903</v>
      </c>
      <c r="H2231"/>
      <c r="I2231"/>
      <c r="J2231" t="s">
        <v>17853</v>
      </c>
      <c r="K2231" t="s">
        <v>18002</v>
      </c>
      <c r="L2231" t="s">
        <v>10461</v>
      </c>
      <c r="M2231" t="s">
        <v>10461</v>
      </c>
      <c r="N2231"/>
      <c r="O2231" t="s">
        <v>18167</v>
      </c>
    </row>
    <row r="2232" spans="2:15" x14ac:dyDescent="0.25">
      <c r="B2232" t="s">
        <v>14584</v>
      </c>
      <c r="C2232">
        <v>118403302</v>
      </c>
      <c r="D2232" t="s">
        <v>226</v>
      </c>
      <c r="E2232" t="s">
        <v>1256</v>
      </c>
      <c r="F2232" t="s">
        <v>1257</v>
      </c>
      <c r="G2232" t="s">
        <v>2904</v>
      </c>
      <c r="H2232"/>
      <c r="I2232" t="s">
        <v>10461</v>
      </c>
      <c r="J2232" t="s">
        <v>17869</v>
      </c>
      <c r="K2232" t="s">
        <v>17904</v>
      </c>
      <c r="L2232" t="s">
        <v>10461</v>
      </c>
      <c r="M2232" t="s">
        <v>10461</v>
      </c>
      <c r="N2232"/>
      <c r="O2232" t="s">
        <v>17852</v>
      </c>
    </row>
    <row r="2233" spans="2:15" x14ac:dyDescent="0.25">
      <c r="B2233" t="s">
        <v>14585</v>
      </c>
      <c r="C2233">
        <v>118403302</v>
      </c>
      <c r="D2233" t="s">
        <v>226</v>
      </c>
      <c r="E2233" t="s">
        <v>1256</v>
      </c>
      <c r="F2233" t="s">
        <v>1257</v>
      </c>
      <c r="G2233" t="s">
        <v>2415</v>
      </c>
      <c r="H2233"/>
      <c r="I2233" t="s">
        <v>10461</v>
      </c>
      <c r="J2233" t="s">
        <v>17840</v>
      </c>
      <c r="K2233" t="s">
        <v>18191</v>
      </c>
      <c r="L2233" t="s">
        <v>10461</v>
      </c>
      <c r="M2233" t="s">
        <v>10461</v>
      </c>
      <c r="N2233"/>
      <c r="O2233" t="s">
        <v>17997</v>
      </c>
    </row>
    <row r="2234" spans="2:15" x14ac:dyDescent="0.25">
      <c r="B2234" t="s">
        <v>14568</v>
      </c>
      <c r="C2234">
        <v>118403302</v>
      </c>
      <c r="D2234" t="s">
        <v>226</v>
      </c>
      <c r="E2234" t="s">
        <v>1250</v>
      </c>
      <c r="F2234" t="s">
        <v>1251</v>
      </c>
      <c r="G2234" t="s">
        <v>2903</v>
      </c>
      <c r="H2234" t="s">
        <v>10461</v>
      </c>
      <c r="I2234" t="s">
        <v>17859</v>
      </c>
      <c r="J2234" t="s">
        <v>18563</v>
      </c>
      <c r="K2234" t="s">
        <v>18564</v>
      </c>
      <c r="L2234" t="s">
        <v>10461</v>
      </c>
      <c r="M2234" t="s">
        <v>10461</v>
      </c>
      <c r="N2234"/>
      <c r="O2234" t="s">
        <v>18916</v>
      </c>
    </row>
    <row r="2235" spans="2:15" x14ac:dyDescent="0.25">
      <c r="B2235" t="s">
        <v>14569</v>
      </c>
      <c r="C2235">
        <v>118403302</v>
      </c>
      <c r="D2235" t="s">
        <v>226</v>
      </c>
      <c r="E2235" t="s">
        <v>1250</v>
      </c>
      <c r="F2235" t="s">
        <v>1251</v>
      </c>
      <c r="G2235" t="s">
        <v>2904</v>
      </c>
      <c r="H2235" t="s">
        <v>10461</v>
      </c>
      <c r="I2235" t="s">
        <v>17899</v>
      </c>
      <c r="J2235" t="s">
        <v>2287</v>
      </c>
      <c r="K2235" t="s">
        <v>18047</v>
      </c>
      <c r="L2235" t="s">
        <v>17837</v>
      </c>
      <c r="M2235" t="s">
        <v>17846</v>
      </c>
      <c r="N2235"/>
      <c r="O2235" t="s">
        <v>18839</v>
      </c>
    </row>
    <row r="2236" spans="2:15" x14ac:dyDescent="0.25">
      <c r="B2236" t="s">
        <v>14570</v>
      </c>
      <c r="C2236">
        <v>118403302</v>
      </c>
      <c r="D2236" t="s">
        <v>226</v>
      </c>
      <c r="E2236" t="s">
        <v>1250</v>
      </c>
      <c r="F2236" t="s">
        <v>1251</v>
      </c>
      <c r="G2236" t="s">
        <v>2415</v>
      </c>
      <c r="H2236" t="s">
        <v>10461</v>
      </c>
      <c r="I2236" t="s">
        <v>18018</v>
      </c>
      <c r="J2236" t="s">
        <v>18565</v>
      </c>
      <c r="K2236" t="s">
        <v>18566</v>
      </c>
      <c r="L2236" t="s">
        <v>17881</v>
      </c>
      <c r="M2236" t="s">
        <v>17834</v>
      </c>
      <c r="N2236"/>
      <c r="O2236" t="s">
        <v>18915</v>
      </c>
    </row>
    <row r="2237" spans="2:15" x14ac:dyDescent="0.25">
      <c r="B2237" t="s">
        <v>14586</v>
      </c>
      <c r="C2237">
        <v>118403302</v>
      </c>
      <c r="D2237" t="s">
        <v>226</v>
      </c>
      <c r="E2237" t="s">
        <v>1258</v>
      </c>
      <c r="F2237" t="s">
        <v>1259</v>
      </c>
      <c r="G2237" t="s">
        <v>2903</v>
      </c>
      <c r="H2237" t="s">
        <v>10461</v>
      </c>
      <c r="I2237"/>
      <c r="J2237" t="s">
        <v>18039</v>
      </c>
      <c r="K2237" t="s">
        <v>10461</v>
      </c>
      <c r="L2237"/>
      <c r="M2237"/>
      <c r="N2237"/>
      <c r="O2237" t="s">
        <v>18352</v>
      </c>
    </row>
    <row r="2238" spans="2:15" x14ac:dyDescent="0.25">
      <c r="B2238" t="s">
        <v>14587</v>
      </c>
      <c r="C2238">
        <v>118403302</v>
      </c>
      <c r="D2238" t="s">
        <v>226</v>
      </c>
      <c r="E2238" t="s">
        <v>1258</v>
      </c>
      <c r="F2238" t="s">
        <v>1259</v>
      </c>
      <c r="G2238" t="s">
        <v>2904</v>
      </c>
      <c r="H2238"/>
      <c r="I2238" t="s">
        <v>10461</v>
      </c>
      <c r="J2238" t="s">
        <v>17912</v>
      </c>
      <c r="K2238" t="s">
        <v>10461</v>
      </c>
      <c r="L2238" t="s">
        <v>10461</v>
      </c>
      <c r="M2238"/>
      <c r="N2238"/>
      <c r="O2238" t="s">
        <v>17991</v>
      </c>
    </row>
    <row r="2239" spans="2:15" x14ac:dyDescent="0.25">
      <c r="B2239" t="s">
        <v>14588</v>
      </c>
      <c r="C2239">
        <v>118403302</v>
      </c>
      <c r="D2239" t="s">
        <v>226</v>
      </c>
      <c r="E2239" t="s">
        <v>1258</v>
      </c>
      <c r="F2239" t="s">
        <v>1259</v>
      </c>
      <c r="G2239" t="s">
        <v>2415</v>
      </c>
      <c r="H2239" t="s">
        <v>10461</v>
      </c>
      <c r="I2239" t="s">
        <v>10461</v>
      </c>
      <c r="J2239" t="s">
        <v>17886</v>
      </c>
      <c r="K2239" t="s">
        <v>10461</v>
      </c>
      <c r="L2239" t="s">
        <v>10461</v>
      </c>
      <c r="M2239"/>
      <c r="N2239"/>
      <c r="O2239" t="s">
        <v>17960</v>
      </c>
    </row>
    <row r="2240" spans="2:15" x14ac:dyDescent="0.25">
      <c r="B2240" t="s">
        <v>14562</v>
      </c>
      <c r="C2240">
        <v>118403302</v>
      </c>
      <c r="D2240" t="s">
        <v>226</v>
      </c>
      <c r="E2240" t="s">
        <v>1246</v>
      </c>
      <c r="F2240" t="s">
        <v>1247</v>
      </c>
      <c r="G2240" t="s">
        <v>2903</v>
      </c>
      <c r="H2240" t="s">
        <v>10461</v>
      </c>
      <c r="I2240"/>
      <c r="J2240" t="s">
        <v>17881</v>
      </c>
      <c r="K2240" t="s">
        <v>18076</v>
      </c>
      <c r="L2240" t="s">
        <v>10461</v>
      </c>
      <c r="M2240" t="s">
        <v>10461</v>
      </c>
      <c r="N2240"/>
      <c r="O2240" t="s">
        <v>17917</v>
      </c>
    </row>
    <row r="2241" spans="2:15" x14ac:dyDescent="0.25">
      <c r="B2241" t="s">
        <v>14563</v>
      </c>
      <c r="C2241">
        <v>118403302</v>
      </c>
      <c r="D2241" t="s">
        <v>226</v>
      </c>
      <c r="E2241" t="s">
        <v>1246</v>
      </c>
      <c r="F2241" t="s">
        <v>1247</v>
      </c>
      <c r="G2241" t="s">
        <v>2904</v>
      </c>
      <c r="H2241"/>
      <c r="I2241" t="s">
        <v>10461</v>
      </c>
      <c r="J2241" t="s">
        <v>17866</v>
      </c>
      <c r="K2241" t="s">
        <v>18022</v>
      </c>
      <c r="L2241" t="s">
        <v>10461</v>
      </c>
      <c r="M2241"/>
      <c r="N2241"/>
      <c r="O2241" t="s">
        <v>17938</v>
      </c>
    </row>
    <row r="2242" spans="2:15" x14ac:dyDescent="0.25">
      <c r="B2242" t="s">
        <v>14564</v>
      </c>
      <c r="C2242">
        <v>118403302</v>
      </c>
      <c r="D2242" t="s">
        <v>226</v>
      </c>
      <c r="E2242" t="s">
        <v>1246</v>
      </c>
      <c r="F2242" t="s">
        <v>1247</v>
      </c>
      <c r="G2242" t="s">
        <v>2415</v>
      </c>
      <c r="H2242" t="s">
        <v>10461</v>
      </c>
      <c r="I2242" t="s">
        <v>10461</v>
      </c>
      <c r="J2242" t="s">
        <v>17983</v>
      </c>
      <c r="K2242" t="s">
        <v>18082</v>
      </c>
      <c r="L2242" t="s">
        <v>10461</v>
      </c>
      <c r="M2242" t="s">
        <v>10461</v>
      </c>
      <c r="N2242"/>
      <c r="O2242" t="s">
        <v>18245</v>
      </c>
    </row>
    <row r="2243" spans="2:15" x14ac:dyDescent="0.25">
      <c r="B2243" t="s">
        <v>14571</v>
      </c>
      <c r="C2243">
        <v>118403302</v>
      </c>
      <c r="D2243" t="s">
        <v>226</v>
      </c>
      <c r="E2243" t="s">
        <v>1252</v>
      </c>
      <c r="F2243" t="s">
        <v>1253</v>
      </c>
      <c r="G2243" t="s">
        <v>2903</v>
      </c>
      <c r="H2243" t="s">
        <v>10461</v>
      </c>
      <c r="I2243" t="s">
        <v>10461</v>
      </c>
      <c r="J2243" t="s">
        <v>18117</v>
      </c>
      <c r="K2243" t="s">
        <v>17855</v>
      </c>
      <c r="L2243" t="s">
        <v>10461</v>
      </c>
      <c r="M2243"/>
      <c r="N2243"/>
      <c r="O2243" t="s">
        <v>18191</v>
      </c>
    </row>
    <row r="2244" spans="2:15" x14ac:dyDescent="0.25">
      <c r="B2244" t="s">
        <v>14572</v>
      </c>
      <c r="C2244">
        <v>118403302</v>
      </c>
      <c r="D2244" t="s">
        <v>226</v>
      </c>
      <c r="E2244" t="s">
        <v>1252</v>
      </c>
      <c r="F2244" t="s">
        <v>1253</v>
      </c>
      <c r="G2244" t="s">
        <v>2904</v>
      </c>
      <c r="H2244" t="s">
        <v>10461</v>
      </c>
      <c r="I2244" t="s">
        <v>10461</v>
      </c>
      <c r="J2244" t="s">
        <v>18037</v>
      </c>
      <c r="K2244" t="s">
        <v>17855</v>
      </c>
      <c r="L2244" t="s">
        <v>10461</v>
      </c>
      <c r="M2244"/>
      <c r="N2244"/>
      <c r="O2244" t="s">
        <v>17901</v>
      </c>
    </row>
    <row r="2245" spans="2:15" x14ac:dyDescent="0.25">
      <c r="B2245" t="s">
        <v>14573</v>
      </c>
      <c r="C2245">
        <v>118403302</v>
      </c>
      <c r="D2245" t="s">
        <v>226</v>
      </c>
      <c r="E2245" t="s">
        <v>1252</v>
      </c>
      <c r="F2245" t="s">
        <v>1253</v>
      </c>
      <c r="G2245" t="s">
        <v>2415</v>
      </c>
      <c r="H2245" t="s">
        <v>10461</v>
      </c>
      <c r="I2245" t="s">
        <v>10461</v>
      </c>
      <c r="J2245" t="s">
        <v>18161</v>
      </c>
      <c r="K2245" t="s">
        <v>17899</v>
      </c>
      <c r="L2245" t="s">
        <v>10461</v>
      </c>
      <c r="M2245"/>
      <c r="N2245"/>
      <c r="O2245" t="s">
        <v>17874</v>
      </c>
    </row>
    <row r="2246" spans="2:15" x14ac:dyDescent="0.25">
      <c r="B2246" t="s">
        <v>14580</v>
      </c>
      <c r="C2246">
        <v>118403302</v>
      </c>
      <c r="D2246" t="s">
        <v>226</v>
      </c>
      <c r="E2246" t="s">
        <v>2752</v>
      </c>
      <c r="F2246" t="s">
        <v>2753</v>
      </c>
      <c r="G2246" t="s">
        <v>2903</v>
      </c>
      <c r="H2246"/>
      <c r="I2246"/>
      <c r="J2246" t="s">
        <v>18036</v>
      </c>
      <c r="K2246" t="s">
        <v>17860</v>
      </c>
      <c r="L2246" t="s">
        <v>10461</v>
      </c>
      <c r="M2246" t="s">
        <v>10461</v>
      </c>
      <c r="N2246"/>
      <c r="O2246" t="s">
        <v>18027</v>
      </c>
    </row>
    <row r="2247" spans="2:15" x14ac:dyDescent="0.25">
      <c r="B2247" t="s">
        <v>14581</v>
      </c>
      <c r="C2247">
        <v>118403302</v>
      </c>
      <c r="D2247" t="s">
        <v>226</v>
      </c>
      <c r="E2247" t="s">
        <v>2752</v>
      </c>
      <c r="F2247" t="s">
        <v>2753</v>
      </c>
      <c r="G2247" t="s">
        <v>2904</v>
      </c>
      <c r="H2247"/>
      <c r="I2247" t="s">
        <v>10461</v>
      </c>
      <c r="J2247" t="s">
        <v>18022</v>
      </c>
      <c r="K2247" t="s">
        <v>18021</v>
      </c>
      <c r="L2247" t="s">
        <v>10461</v>
      </c>
      <c r="M2247"/>
      <c r="N2247"/>
      <c r="O2247" t="s">
        <v>17959</v>
      </c>
    </row>
    <row r="2248" spans="2:15" x14ac:dyDescent="0.25">
      <c r="B2248" t="s">
        <v>14582</v>
      </c>
      <c r="C2248">
        <v>118403302</v>
      </c>
      <c r="D2248" t="s">
        <v>226</v>
      </c>
      <c r="E2248" t="s">
        <v>2752</v>
      </c>
      <c r="F2248" t="s">
        <v>2753</v>
      </c>
      <c r="G2248" t="s">
        <v>2415</v>
      </c>
      <c r="H2248"/>
      <c r="I2248" t="s">
        <v>10461</v>
      </c>
      <c r="J2248" t="s">
        <v>17929</v>
      </c>
      <c r="K2248" t="s">
        <v>17988</v>
      </c>
      <c r="L2248" t="s">
        <v>10461</v>
      </c>
      <c r="M2248" t="s">
        <v>10461</v>
      </c>
      <c r="N2248"/>
      <c r="O2248" t="s">
        <v>18473</v>
      </c>
    </row>
    <row r="2249" spans="2:15" x14ac:dyDescent="0.25">
      <c r="B2249" t="s">
        <v>14577</v>
      </c>
      <c r="C2249">
        <v>118403302</v>
      </c>
      <c r="D2249" t="s">
        <v>226</v>
      </c>
      <c r="E2249" t="s">
        <v>11349</v>
      </c>
      <c r="F2249" t="s">
        <v>11348</v>
      </c>
      <c r="G2249" t="s">
        <v>2903</v>
      </c>
      <c r="H2249"/>
      <c r="I2249" t="s">
        <v>10461</v>
      </c>
      <c r="J2249" t="s">
        <v>18216</v>
      </c>
      <c r="K2249" t="s">
        <v>17837</v>
      </c>
      <c r="L2249" t="s">
        <v>10461</v>
      </c>
      <c r="M2249" t="s">
        <v>10461</v>
      </c>
      <c r="N2249"/>
      <c r="O2249" t="s">
        <v>18310</v>
      </c>
    </row>
    <row r="2250" spans="2:15" x14ac:dyDescent="0.25">
      <c r="B2250" t="s">
        <v>14578</v>
      </c>
      <c r="C2250">
        <v>118403302</v>
      </c>
      <c r="D2250" t="s">
        <v>226</v>
      </c>
      <c r="E2250" t="s">
        <v>11349</v>
      </c>
      <c r="F2250" t="s">
        <v>11348</v>
      </c>
      <c r="G2250" t="s">
        <v>2904</v>
      </c>
      <c r="H2250"/>
      <c r="I2250" t="s">
        <v>10461</v>
      </c>
      <c r="J2250" t="s">
        <v>18225</v>
      </c>
      <c r="K2250" t="s">
        <v>17850</v>
      </c>
      <c r="L2250" t="s">
        <v>10461</v>
      </c>
      <c r="M2250"/>
      <c r="N2250"/>
      <c r="O2250" t="s">
        <v>18310</v>
      </c>
    </row>
    <row r="2251" spans="2:15" x14ac:dyDescent="0.25">
      <c r="B2251" t="s">
        <v>14579</v>
      </c>
      <c r="C2251">
        <v>118403302</v>
      </c>
      <c r="D2251" t="s">
        <v>226</v>
      </c>
      <c r="E2251" t="s">
        <v>11349</v>
      </c>
      <c r="F2251" t="s">
        <v>11348</v>
      </c>
      <c r="G2251" t="s">
        <v>2415</v>
      </c>
      <c r="H2251"/>
      <c r="I2251" t="s">
        <v>10461</v>
      </c>
      <c r="J2251" t="s">
        <v>18280</v>
      </c>
      <c r="K2251" t="s">
        <v>17827</v>
      </c>
      <c r="L2251" t="s">
        <v>10461</v>
      </c>
      <c r="M2251" t="s">
        <v>10461</v>
      </c>
      <c r="N2251"/>
      <c r="O2251" t="s">
        <v>18229</v>
      </c>
    </row>
    <row r="2252" spans="2:15" x14ac:dyDescent="0.25">
      <c r="B2252" t="s">
        <v>14801</v>
      </c>
      <c r="C2252">
        <v>118403903</v>
      </c>
      <c r="D2252" t="s">
        <v>262</v>
      </c>
      <c r="E2252" t="s">
        <v>1378</v>
      </c>
      <c r="F2252" t="s">
        <v>1379</v>
      </c>
      <c r="G2252" t="s">
        <v>2903</v>
      </c>
      <c r="H2252"/>
      <c r="I2252" t="s">
        <v>10461</v>
      </c>
      <c r="J2252" t="s">
        <v>17850</v>
      </c>
      <c r="K2252" t="s">
        <v>18239</v>
      </c>
      <c r="L2252" t="s">
        <v>10461</v>
      </c>
      <c r="M2252" t="s">
        <v>10461</v>
      </c>
      <c r="N2252"/>
      <c r="O2252" t="s">
        <v>18372</v>
      </c>
    </row>
    <row r="2253" spans="2:15" x14ac:dyDescent="0.25">
      <c r="B2253" t="s">
        <v>14802</v>
      </c>
      <c r="C2253">
        <v>118403903</v>
      </c>
      <c r="D2253" t="s">
        <v>262</v>
      </c>
      <c r="E2253" t="s">
        <v>1378</v>
      </c>
      <c r="F2253" t="s">
        <v>1379</v>
      </c>
      <c r="G2253" t="s">
        <v>2904</v>
      </c>
      <c r="H2253" t="s">
        <v>10461</v>
      </c>
      <c r="I2253" t="s">
        <v>10461</v>
      </c>
      <c r="J2253" t="s">
        <v>10461</v>
      </c>
      <c r="K2253" t="s">
        <v>17879</v>
      </c>
      <c r="L2253" t="s">
        <v>10461</v>
      </c>
      <c r="M2253"/>
      <c r="N2253"/>
      <c r="O2253" t="s">
        <v>18677</v>
      </c>
    </row>
    <row r="2254" spans="2:15" x14ac:dyDescent="0.25">
      <c r="B2254" t="s">
        <v>14803</v>
      </c>
      <c r="C2254">
        <v>118403903</v>
      </c>
      <c r="D2254" t="s">
        <v>262</v>
      </c>
      <c r="E2254" t="s">
        <v>1378</v>
      </c>
      <c r="F2254" t="s">
        <v>1379</v>
      </c>
      <c r="G2254" t="s">
        <v>2415</v>
      </c>
      <c r="H2254" t="s">
        <v>10461</v>
      </c>
      <c r="I2254" t="s">
        <v>10461</v>
      </c>
      <c r="J2254" t="s">
        <v>17866</v>
      </c>
      <c r="K2254" t="s">
        <v>18049</v>
      </c>
      <c r="L2254" t="s">
        <v>17846</v>
      </c>
      <c r="M2254" t="s">
        <v>10461</v>
      </c>
      <c r="N2254"/>
      <c r="O2254" t="s">
        <v>18343</v>
      </c>
    </row>
    <row r="2255" spans="2:15" x14ac:dyDescent="0.25">
      <c r="B2255" t="s">
        <v>15371</v>
      </c>
      <c r="C2255">
        <v>118406003</v>
      </c>
      <c r="D2255" t="s">
        <v>360</v>
      </c>
      <c r="E2255" t="s">
        <v>1683</v>
      </c>
      <c r="F2255" t="s">
        <v>1684</v>
      </c>
      <c r="G2255" t="s">
        <v>2903</v>
      </c>
      <c r="H2255"/>
      <c r="I2255"/>
      <c r="J2255" t="s">
        <v>10461</v>
      </c>
      <c r="K2255" t="s">
        <v>18390</v>
      </c>
      <c r="L2255" t="s">
        <v>10461</v>
      </c>
      <c r="M2255" t="s">
        <v>10461</v>
      </c>
      <c r="N2255"/>
      <c r="O2255" t="s">
        <v>17886</v>
      </c>
    </row>
    <row r="2256" spans="2:15" x14ac:dyDescent="0.25">
      <c r="B2256" t="s">
        <v>15372</v>
      </c>
      <c r="C2256">
        <v>118406003</v>
      </c>
      <c r="D2256" t="s">
        <v>360</v>
      </c>
      <c r="E2256" t="s">
        <v>1683</v>
      </c>
      <c r="F2256" t="s">
        <v>1684</v>
      </c>
      <c r="G2256" t="s">
        <v>2904</v>
      </c>
      <c r="H2256"/>
      <c r="I2256" t="s">
        <v>10461</v>
      </c>
      <c r="J2256" t="s">
        <v>10461</v>
      </c>
      <c r="K2256" t="s">
        <v>18040</v>
      </c>
      <c r="L2256" t="s">
        <v>10461</v>
      </c>
      <c r="M2256"/>
      <c r="N2256"/>
      <c r="O2256" t="s">
        <v>18041</v>
      </c>
    </row>
    <row r="2257" spans="2:15" x14ac:dyDescent="0.25">
      <c r="B2257" t="s">
        <v>15373</v>
      </c>
      <c r="C2257">
        <v>118406003</v>
      </c>
      <c r="D2257" t="s">
        <v>360</v>
      </c>
      <c r="E2257" t="s">
        <v>1683</v>
      </c>
      <c r="F2257" t="s">
        <v>1684</v>
      </c>
      <c r="G2257" t="s">
        <v>2415</v>
      </c>
      <c r="H2257"/>
      <c r="I2257" t="s">
        <v>10461</v>
      </c>
      <c r="J2257" t="s">
        <v>10461</v>
      </c>
      <c r="K2257" t="s">
        <v>18567</v>
      </c>
      <c r="L2257" t="s">
        <v>10461</v>
      </c>
      <c r="M2257" t="s">
        <v>10461</v>
      </c>
      <c r="N2257"/>
      <c r="O2257" t="s">
        <v>18300</v>
      </c>
    </row>
    <row r="2258" spans="2:15" x14ac:dyDescent="0.25">
      <c r="B2258" t="s">
        <v>16204</v>
      </c>
      <c r="C2258">
        <v>118406602</v>
      </c>
      <c r="D2258" t="s">
        <v>406</v>
      </c>
      <c r="E2258" t="s">
        <v>1832</v>
      </c>
      <c r="F2258" t="s">
        <v>1833</v>
      </c>
      <c r="G2258" t="s">
        <v>2903</v>
      </c>
      <c r="H2258"/>
      <c r="I2258" t="s">
        <v>17857</v>
      </c>
      <c r="J2258" t="s">
        <v>18018</v>
      </c>
      <c r="K2258" t="s">
        <v>18568</v>
      </c>
      <c r="L2258" t="s">
        <v>17833</v>
      </c>
      <c r="M2258" t="s">
        <v>10461</v>
      </c>
      <c r="N2258"/>
      <c r="O2258" t="s">
        <v>18180</v>
      </c>
    </row>
    <row r="2259" spans="2:15" x14ac:dyDescent="0.25">
      <c r="B2259" t="s">
        <v>16205</v>
      </c>
      <c r="C2259">
        <v>118406602</v>
      </c>
      <c r="D2259" t="s">
        <v>406</v>
      </c>
      <c r="E2259" t="s">
        <v>1832</v>
      </c>
      <c r="F2259" t="s">
        <v>1833</v>
      </c>
      <c r="G2259" t="s">
        <v>2904</v>
      </c>
      <c r="H2259"/>
      <c r="I2259" t="s">
        <v>17860</v>
      </c>
      <c r="J2259" t="s">
        <v>18013</v>
      </c>
      <c r="K2259" t="s">
        <v>18357</v>
      </c>
      <c r="L2259" t="s">
        <v>17846</v>
      </c>
      <c r="M2259" t="s">
        <v>10461</v>
      </c>
      <c r="N2259" t="s">
        <v>10461</v>
      </c>
      <c r="O2259" t="s">
        <v>18212</v>
      </c>
    </row>
    <row r="2260" spans="2:15" x14ac:dyDescent="0.25">
      <c r="B2260" t="s">
        <v>16206</v>
      </c>
      <c r="C2260">
        <v>118406602</v>
      </c>
      <c r="D2260" t="s">
        <v>406</v>
      </c>
      <c r="E2260" t="s">
        <v>1832</v>
      </c>
      <c r="F2260" t="s">
        <v>1833</v>
      </c>
      <c r="G2260" t="s">
        <v>2415</v>
      </c>
      <c r="H2260"/>
      <c r="I2260" t="s">
        <v>17993</v>
      </c>
      <c r="J2260" t="s">
        <v>18247</v>
      </c>
      <c r="K2260" t="s">
        <v>18569</v>
      </c>
      <c r="L2260" t="s">
        <v>17881</v>
      </c>
      <c r="M2260" t="s">
        <v>17850</v>
      </c>
      <c r="N2260" t="s">
        <v>10461</v>
      </c>
      <c r="O2260" t="s">
        <v>1596</v>
      </c>
    </row>
    <row r="2261" spans="2:15" x14ac:dyDescent="0.25">
      <c r="B2261" t="s">
        <v>16201</v>
      </c>
      <c r="C2261">
        <v>118406602</v>
      </c>
      <c r="D2261" t="s">
        <v>406</v>
      </c>
      <c r="E2261" t="s">
        <v>1830</v>
      </c>
      <c r="F2261" t="s">
        <v>1831</v>
      </c>
      <c r="G2261" t="s">
        <v>2903</v>
      </c>
      <c r="H2261" t="s">
        <v>10461</v>
      </c>
      <c r="I2261" t="s">
        <v>17846</v>
      </c>
      <c r="J2261" t="s">
        <v>17979</v>
      </c>
      <c r="K2261" t="s">
        <v>18131</v>
      </c>
      <c r="L2261" t="s">
        <v>10461</v>
      </c>
      <c r="M2261" t="s">
        <v>10461</v>
      </c>
      <c r="N2261"/>
      <c r="O2261" t="s">
        <v>18184</v>
      </c>
    </row>
    <row r="2262" spans="2:15" x14ac:dyDescent="0.25">
      <c r="B2262" t="s">
        <v>16202</v>
      </c>
      <c r="C2262">
        <v>118406602</v>
      </c>
      <c r="D2262" t="s">
        <v>406</v>
      </c>
      <c r="E2262" t="s">
        <v>1830</v>
      </c>
      <c r="F2262" t="s">
        <v>1831</v>
      </c>
      <c r="G2262" t="s">
        <v>2904</v>
      </c>
      <c r="H2262"/>
      <c r="I2262" t="s">
        <v>10461</v>
      </c>
      <c r="J2262" t="s">
        <v>18021</v>
      </c>
      <c r="K2262" t="s">
        <v>18190</v>
      </c>
      <c r="L2262" t="s">
        <v>10461</v>
      </c>
      <c r="M2262" t="s">
        <v>10461</v>
      </c>
      <c r="N2262"/>
      <c r="O2262" t="s">
        <v>18231</v>
      </c>
    </row>
    <row r="2263" spans="2:15" x14ac:dyDescent="0.25">
      <c r="B2263" t="s">
        <v>16203</v>
      </c>
      <c r="C2263">
        <v>118406602</v>
      </c>
      <c r="D2263" t="s">
        <v>406</v>
      </c>
      <c r="E2263" t="s">
        <v>1830</v>
      </c>
      <c r="F2263" t="s">
        <v>1831</v>
      </c>
      <c r="G2263" t="s">
        <v>2415</v>
      </c>
      <c r="H2263" t="s">
        <v>10461</v>
      </c>
      <c r="I2263" t="s">
        <v>17859</v>
      </c>
      <c r="J2263" t="s">
        <v>18016</v>
      </c>
      <c r="K2263" t="s">
        <v>18570</v>
      </c>
      <c r="L2263" t="s">
        <v>17833</v>
      </c>
      <c r="M2263" t="s">
        <v>10461</v>
      </c>
      <c r="N2263"/>
      <c r="O2263" t="s">
        <v>18210</v>
      </c>
    </row>
    <row r="2264" spans="2:15" x14ac:dyDescent="0.25">
      <c r="B2264" t="s">
        <v>17068</v>
      </c>
      <c r="C2264">
        <v>118408707</v>
      </c>
      <c r="D2264" t="s">
        <v>557</v>
      </c>
      <c r="E2264" t="s">
        <v>557</v>
      </c>
      <c r="F2264" t="s">
        <v>2900</v>
      </c>
      <c r="G2264" t="s">
        <v>2903</v>
      </c>
      <c r="H2264"/>
      <c r="I2264" t="s">
        <v>17834</v>
      </c>
      <c r="J2264" t="s">
        <v>17836</v>
      </c>
      <c r="K2264" t="s">
        <v>17856</v>
      </c>
      <c r="L2264" t="s">
        <v>10461</v>
      </c>
      <c r="M2264"/>
      <c r="N2264"/>
      <c r="O2264" t="s">
        <v>18098</v>
      </c>
    </row>
    <row r="2265" spans="2:15" x14ac:dyDescent="0.25">
      <c r="B2265" t="s">
        <v>17069</v>
      </c>
      <c r="C2265">
        <v>118408707</v>
      </c>
      <c r="D2265" t="s">
        <v>557</v>
      </c>
      <c r="E2265" t="s">
        <v>557</v>
      </c>
      <c r="F2265" t="s">
        <v>2900</v>
      </c>
      <c r="G2265" t="s">
        <v>2904</v>
      </c>
      <c r="H2265"/>
      <c r="I2265" t="s">
        <v>17844</v>
      </c>
      <c r="J2265" t="s">
        <v>17839</v>
      </c>
      <c r="K2265" t="s">
        <v>17924</v>
      </c>
      <c r="L2265" t="s">
        <v>10461</v>
      </c>
      <c r="M2265"/>
      <c r="N2265"/>
      <c r="O2265" t="s">
        <v>18034</v>
      </c>
    </row>
    <row r="2266" spans="2:15" x14ac:dyDescent="0.25">
      <c r="B2266" t="s">
        <v>17070</v>
      </c>
      <c r="C2266">
        <v>118408707</v>
      </c>
      <c r="D2266" t="s">
        <v>557</v>
      </c>
      <c r="E2266" t="s">
        <v>557</v>
      </c>
      <c r="F2266" t="s">
        <v>2900</v>
      </c>
      <c r="G2266" t="s">
        <v>2415</v>
      </c>
      <c r="H2266"/>
      <c r="I2266" t="s">
        <v>17951</v>
      </c>
      <c r="J2266" t="s">
        <v>17842</v>
      </c>
      <c r="K2266" t="s">
        <v>18105</v>
      </c>
      <c r="L2266" t="s">
        <v>17844</v>
      </c>
      <c r="M2266"/>
      <c r="N2266"/>
      <c r="O2266" t="s">
        <v>18057</v>
      </c>
    </row>
    <row r="2267" spans="2:15" x14ac:dyDescent="0.25">
      <c r="B2267" t="s">
        <v>17097</v>
      </c>
      <c r="C2267">
        <v>118408852</v>
      </c>
      <c r="D2267" t="s">
        <v>563</v>
      </c>
      <c r="E2267" t="s">
        <v>17522</v>
      </c>
      <c r="F2267" t="s">
        <v>2346</v>
      </c>
      <c r="G2267" t="s">
        <v>2903</v>
      </c>
      <c r="H2267" t="s">
        <v>10461</v>
      </c>
      <c r="I2267" t="s">
        <v>18116</v>
      </c>
      <c r="J2267" t="s">
        <v>18098</v>
      </c>
      <c r="K2267" t="s">
        <v>17885</v>
      </c>
      <c r="L2267" t="s">
        <v>17866</v>
      </c>
      <c r="M2267" t="s">
        <v>10461</v>
      </c>
      <c r="N2267"/>
      <c r="O2267" t="s">
        <v>18449</v>
      </c>
    </row>
    <row r="2268" spans="2:15" x14ac:dyDescent="0.25">
      <c r="B2268" t="s">
        <v>17098</v>
      </c>
      <c r="C2268">
        <v>118408852</v>
      </c>
      <c r="D2268" t="s">
        <v>563</v>
      </c>
      <c r="E2268" t="s">
        <v>17522</v>
      </c>
      <c r="F2268" t="s">
        <v>2346</v>
      </c>
      <c r="G2268" t="s">
        <v>2904</v>
      </c>
      <c r="H2268" t="s">
        <v>10461</v>
      </c>
      <c r="I2268" t="s">
        <v>18013</v>
      </c>
      <c r="J2268" t="s">
        <v>18230</v>
      </c>
      <c r="K2268" t="s">
        <v>17900</v>
      </c>
      <c r="L2268" t="s">
        <v>17857</v>
      </c>
      <c r="M2268" t="s">
        <v>10461</v>
      </c>
      <c r="N2268"/>
      <c r="O2268" t="s">
        <v>18275</v>
      </c>
    </row>
    <row r="2269" spans="2:15" x14ac:dyDescent="0.25">
      <c r="B2269" t="s">
        <v>17099</v>
      </c>
      <c r="C2269">
        <v>118408852</v>
      </c>
      <c r="D2269" t="s">
        <v>563</v>
      </c>
      <c r="E2269" t="s">
        <v>17522</v>
      </c>
      <c r="F2269" t="s">
        <v>2346</v>
      </c>
      <c r="G2269" t="s">
        <v>2415</v>
      </c>
      <c r="H2269" t="s">
        <v>10461</v>
      </c>
      <c r="I2269" t="s">
        <v>18043</v>
      </c>
      <c r="J2269" t="s">
        <v>18441</v>
      </c>
      <c r="K2269" t="s">
        <v>18243</v>
      </c>
      <c r="L2269" t="s">
        <v>18018</v>
      </c>
      <c r="M2269" t="s">
        <v>10461</v>
      </c>
      <c r="N2269"/>
      <c r="O2269" t="s">
        <v>17933</v>
      </c>
    </row>
    <row r="2270" spans="2:15" x14ac:dyDescent="0.25">
      <c r="B2270" t="s">
        <v>17100</v>
      </c>
      <c r="C2270">
        <v>118408852</v>
      </c>
      <c r="D2270" t="s">
        <v>563</v>
      </c>
      <c r="E2270" t="s">
        <v>17523</v>
      </c>
      <c r="F2270" t="s">
        <v>2347</v>
      </c>
      <c r="G2270" t="s">
        <v>2903</v>
      </c>
      <c r="H2270"/>
      <c r="I2270" t="s">
        <v>17890</v>
      </c>
      <c r="J2270" t="s">
        <v>18331</v>
      </c>
      <c r="K2270" t="s">
        <v>17876</v>
      </c>
      <c r="L2270" t="s">
        <v>17869</v>
      </c>
      <c r="M2270"/>
      <c r="N2270"/>
      <c r="O2270" t="s">
        <v>17930</v>
      </c>
    </row>
    <row r="2271" spans="2:15" x14ac:dyDescent="0.25">
      <c r="B2271" t="s">
        <v>17101</v>
      </c>
      <c r="C2271">
        <v>118408852</v>
      </c>
      <c r="D2271" t="s">
        <v>563</v>
      </c>
      <c r="E2271" t="s">
        <v>17523</v>
      </c>
      <c r="F2271" t="s">
        <v>2347</v>
      </c>
      <c r="G2271" t="s">
        <v>2904</v>
      </c>
      <c r="H2271"/>
      <c r="I2271" t="s">
        <v>17827</v>
      </c>
      <c r="J2271" t="s">
        <v>17832</v>
      </c>
      <c r="K2271" t="s">
        <v>18002</v>
      </c>
      <c r="L2271" t="s">
        <v>17833</v>
      </c>
      <c r="M2271"/>
      <c r="N2271"/>
      <c r="O2271" t="s">
        <v>17845</v>
      </c>
    </row>
    <row r="2272" spans="2:15" x14ac:dyDescent="0.25">
      <c r="B2272" t="s">
        <v>17102</v>
      </c>
      <c r="C2272">
        <v>118408852</v>
      </c>
      <c r="D2272" t="s">
        <v>563</v>
      </c>
      <c r="E2272" t="s">
        <v>17523</v>
      </c>
      <c r="F2272" t="s">
        <v>2347</v>
      </c>
      <c r="G2272" t="s">
        <v>2415</v>
      </c>
      <c r="H2272"/>
      <c r="I2272" t="s">
        <v>17828</v>
      </c>
      <c r="J2272" t="s">
        <v>18184</v>
      </c>
      <c r="K2272" t="s">
        <v>18165</v>
      </c>
      <c r="L2272" t="s">
        <v>17890</v>
      </c>
      <c r="M2272"/>
      <c r="N2272"/>
      <c r="O2272" t="s">
        <v>18608</v>
      </c>
    </row>
    <row r="2273" spans="2:15" x14ac:dyDescent="0.25">
      <c r="B2273" t="s">
        <v>17103</v>
      </c>
      <c r="C2273">
        <v>118408852</v>
      </c>
      <c r="D2273" t="s">
        <v>563</v>
      </c>
      <c r="E2273" t="s">
        <v>13323</v>
      </c>
      <c r="F2273" t="s">
        <v>13322</v>
      </c>
      <c r="G2273" t="s">
        <v>2903</v>
      </c>
      <c r="H2273"/>
      <c r="I2273" t="s">
        <v>10461</v>
      </c>
      <c r="J2273" t="s">
        <v>10461</v>
      </c>
      <c r="K2273" t="s">
        <v>17827</v>
      </c>
      <c r="L2273" t="s">
        <v>10461</v>
      </c>
      <c r="M2273" t="s">
        <v>10461</v>
      </c>
      <c r="N2273"/>
      <c r="O2273" t="s">
        <v>18081</v>
      </c>
    </row>
    <row r="2274" spans="2:15" x14ac:dyDescent="0.25">
      <c r="B2274" t="s">
        <v>17104</v>
      </c>
      <c r="C2274">
        <v>118408852</v>
      </c>
      <c r="D2274" t="s">
        <v>563</v>
      </c>
      <c r="E2274" t="s">
        <v>13323</v>
      </c>
      <c r="F2274" t="s">
        <v>13322</v>
      </c>
      <c r="G2274" t="s">
        <v>2904</v>
      </c>
      <c r="H2274"/>
      <c r="I2274"/>
      <c r="J2274" t="s">
        <v>10461</v>
      </c>
      <c r="K2274" t="s">
        <v>17871</v>
      </c>
      <c r="L2274" t="s">
        <v>10461</v>
      </c>
      <c r="M2274" t="s">
        <v>10461</v>
      </c>
      <c r="N2274"/>
      <c r="O2274" t="s">
        <v>17895</v>
      </c>
    </row>
    <row r="2275" spans="2:15" x14ac:dyDescent="0.25">
      <c r="B2275" t="s">
        <v>17105</v>
      </c>
      <c r="C2275">
        <v>118408852</v>
      </c>
      <c r="D2275" t="s">
        <v>563</v>
      </c>
      <c r="E2275" t="s">
        <v>13323</v>
      </c>
      <c r="F2275" t="s">
        <v>13322</v>
      </c>
      <c r="G2275" t="s">
        <v>2415</v>
      </c>
      <c r="H2275"/>
      <c r="I2275" t="s">
        <v>10461</v>
      </c>
      <c r="J2275" t="s">
        <v>17850</v>
      </c>
      <c r="K2275" t="s">
        <v>17900</v>
      </c>
      <c r="L2275" t="s">
        <v>10461</v>
      </c>
      <c r="M2275" t="s">
        <v>10461</v>
      </c>
      <c r="N2275"/>
      <c r="O2275" t="s">
        <v>18236</v>
      </c>
    </row>
    <row r="2276" spans="2:15" x14ac:dyDescent="0.25">
      <c r="B2276" t="s">
        <v>17557</v>
      </c>
      <c r="C2276">
        <v>118408852</v>
      </c>
      <c r="D2276" t="s">
        <v>563</v>
      </c>
      <c r="E2276" t="s">
        <v>17524</v>
      </c>
      <c r="F2276" t="s">
        <v>17525</v>
      </c>
      <c r="G2276" t="s">
        <v>2903</v>
      </c>
      <c r="H2276"/>
      <c r="I2276" t="s">
        <v>17981</v>
      </c>
      <c r="J2276" t="s">
        <v>18571</v>
      </c>
      <c r="K2276" t="s">
        <v>18291</v>
      </c>
      <c r="L2276" t="s">
        <v>18363</v>
      </c>
      <c r="M2276" t="s">
        <v>10461</v>
      </c>
      <c r="N2276" t="s">
        <v>10461</v>
      </c>
      <c r="O2276" t="s">
        <v>18918</v>
      </c>
    </row>
    <row r="2277" spans="2:15" x14ac:dyDescent="0.25">
      <c r="B2277" t="s">
        <v>17556</v>
      </c>
      <c r="C2277">
        <v>118408852</v>
      </c>
      <c r="D2277" t="s">
        <v>563</v>
      </c>
      <c r="E2277" t="s">
        <v>17524</v>
      </c>
      <c r="F2277" t="s">
        <v>17525</v>
      </c>
      <c r="G2277" t="s">
        <v>2904</v>
      </c>
      <c r="H2277" t="s">
        <v>10461</v>
      </c>
      <c r="I2277" t="s">
        <v>18163</v>
      </c>
      <c r="J2277" t="s">
        <v>18143</v>
      </c>
      <c r="K2277" t="s">
        <v>18461</v>
      </c>
      <c r="L2277" t="s">
        <v>17847</v>
      </c>
      <c r="M2277" t="s">
        <v>17869</v>
      </c>
      <c r="N2277"/>
      <c r="O2277" t="s">
        <v>18919</v>
      </c>
    </row>
    <row r="2278" spans="2:15" x14ac:dyDescent="0.25">
      <c r="B2278" t="s">
        <v>17558</v>
      </c>
      <c r="C2278">
        <v>118408852</v>
      </c>
      <c r="D2278" t="s">
        <v>563</v>
      </c>
      <c r="E2278" t="s">
        <v>17524</v>
      </c>
      <c r="F2278" t="s">
        <v>17525</v>
      </c>
      <c r="G2278" t="s">
        <v>2415</v>
      </c>
      <c r="H2278" t="s">
        <v>10461</v>
      </c>
      <c r="I2278" t="s">
        <v>18572</v>
      </c>
      <c r="J2278" t="s">
        <v>18505</v>
      </c>
      <c r="K2278" t="s">
        <v>18573</v>
      </c>
      <c r="L2278" t="s">
        <v>18263</v>
      </c>
      <c r="M2278" t="s">
        <v>17860</v>
      </c>
      <c r="N2278" t="s">
        <v>10461</v>
      </c>
      <c r="O2278" t="s">
        <v>18917</v>
      </c>
    </row>
    <row r="2279" spans="2:15" x14ac:dyDescent="0.25">
      <c r="B2279" t="s">
        <v>17164</v>
      </c>
      <c r="C2279">
        <v>118409203</v>
      </c>
      <c r="D2279" t="s">
        <v>575</v>
      </c>
      <c r="E2279" t="s">
        <v>2382</v>
      </c>
      <c r="F2279" t="s">
        <v>2383</v>
      </c>
      <c r="G2279" t="s">
        <v>2903</v>
      </c>
      <c r="H2279"/>
      <c r="I2279" t="s">
        <v>17855</v>
      </c>
      <c r="J2279" t="s">
        <v>17871</v>
      </c>
      <c r="K2279" t="s">
        <v>18105</v>
      </c>
      <c r="L2279" t="s">
        <v>17836</v>
      </c>
      <c r="M2279" t="s">
        <v>10461</v>
      </c>
      <c r="N2279" t="s">
        <v>10461</v>
      </c>
      <c r="O2279" t="s">
        <v>18810</v>
      </c>
    </row>
    <row r="2280" spans="2:15" x14ac:dyDescent="0.25">
      <c r="B2280" t="s">
        <v>17165</v>
      </c>
      <c r="C2280">
        <v>118409203</v>
      </c>
      <c r="D2280" t="s">
        <v>575</v>
      </c>
      <c r="E2280" t="s">
        <v>2382</v>
      </c>
      <c r="F2280" t="s">
        <v>2383</v>
      </c>
      <c r="G2280" t="s">
        <v>2904</v>
      </c>
      <c r="H2280"/>
      <c r="I2280" t="s">
        <v>17836</v>
      </c>
      <c r="J2280" t="s">
        <v>18018</v>
      </c>
      <c r="K2280" t="s">
        <v>18420</v>
      </c>
      <c r="L2280" t="s">
        <v>10461</v>
      </c>
      <c r="M2280" t="s">
        <v>10461</v>
      </c>
      <c r="N2280"/>
      <c r="O2280" t="s">
        <v>18644</v>
      </c>
    </row>
    <row r="2281" spans="2:15" x14ac:dyDescent="0.25">
      <c r="B2281" t="s">
        <v>17166</v>
      </c>
      <c r="C2281">
        <v>118409203</v>
      </c>
      <c r="D2281" t="s">
        <v>575</v>
      </c>
      <c r="E2281" t="s">
        <v>2382</v>
      </c>
      <c r="F2281" t="s">
        <v>2383</v>
      </c>
      <c r="G2281" t="s">
        <v>2415</v>
      </c>
      <c r="H2281"/>
      <c r="I2281" t="s">
        <v>17840</v>
      </c>
      <c r="J2281" t="s">
        <v>18266</v>
      </c>
      <c r="K2281" t="s">
        <v>18321</v>
      </c>
      <c r="L2281" t="s">
        <v>17995</v>
      </c>
      <c r="M2281" t="s">
        <v>10461</v>
      </c>
      <c r="N2281" t="s">
        <v>10461</v>
      </c>
      <c r="O2281" t="s">
        <v>18396</v>
      </c>
    </row>
    <row r="2282" spans="2:15" x14ac:dyDescent="0.25">
      <c r="B2282" t="s">
        <v>17170</v>
      </c>
      <c r="C2282">
        <v>118409302</v>
      </c>
      <c r="D2282" t="s">
        <v>576</v>
      </c>
      <c r="E2282" t="s">
        <v>2386</v>
      </c>
      <c r="F2282" t="s">
        <v>2387</v>
      </c>
      <c r="G2282" t="s">
        <v>2903</v>
      </c>
      <c r="H2282" t="s">
        <v>10461</v>
      </c>
      <c r="I2282" t="s">
        <v>17994</v>
      </c>
      <c r="J2282" t="s">
        <v>17873</v>
      </c>
      <c r="K2282" t="s">
        <v>18484</v>
      </c>
      <c r="L2282" t="s">
        <v>17944</v>
      </c>
      <c r="M2282" t="s">
        <v>10461</v>
      </c>
      <c r="N2282" t="s">
        <v>10461</v>
      </c>
      <c r="O2282" t="s">
        <v>17935</v>
      </c>
    </row>
    <row r="2283" spans="2:15" x14ac:dyDescent="0.25">
      <c r="B2283" t="s">
        <v>17171</v>
      </c>
      <c r="C2283">
        <v>118409302</v>
      </c>
      <c r="D2283" t="s">
        <v>576</v>
      </c>
      <c r="E2283" t="s">
        <v>2386</v>
      </c>
      <c r="F2283" t="s">
        <v>2387</v>
      </c>
      <c r="G2283" t="s">
        <v>2904</v>
      </c>
      <c r="H2283" t="s">
        <v>10461</v>
      </c>
      <c r="I2283" t="s">
        <v>17891</v>
      </c>
      <c r="J2283" t="s">
        <v>18080</v>
      </c>
      <c r="K2283" t="s">
        <v>18105</v>
      </c>
      <c r="L2283" t="s">
        <v>17828</v>
      </c>
      <c r="M2283" t="s">
        <v>10461</v>
      </c>
      <c r="N2283"/>
      <c r="O2283" t="s">
        <v>18824</v>
      </c>
    </row>
    <row r="2284" spans="2:15" x14ac:dyDescent="0.25">
      <c r="B2284" t="s">
        <v>17172</v>
      </c>
      <c r="C2284">
        <v>118409302</v>
      </c>
      <c r="D2284" t="s">
        <v>576</v>
      </c>
      <c r="E2284" t="s">
        <v>2386</v>
      </c>
      <c r="F2284" t="s">
        <v>2387</v>
      </c>
      <c r="G2284" t="s">
        <v>2415</v>
      </c>
      <c r="H2284" t="s">
        <v>10461</v>
      </c>
      <c r="I2284" t="s">
        <v>18457</v>
      </c>
      <c r="J2284" t="s">
        <v>18277</v>
      </c>
      <c r="K2284" t="s">
        <v>18574</v>
      </c>
      <c r="L2284" t="s">
        <v>18167</v>
      </c>
      <c r="M2284" t="s">
        <v>10461</v>
      </c>
      <c r="N2284" t="s">
        <v>10461</v>
      </c>
      <c r="O2284" t="s">
        <v>18920</v>
      </c>
    </row>
    <row r="2285" spans="2:15" x14ac:dyDescent="0.25">
      <c r="B2285" t="s">
        <v>17167</v>
      </c>
      <c r="C2285">
        <v>118409302</v>
      </c>
      <c r="D2285" t="s">
        <v>576</v>
      </c>
      <c r="E2285" t="s">
        <v>2384</v>
      </c>
      <c r="F2285" t="s">
        <v>2385</v>
      </c>
      <c r="G2285" t="s">
        <v>2903</v>
      </c>
      <c r="H2285" t="s">
        <v>10461</v>
      </c>
      <c r="I2285" t="s">
        <v>17889</v>
      </c>
      <c r="J2285" t="s">
        <v>18170</v>
      </c>
      <c r="K2285" t="s">
        <v>18400</v>
      </c>
      <c r="L2285" t="s">
        <v>17951</v>
      </c>
      <c r="M2285" t="s">
        <v>10461</v>
      </c>
      <c r="N2285"/>
      <c r="O2285" t="s">
        <v>18447</v>
      </c>
    </row>
    <row r="2286" spans="2:15" x14ac:dyDescent="0.25">
      <c r="B2286" t="s">
        <v>17168</v>
      </c>
      <c r="C2286">
        <v>118409302</v>
      </c>
      <c r="D2286" t="s">
        <v>576</v>
      </c>
      <c r="E2286" t="s">
        <v>2384</v>
      </c>
      <c r="F2286" t="s">
        <v>2385</v>
      </c>
      <c r="G2286" t="s">
        <v>2904</v>
      </c>
      <c r="H2286"/>
      <c r="I2286" t="s">
        <v>17885</v>
      </c>
      <c r="J2286" t="s">
        <v>18010</v>
      </c>
      <c r="K2286" t="s">
        <v>17953</v>
      </c>
      <c r="L2286" t="s">
        <v>17871</v>
      </c>
      <c r="M2286" t="s">
        <v>10461</v>
      </c>
      <c r="N2286"/>
      <c r="O2286" t="s">
        <v>18434</v>
      </c>
    </row>
    <row r="2287" spans="2:15" x14ac:dyDescent="0.25">
      <c r="B2287" t="s">
        <v>17169</v>
      </c>
      <c r="C2287">
        <v>118409302</v>
      </c>
      <c r="D2287" t="s">
        <v>576</v>
      </c>
      <c r="E2287" t="s">
        <v>2384</v>
      </c>
      <c r="F2287" t="s">
        <v>2385</v>
      </c>
      <c r="G2287" t="s">
        <v>2415</v>
      </c>
      <c r="H2287" t="s">
        <v>10461</v>
      </c>
      <c r="I2287" t="s">
        <v>17891</v>
      </c>
      <c r="J2287" t="s">
        <v>17946</v>
      </c>
      <c r="K2287" t="s">
        <v>18383</v>
      </c>
      <c r="L2287" t="s">
        <v>17905</v>
      </c>
      <c r="M2287" t="s">
        <v>10461</v>
      </c>
      <c r="N2287"/>
      <c r="O2287" t="s">
        <v>18921</v>
      </c>
    </row>
    <row r="2288" spans="2:15" x14ac:dyDescent="0.25">
      <c r="B2288" t="s">
        <v>16781</v>
      </c>
      <c r="C2288">
        <v>118667503</v>
      </c>
      <c r="D2288" t="s">
        <v>514</v>
      </c>
      <c r="E2288" t="s">
        <v>2164</v>
      </c>
      <c r="F2288" t="s">
        <v>2165</v>
      </c>
      <c r="G2288" t="s">
        <v>2903</v>
      </c>
      <c r="H2288"/>
      <c r="I2288" t="s">
        <v>10461</v>
      </c>
      <c r="J2288" t="s">
        <v>10461</v>
      </c>
      <c r="K2288" t="s">
        <v>18286</v>
      </c>
      <c r="L2288" t="s">
        <v>17846</v>
      </c>
      <c r="M2288"/>
      <c r="N2288" t="s">
        <v>10461</v>
      </c>
      <c r="O2288" t="s">
        <v>18026</v>
      </c>
    </row>
    <row r="2289" spans="2:15" x14ac:dyDescent="0.25">
      <c r="B2289" t="s">
        <v>16782</v>
      </c>
      <c r="C2289">
        <v>118667503</v>
      </c>
      <c r="D2289" t="s">
        <v>514</v>
      </c>
      <c r="E2289" t="s">
        <v>2164</v>
      </c>
      <c r="F2289" t="s">
        <v>2165</v>
      </c>
      <c r="G2289" t="s">
        <v>2904</v>
      </c>
      <c r="H2289"/>
      <c r="I2289" t="s">
        <v>10461</v>
      </c>
      <c r="J2289" t="s">
        <v>10461</v>
      </c>
      <c r="K2289" t="s">
        <v>18284</v>
      </c>
      <c r="L2289" t="s">
        <v>17833</v>
      </c>
      <c r="M2289" t="s">
        <v>10461</v>
      </c>
      <c r="N2289" t="s">
        <v>10461</v>
      </c>
      <c r="O2289" t="s">
        <v>18279</v>
      </c>
    </row>
    <row r="2290" spans="2:15" x14ac:dyDescent="0.25">
      <c r="B2290" t="s">
        <v>16783</v>
      </c>
      <c r="C2290">
        <v>118667503</v>
      </c>
      <c r="D2290" t="s">
        <v>514</v>
      </c>
      <c r="E2290" t="s">
        <v>2164</v>
      </c>
      <c r="F2290" t="s">
        <v>2165</v>
      </c>
      <c r="G2290" t="s">
        <v>2415</v>
      </c>
      <c r="H2290"/>
      <c r="I2290" t="s">
        <v>10461</v>
      </c>
      <c r="J2290" t="s">
        <v>10461</v>
      </c>
      <c r="K2290" t="s">
        <v>18575</v>
      </c>
      <c r="L2290" t="s">
        <v>17881</v>
      </c>
      <c r="M2290" t="s">
        <v>10461</v>
      </c>
      <c r="N2290" t="s">
        <v>10461</v>
      </c>
      <c r="O2290" t="s">
        <v>18751</v>
      </c>
    </row>
    <row r="2291" spans="2:15" x14ac:dyDescent="0.25">
      <c r="B2291" t="s">
        <v>16784</v>
      </c>
      <c r="C2291">
        <v>118667503</v>
      </c>
      <c r="D2291" t="s">
        <v>514</v>
      </c>
      <c r="E2291" t="s">
        <v>13317</v>
      </c>
      <c r="F2291" t="s">
        <v>13316</v>
      </c>
      <c r="G2291" t="s">
        <v>2903</v>
      </c>
      <c r="H2291"/>
      <c r="I2291"/>
      <c r="J2291" t="s">
        <v>10461</v>
      </c>
      <c r="K2291" t="s">
        <v>17988</v>
      </c>
      <c r="L2291" t="s">
        <v>10461</v>
      </c>
      <c r="M2291"/>
      <c r="N2291"/>
      <c r="O2291" t="s">
        <v>17936</v>
      </c>
    </row>
    <row r="2292" spans="2:15" x14ac:dyDescent="0.25">
      <c r="B2292" t="s">
        <v>16785</v>
      </c>
      <c r="C2292">
        <v>118667503</v>
      </c>
      <c r="D2292" t="s">
        <v>514</v>
      </c>
      <c r="E2292" t="s">
        <v>13317</v>
      </c>
      <c r="F2292" t="s">
        <v>13316</v>
      </c>
      <c r="G2292" t="s">
        <v>2904</v>
      </c>
      <c r="H2292"/>
      <c r="I2292" t="s">
        <v>10461</v>
      </c>
      <c r="J2292" t="s">
        <v>10461</v>
      </c>
      <c r="K2292" t="s">
        <v>17920</v>
      </c>
      <c r="L2292" t="s">
        <v>10461</v>
      </c>
      <c r="M2292"/>
      <c r="N2292"/>
      <c r="O2292" t="s">
        <v>18016</v>
      </c>
    </row>
    <row r="2293" spans="2:15" x14ac:dyDescent="0.25">
      <c r="B2293" t="s">
        <v>16786</v>
      </c>
      <c r="C2293">
        <v>118667503</v>
      </c>
      <c r="D2293" t="s">
        <v>514</v>
      </c>
      <c r="E2293" t="s">
        <v>13317</v>
      </c>
      <c r="F2293" t="s">
        <v>13316</v>
      </c>
      <c r="G2293" t="s">
        <v>2415</v>
      </c>
      <c r="H2293"/>
      <c r="I2293" t="s">
        <v>10461</v>
      </c>
      <c r="J2293" t="s">
        <v>10461</v>
      </c>
      <c r="K2293" t="s">
        <v>18117</v>
      </c>
      <c r="L2293" t="s">
        <v>10461</v>
      </c>
      <c r="M2293"/>
      <c r="N2293"/>
      <c r="O2293" t="s">
        <v>17946</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17850</v>
      </c>
      <c r="L2296"/>
      <c r="M2296"/>
      <c r="N2296"/>
      <c r="O2296" t="s">
        <v>17837</v>
      </c>
    </row>
    <row r="2297" spans="2:15" x14ac:dyDescent="0.25">
      <c r="B2297" t="s">
        <v>13360</v>
      </c>
      <c r="C2297">
        <v>119350303</v>
      </c>
      <c r="D2297" t="s">
        <v>17</v>
      </c>
      <c r="E2297" t="s">
        <v>586</v>
      </c>
      <c r="F2297" t="s">
        <v>587</v>
      </c>
      <c r="G2297" t="s">
        <v>2903</v>
      </c>
      <c r="H2297" t="s">
        <v>10461</v>
      </c>
      <c r="I2297" t="s">
        <v>17844</v>
      </c>
      <c r="J2297" t="s">
        <v>17951</v>
      </c>
      <c r="K2297" t="s">
        <v>18576</v>
      </c>
      <c r="L2297" t="s">
        <v>17853</v>
      </c>
      <c r="M2297" t="s">
        <v>17898</v>
      </c>
      <c r="N2297" t="s">
        <v>10461</v>
      </c>
      <c r="O2297" t="s">
        <v>17966</v>
      </c>
    </row>
    <row r="2298" spans="2:15" x14ac:dyDescent="0.25">
      <c r="B2298" t="s">
        <v>13361</v>
      </c>
      <c r="C2298">
        <v>119350303</v>
      </c>
      <c r="D2298" t="s">
        <v>17</v>
      </c>
      <c r="E2298" t="s">
        <v>586</v>
      </c>
      <c r="F2298" t="s">
        <v>587</v>
      </c>
      <c r="G2298" t="s">
        <v>2904</v>
      </c>
      <c r="H2298"/>
      <c r="I2298" t="s">
        <v>10461</v>
      </c>
      <c r="J2298" t="s">
        <v>17947</v>
      </c>
      <c r="K2298" t="s">
        <v>18577</v>
      </c>
      <c r="L2298" t="s">
        <v>10461</v>
      </c>
      <c r="M2298" t="s">
        <v>17857</v>
      </c>
      <c r="N2298" t="s">
        <v>10461</v>
      </c>
      <c r="O2298" t="s">
        <v>18058</v>
      </c>
    </row>
    <row r="2299" spans="2:15" x14ac:dyDescent="0.25">
      <c r="B2299" t="s">
        <v>13362</v>
      </c>
      <c r="C2299">
        <v>119350303</v>
      </c>
      <c r="D2299" t="s">
        <v>17</v>
      </c>
      <c r="E2299" t="s">
        <v>586</v>
      </c>
      <c r="F2299" t="s">
        <v>587</v>
      </c>
      <c r="G2299" t="s">
        <v>2415</v>
      </c>
      <c r="H2299" t="s">
        <v>10461</v>
      </c>
      <c r="I2299" t="s">
        <v>17881</v>
      </c>
      <c r="J2299" t="s">
        <v>17900</v>
      </c>
      <c r="K2299" t="s">
        <v>18578</v>
      </c>
      <c r="L2299" t="s">
        <v>17859</v>
      </c>
      <c r="M2299" t="s">
        <v>17996</v>
      </c>
      <c r="N2299" t="s">
        <v>10461</v>
      </c>
      <c r="O2299" t="s">
        <v>18748</v>
      </c>
    </row>
    <row r="2300" spans="2:15" x14ac:dyDescent="0.25">
      <c r="B2300" t="s">
        <v>13363</v>
      </c>
      <c r="C2300">
        <v>119350303</v>
      </c>
      <c r="D2300" t="s">
        <v>17</v>
      </c>
      <c r="E2300" t="s">
        <v>588</v>
      </c>
      <c r="F2300" t="s">
        <v>589</v>
      </c>
      <c r="G2300" t="s">
        <v>2903</v>
      </c>
      <c r="H2300"/>
      <c r="I2300" t="s">
        <v>10461</v>
      </c>
      <c r="J2300" t="s">
        <v>17846</v>
      </c>
      <c r="K2300" t="s">
        <v>18150</v>
      </c>
      <c r="L2300" t="s">
        <v>10461</v>
      </c>
      <c r="M2300" t="s">
        <v>17837</v>
      </c>
      <c r="N2300"/>
      <c r="O2300" t="s">
        <v>18298</v>
      </c>
    </row>
    <row r="2301" spans="2:15" x14ac:dyDescent="0.25">
      <c r="B2301" t="s">
        <v>13364</v>
      </c>
      <c r="C2301">
        <v>119350303</v>
      </c>
      <c r="D2301" t="s">
        <v>17</v>
      </c>
      <c r="E2301" t="s">
        <v>588</v>
      </c>
      <c r="F2301" t="s">
        <v>589</v>
      </c>
      <c r="G2301" t="s">
        <v>2904</v>
      </c>
      <c r="H2301"/>
      <c r="I2301" t="s">
        <v>10461</v>
      </c>
      <c r="J2301" t="s">
        <v>17850</v>
      </c>
      <c r="K2301" t="s">
        <v>17863</v>
      </c>
      <c r="L2301" t="s">
        <v>10461</v>
      </c>
      <c r="M2301" t="s">
        <v>17834</v>
      </c>
      <c r="N2301" t="s">
        <v>10461</v>
      </c>
      <c r="O2301" t="s">
        <v>18387</v>
      </c>
    </row>
    <row r="2302" spans="2:15" x14ac:dyDescent="0.25">
      <c r="B2302" t="s">
        <v>13365</v>
      </c>
      <c r="C2302">
        <v>119350303</v>
      </c>
      <c r="D2302" t="s">
        <v>17</v>
      </c>
      <c r="E2302" t="s">
        <v>588</v>
      </c>
      <c r="F2302" t="s">
        <v>589</v>
      </c>
      <c r="G2302" t="s">
        <v>2415</v>
      </c>
      <c r="H2302"/>
      <c r="I2302" t="s">
        <v>17850</v>
      </c>
      <c r="J2302" t="s">
        <v>17839</v>
      </c>
      <c r="K2302" t="s">
        <v>18579</v>
      </c>
      <c r="L2302" t="s">
        <v>17850</v>
      </c>
      <c r="M2302" t="s">
        <v>17840</v>
      </c>
      <c r="N2302" t="s">
        <v>10461</v>
      </c>
      <c r="O2302" t="s">
        <v>18865</v>
      </c>
    </row>
    <row r="2303" spans="2:15" x14ac:dyDescent="0.25">
      <c r="B2303" t="s">
        <v>13739</v>
      </c>
      <c r="C2303">
        <v>119351303</v>
      </c>
      <c r="D2303" t="s">
        <v>86</v>
      </c>
      <c r="E2303" t="s">
        <v>800</v>
      </c>
      <c r="F2303" t="s">
        <v>801</v>
      </c>
      <c r="G2303" t="s">
        <v>2903</v>
      </c>
      <c r="H2303" t="s">
        <v>10461</v>
      </c>
      <c r="I2303" t="s">
        <v>17836</v>
      </c>
      <c r="J2303" t="s">
        <v>17896</v>
      </c>
      <c r="K2303" t="s">
        <v>17992</v>
      </c>
      <c r="L2303" t="s">
        <v>17836</v>
      </c>
      <c r="M2303" t="s">
        <v>10461</v>
      </c>
      <c r="N2303"/>
      <c r="O2303" t="s">
        <v>18132</v>
      </c>
    </row>
    <row r="2304" spans="2:15" x14ac:dyDescent="0.25">
      <c r="B2304" t="s">
        <v>13740</v>
      </c>
      <c r="C2304">
        <v>119351303</v>
      </c>
      <c r="D2304" t="s">
        <v>86</v>
      </c>
      <c r="E2304" t="s">
        <v>800</v>
      </c>
      <c r="F2304" t="s">
        <v>801</v>
      </c>
      <c r="G2304" t="s">
        <v>2904</v>
      </c>
      <c r="H2304" t="s">
        <v>10461</v>
      </c>
      <c r="I2304" t="s">
        <v>17834</v>
      </c>
      <c r="J2304" t="s">
        <v>17945</v>
      </c>
      <c r="K2304" t="s">
        <v>18099</v>
      </c>
      <c r="L2304" t="s">
        <v>17837</v>
      </c>
      <c r="M2304" t="s">
        <v>10461</v>
      </c>
      <c r="N2304"/>
      <c r="O2304" t="s">
        <v>18252</v>
      </c>
    </row>
    <row r="2305" spans="2:15" x14ac:dyDescent="0.25">
      <c r="B2305" t="s">
        <v>13741</v>
      </c>
      <c r="C2305">
        <v>119351303</v>
      </c>
      <c r="D2305" t="s">
        <v>86</v>
      </c>
      <c r="E2305" t="s">
        <v>800</v>
      </c>
      <c r="F2305" t="s">
        <v>801</v>
      </c>
      <c r="G2305" t="s">
        <v>2415</v>
      </c>
      <c r="H2305" t="s">
        <v>10461</v>
      </c>
      <c r="I2305" t="s">
        <v>18021</v>
      </c>
      <c r="J2305" t="s">
        <v>17914</v>
      </c>
      <c r="K2305" t="s">
        <v>17868</v>
      </c>
      <c r="L2305" t="s">
        <v>17942</v>
      </c>
      <c r="M2305" t="s">
        <v>10461</v>
      </c>
      <c r="N2305"/>
      <c r="O2305" t="s">
        <v>18922</v>
      </c>
    </row>
    <row r="2306" spans="2:15" x14ac:dyDescent="0.25">
      <c r="B2306" t="s">
        <v>14163</v>
      </c>
      <c r="C2306">
        <v>119352203</v>
      </c>
      <c r="D2306" t="s">
        <v>153</v>
      </c>
      <c r="E2306" t="s">
        <v>10367</v>
      </c>
      <c r="F2306" t="s">
        <v>10366</v>
      </c>
      <c r="G2306" t="s">
        <v>2903</v>
      </c>
      <c r="H2306"/>
      <c r="I2306" t="s">
        <v>17853</v>
      </c>
      <c r="J2306" t="s">
        <v>17860</v>
      </c>
      <c r="K2306" t="s">
        <v>18209</v>
      </c>
      <c r="L2306" t="s">
        <v>17844</v>
      </c>
      <c r="M2306" t="s">
        <v>17869</v>
      </c>
      <c r="N2306"/>
      <c r="O2306" t="s">
        <v>18387</v>
      </c>
    </row>
    <row r="2307" spans="2:15" x14ac:dyDescent="0.25">
      <c r="B2307" t="s">
        <v>14164</v>
      </c>
      <c r="C2307">
        <v>119352203</v>
      </c>
      <c r="D2307" t="s">
        <v>153</v>
      </c>
      <c r="E2307" t="s">
        <v>10367</v>
      </c>
      <c r="F2307" t="s">
        <v>10366</v>
      </c>
      <c r="G2307" t="s">
        <v>2904</v>
      </c>
      <c r="H2307"/>
      <c r="I2307" t="s">
        <v>17823</v>
      </c>
      <c r="J2307" t="s">
        <v>17939</v>
      </c>
      <c r="K2307" t="s">
        <v>18253</v>
      </c>
      <c r="L2307" t="s">
        <v>10461</v>
      </c>
      <c r="M2307" t="s">
        <v>17836</v>
      </c>
      <c r="N2307" t="s">
        <v>10461</v>
      </c>
      <c r="O2307" t="s">
        <v>18488</v>
      </c>
    </row>
    <row r="2308" spans="2:15" x14ac:dyDescent="0.25">
      <c r="B2308" t="s">
        <v>14165</v>
      </c>
      <c r="C2308">
        <v>119352203</v>
      </c>
      <c r="D2308" t="s">
        <v>153</v>
      </c>
      <c r="E2308" t="s">
        <v>10367</v>
      </c>
      <c r="F2308" t="s">
        <v>10366</v>
      </c>
      <c r="G2308" t="s">
        <v>2415</v>
      </c>
      <c r="H2308"/>
      <c r="I2308" t="s">
        <v>17898</v>
      </c>
      <c r="J2308" t="s">
        <v>18022</v>
      </c>
      <c r="K2308" t="s">
        <v>18580</v>
      </c>
      <c r="L2308" t="s">
        <v>17823</v>
      </c>
      <c r="M2308" t="s">
        <v>17898</v>
      </c>
      <c r="N2308" t="s">
        <v>10461</v>
      </c>
      <c r="O2308" t="s">
        <v>18720</v>
      </c>
    </row>
    <row r="2309" spans="2:15" x14ac:dyDescent="0.25">
      <c r="B2309" t="s">
        <v>14798</v>
      </c>
      <c r="C2309">
        <v>119354603</v>
      </c>
      <c r="D2309" t="s">
        <v>261</v>
      </c>
      <c r="E2309" t="s">
        <v>1376</v>
      </c>
      <c r="F2309" t="s">
        <v>1377</v>
      </c>
      <c r="G2309" t="s">
        <v>2903</v>
      </c>
      <c r="H2309"/>
      <c r="I2309" t="s">
        <v>17850</v>
      </c>
      <c r="J2309" t="s">
        <v>17853</v>
      </c>
      <c r="K2309" t="s">
        <v>18176</v>
      </c>
      <c r="L2309" t="s">
        <v>10461</v>
      </c>
      <c r="M2309" t="s">
        <v>10461</v>
      </c>
      <c r="N2309"/>
      <c r="O2309" t="s">
        <v>18267</v>
      </c>
    </row>
    <row r="2310" spans="2:15" x14ac:dyDescent="0.25">
      <c r="B2310" t="s">
        <v>14799</v>
      </c>
      <c r="C2310">
        <v>119354603</v>
      </c>
      <c r="D2310" t="s">
        <v>261</v>
      </c>
      <c r="E2310" t="s">
        <v>1376</v>
      </c>
      <c r="F2310" t="s">
        <v>1377</v>
      </c>
      <c r="G2310" t="s">
        <v>2904</v>
      </c>
      <c r="H2310"/>
      <c r="I2310" t="s">
        <v>10461</v>
      </c>
      <c r="J2310" t="s">
        <v>17850</v>
      </c>
      <c r="K2310" t="s">
        <v>18142</v>
      </c>
      <c r="L2310" t="s">
        <v>10461</v>
      </c>
      <c r="M2310" t="s">
        <v>10461</v>
      </c>
      <c r="N2310"/>
      <c r="O2310" t="s">
        <v>18617</v>
      </c>
    </row>
    <row r="2311" spans="2:15" x14ac:dyDescent="0.25">
      <c r="B2311" t="s">
        <v>14800</v>
      </c>
      <c r="C2311">
        <v>119354603</v>
      </c>
      <c r="D2311" t="s">
        <v>261</v>
      </c>
      <c r="E2311" t="s">
        <v>1376</v>
      </c>
      <c r="F2311" t="s">
        <v>1377</v>
      </c>
      <c r="G2311" t="s">
        <v>2415</v>
      </c>
      <c r="H2311"/>
      <c r="I2311" t="s">
        <v>17855</v>
      </c>
      <c r="J2311" t="s">
        <v>17890</v>
      </c>
      <c r="K2311" t="s">
        <v>18493</v>
      </c>
      <c r="L2311" t="s">
        <v>10461</v>
      </c>
      <c r="M2311" t="s">
        <v>10461</v>
      </c>
      <c r="N2311"/>
      <c r="O2311" t="s">
        <v>18307</v>
      </c>
    </row>
    <row r="2312" spans="2:15" x14ac:dyDescent="0.25">
      <c r="B2312" t="s">
        <v>14637</v>
      </c>
      <c r="C2312">
        <v>119355028</v>
      </c>
      <c r="D2312" t="s">
        <v>2754</v>
      </c>
      <c r="E2312" t="s">
        <v>2754</v>
      </c>
      <c r="F2312" t="s">
        <v>2755</v>
      </c>
      <c r="G2312" t="s">
        <v>2903</v>
      </c>
      <c r="H2312"/>
      <c r="I2312" t="s">
        <v>10461</v>
      </c>
      <c r="J2312" t="s">
        <v>10461</v>
      </c>
      <c r="K2312" t="s">
        <v>17857</v>
      </c>
      <c r="L2312" t="s">
        <v>10461</v>
      </c>
      <c r="M2312" t="s">
        <v>10461</v>
      </c>
      <c r="N2312"/>
      <c r="O2312" t="s">
        <v>17979</v>
      </c>
    </row>
    <row r="2313" spans="2:15" x14ac:dyDescent="0.25">
      <c r="B2313" t="s">
        <v>14638</v>
      </c>
      <c r="C2313">
        <v>119355028</v>
      </c>
      <c r="D2313" t="s">
        <v>2754</v>
      </c>
      <c r="E2313" t="s">
        <v>2754</v>
      </c>
      <c r="F2313" t="s">
        <v>2755</v>
      </c>
      <c r="G2313" t="s">
        <v>2904</v>
      </c>
      <c r="H2313"/>
      <c r="I2313" t="s">
        <v>10461</v>
      </c>
      <c r="J2313" t="s">
        <v>10461</v>
      </c>
      <c r="K2313" t="s">
        <v>17839</v>
      </c>
      <c r="L2313" t="s">
        <v>10461</v>
      </c>
      <c r="M2313" t="s">
        <v>10461</v>
      </c>
      <c r="N2313"/>
      <c r="O2313" t="s">
        <v>17947</v>
      </c>
    </row>
    <row r="2314" spans="2:15" x14ac:dyDescent="0.25">
      <c r="B2314" t="s">
        <v>14639</v>
      </c>
      <c r="C2314">
        <v>119355028</v>
      </c>
      <c r="D2314" t="s">
        <v>2754</v>
      </c>
      <c r="E2314" t="s">
        <v>2754</v>
      </c>
      <c r="F2314" t="s">
        <v>2755</v>
      </c>
      <c r="G2314" t="s">
        <v>2415</v>
      </c>
      <c r="H2314"/>
      <c r="I2314" t="s">
        <v>10461</v>
      </c>
      <c r="J2314" t="s">
        <v>10461</v>
      </c>
      <c r="K2314" t="s">
        <v>17896</v>
      </c>
      <c r="L2314" t="s">
        <v>10461</v>
      </c>
      <c r="M2314" t="s">
        <v>10461</v>
      </c>
      <c r="N2314"/>
      <c r="O2314" t="s">
        <v>18170</v>
      </c>
    </row>
    <row r="2315" spans="2:15" x14ac:dyDescent="0.25">
      <c r="B2315" t="s">
        <v>15051</v>
      </c>
      <c r="C2315">
        <v>119355503</v>
      </c>
      <c r="D2315" t="s">
        <v>303</v>
      </c>
      <c r="E2315" t="s">
        <v>10304</v>
      </c>
      <c r="F2315" t="s">
        <v>10303</v>
      </c>
      <c r="G2315" t="s">
        <v>2903</v>
      </c>
      <c r="H2315" t="s">
        <v>10461</v>
      </c>
      <c r="I2315" t="s">
        <v>17855</v>
      </c>
      <c r="J2315" t="s">
        <v>17842</v>
      </c>
      <c r="K2315" t="s">
        <v>18214</v>
      </c>
      <c r="L2315" t="s">
        <v>17979</v>
      </c>
      <c r="M2315" t="s">
        <v>10461</v>
      </c>
      <c r="N2315"/>
      <c r="O2315" t="s">
        <v>18118</v>
      </c>
    </row>
    <row r="2316" spans="2:15" x14ac:dyDescent="0.25">
      <c r="B2316" t="s">
        <v>15052</v>
      </c>
      <c r="C2316">
        <v>119355503</v>
      </c>
      <c r="D2316" t="s">
        <v>303</v>
      </c>
      <c r="E2316" t="s">
        <v>10304</v>
      </c>
      <c r="F2316" t="s">
        <v>10303</v>
      </c>
      <c r="G2316" t="s">
        <v>2904</v>
      </c>
      <c r="H2316"/>
      <c r="I2316" t="s">
        <v>17846</v>
      </c>
      <c r="J2316" t="s">
        <v>18007</v>
      </c>
      <c r="K2316" t="s">
        <v>18548</v>
      </c>
      <c r="L2316" t="s">
        <v>17934</v>
      </c>
      <c r="M2316" t="s">
        <v>10461</v>
      </c>
      <c r="N2316" t="s">
        <v>10461</v>
      </c>
      <c r="O2316" t="s">
        <v>18407</v>
      </c>
    </row>
    <row r="2317" spans="2:15" x14ac:dyDescent="0.25">
      <c r="B2317" t="s">
        <v>15053</v>
      </c>
      <c r="C2317">
        <v>119355503</v>
      </c>
      <c r="D2317" t="s">
        <v>303</v>
      </c>
      <c r="E2317" t="s">
        <v>10304</v>
      </c>
      <c r="F2317" t="s">
        <v>10303</v>
      </c>
      <c r="G2317" t="s">
        <v>2415</v>
      </c>
      <c r="H2317" t="s">
        <v>10461</v>
      </c>
      <c r="I2317" t="s">
        <v>17827</v>
      </c>
      <c r="J2317" t="s">
        <v>17848</v>
      </c>
      <c r="K2317" t="s">
        <v>18581</v>
      </c>
      <c r="L2317" t="s">
        <v>17921</v>
      </c>
      <c r="M2317" t="s">
        <v>17844</v>
      </c>
      <c r="N2317" t="s">
        <v>10461</v>
      </c>
      <c r="O2317" t="s">
        <v>18202</v>
      </c>
    </row>
    <row r="2318" spans="2:15" x14ac:dyDescent="0.25">
      <c r="B2318" t="s">
        <v>15304</v>
      </c>
      <c r="C2318">
        <v>119356503</v>
      </c>
      <c r="D2318" t="s">
        <v>346</v>
      </c>
      <c r="E2318" t="s">
        <v>1645</v>
      </c>
      <c r="F2318" t="s">
        <v>1646</v>
      </c>
      <c r="G2318" t="s">
        <v>2903</v>
      </c>
      <c r="H2318"/>
      <c r="I2318" t="s">
        <v>10461</v>
      </c>
      <c r="J2318" t="s">
        <v>17834</v>
      </c>
      <c r="K2318" t="s">
        <v>18042</v>
      </c>
      <c r="L2318" t="s">
        <v>17869</v>
      </c>
      <c r="M2318" t="s">
        <v>10461</v>
      </c>
      <c r="N2318"/>
      <c r="O2318" t="s">
        <v>18106</v>
      </c>
    </row>
    <row r="2319" spans="2:15" x14ac:dyDescent="0.25">
      <c r="B2319" t="s">
        <v>15305</v>
      </c>
      <c r="C2319">
        <v>119356503</v>
      </c>
      <c r="D2319" t="s">
        <v>346</v>
      </c>
      <c r="E2319" t="s">
        <v>1645</v>
      </c>
      <c r="F2319" t="s">
        <v>1646</v>
      </c>
      <c r="G2319" t="s">
        <v>2904</v>
      </c>
      <c r="H2319"/>
      <c r="I2319" t="s">
        <v>10461</v>
      </c>
      <c r="J2319" t="s">
        <v>17836</v>
      </c>
      <c r="K2319" t="s">
        <v>18104</v>
      </c>
      <c r="L2319" t="s">
        <v>17853</v>
      </c>
      <c r="M2319" t="s">
        <v>10461</v>
      </c>
      <c r="N2319" t="s">
        <v>10461</v>
      </c>
      <c r="O2319" t="s">
        <v>18407</v>
      </c>
    </row>
    <row r="2320" spans="2:15" x14ac:dyDescent="0.25">
      <c r="B2320" t="s">
        <v>15306</v>
      </c>
      <c r="C2320">
        <v>119356503</v>
      </c>
      <c r="D2320" t="s">
        <v>346</v>
      </c>
      <c r="E2320" t="s">
        <v>1645</v>
      </c>
      <c r="F2320" t="s">
        <v>1646</v>
      </c>
      <c r="G2320" t="s">
        <v>2415</v>
      </c>
      <c r="H2320"/>
      <c r="I2320" t="s">
        <v>17855</v>
      </c>
      <c r="J2320" t="s">
        <v>18021</v>
      </c>
      <c r="K2320" t="s">
        <v>18582</v>
      </c>
      <c r="L2320" t="s">
        <v>17840</v>
      </c>
      <c r="M2320" t="s">
        <v>10461</v>
      </c>
      <c r="N2320" t="s">
        <v>10461</v>
      </c>
      <c r="O2320" t="s">
        <v>18485</v>
      </c>
    </row>
    <row r="2321" spans="2:15" x14ac:dyDescent="0.25">
      <c r="B2321" t="s">
        <v>15307</v>
      </c>
      <c r="C2321">
        <v>119356503</v>
      </c>
      <c r="D2321" t="s">
        <v>346</v>
      </c>
      <c r="E2321" t="s">
        <v>1647</v>
      </c>
      <c r="F2321" t="s">
        <v>1648</v>
      </c>
      <c r="G2321" t="s">
        <v>2903</v>
      </c>
      <c r="H2321"/>
      <c r="I2321" t="s">
        <v>10461</v>
      </c>
      <c r="J2321" t="s">
        <v>10461</v>
      </c>
      <c r="K2321" t="s">
        <v>17960</v>
      </c>
      <c r="L2321" t="s">
        <v>10461</v>
      </c>
      <c r="M2321" t="s">
        <v>10461</v>
      </c>
      <c r="N2321"/>
      <c r="O2321" t="s">
        <v>18349</v>
      </c>
    </row>
    <row r="2322" spans="2:15" x14ac:dyDescent="0.25">
      <c r="B2322" t="s">
        <v>15308</v>
      </c>
      <c r="C2322">
        <v>119356503</v>
      </c>
      <c r="D2322" t="s">
        <v>346</v>
      </c>
      <c r="E2322" t="s">
        <v>1647</v>
      </c>
      <c r="F2322" t="s">
        <v>1648</v>
      </c>
      <c r="G2322" t="s">
        <v>2904</v>
      </c>
      <c r="H2322"/>
      <c r="I2322" t="s">
        <v>10461</v>
      </c>
      <c r="J2322" t="s">
        <v>10461</v>
      </c>
      <c r="K2322" t="s">
        <v>17926</v>
      </c>
      <c r="L2322" t="s">
        <v>17844</v>
      </c>
      <c r="M2322" t="s">
        <v>10461</v>
      </c>
      <c r="N2322"/>
      <c r="O2322" t="s">
        <v>18150</v>
      </c>
    </row>
    <row r="2323" spans="2:15" x14ac:dyDescent="0.25">
      <c r="B2323" t="s">
        <v>15309</v>
      </c>
      <c r="C2323">
        <v>119356503</v>
      </c>
      <c r="D2323" t="s">
        <v>346</v>
      </c>
      <c r="E2323" t="s">
        <v>1647</v>
      </c>
      <c r="F2323" t="s">
        <v>1648</v>
      </c>
      <c r="G2323" t="s">
        <v>2415</v>
      </c>
      <c r="H2323"/>
      <c r="I2323" t="s">
        <v>10461</v>
      </c>
      <c r="J2323" t="s">
        <v>17846</v>
      </c>
      <c r="K2323" t="s">
        <v>18279</v>
      </c>
      <c r="L2323" t="s">
        <v>17866</v>
      </c>
      <c r="M2323" t="s">
        <v>10461</v>
      </c>
      <c r="N2323"/>
      <c r="O2323" t="s">
        <v>18774</v>
      </c>
    </row>
    <row r="2324" spans="2:15" x14ac:dyDescent="0.25">
      <c r="B2324" t="s">
        <v>15404</v>
      </c>
      <c r="C2324">
        <v>119356603</v>
      </c>
      <c r="D2324" t="s">
        <v>366</v>
      </c>
      <c r="E2324" t="s">
        <v>1704</v>
      </c>
      <c r="F2324" t="s">
        <v>1705</v>
      </c>
      <c r="G2324" t="s">
        <v>2903</v>
      </c>
      <c r="H2324"/>
      <c r="I2324" t="s">
        <v>10461</v>
      </c>
      <c r="J2324" t="s">
        <v>17839</v>
      </c>
      <c r="K2324" t="s">
        <v>17919</v>
      </c>
      <c r="L2324" t="s">
        <v>17850</v>
      </c>
      <c r="M2324" t="s">
        <v>10461</v>
      </c>
      <c r="N2324"/>
      <c r="O2324" t="s">
        <v>18230</v>
      </c>
    </row>
    <row r="2325" spans="2:15" x14ac:dyDescent="0.25">
      <c r="B2325" t="s">
        <v>15405</v>
      </c>
      <c r="C2325">
        <v>119356603</v>
      </c>
      <c r="D2325" t="s">
        <v>366</v>
      </c>
      <c r="E2325" t="s">
        <v>1704</v>
      </c>
      <c r="F2325" t="s">
        <v>1705</v>
      </c>
      <c r="G2325" t="s">
        <v>2904</v>
      </c>
      <c r="H2325"/>
      <c r="I2325" t="s">
        <v>10461</v>
      </c>
      <c r="J2325" t="s">
        <v>17947</v>
      </c>
      <c r="K2325" t="s">
        <v>18113</v>
      </c>
      <c r="L2325" t="s">
        <v>10461</v>
      </c>
      <c r="M2325" t="s">
        <v>10461</v>
      </c>
      <c r="N2325" t="s">
        <v>10461</v>
      </c>
      <c r="O2325" t="s">
        <v>18150</v>
      </c>
    </row>
    <row r="2326" spans="2:15" x14ac:dyDescent="0.25">
      <c r="B2326" t="s">
        <v>15406</v>
      </c>
      <c r="C2326">
        <v>119356603</v>
      </c>
      <c r="D2326" t="s">
        <v>366</v>
      </c>
      <c r="E2326" t="s">
        <v>1704</v>
      </c>
      <c r="F2326" t="s">
        <v>1705</v>
      </c>
      <c r="G2326" t="s">
        <v>2415</v>
      </c>
      <c r="H2326"/>
      <c r="I2326" t="s">
        <v>17837</v>
      </c>
      <c r="J2326" t="s">
        <v>17828</v>
      </c>
      <c r="K2326" t="s">
        <v>18000</v>
      </c>
      <c r="L2326" t="s">
        <v>17866</v>
      </c>
      <c r="M2326" t="s">
        <v>17850</v>
      </c>
      <c r="N2326" t="s">
        <v>10461</v>
      </c>
      <c r="O2326" t="s">
        <v>18336</v>
      </c>
    </row>
    <row r="2327" spans="2:15" x14ac:dyDescent="0.25">
      <c r="B2327" t="s">
        <v>16362</v>
      </c>
      <c r="C2327">
        <v>119357003</v>
      </c>
      <c r="D2327" t="s">
        <v>436</v>
      </c>
      <c r="E2327" t="s">
        <v>1922</v>
      </c>
      <c r="F2327" t="s">
        <v>1923</v>
      </c>
      <c r="G2327" t="s">
        <v>2903</v>
      </c>
      <c r="H2327" t="s">
        <v>10461</v>
      </c>
      <c r="I2327" t="s">
        <v>17836</v>
      </c>
      <c r="J2327" t="s">
        <v>17900</v>
      </c>
      <c r="K2327" t="s">
        <v>18055</v>
      </c>
      <c r="L2327" t="s">
        <v>10461</v>
      </c>
      <c r="M2327" t="s">
        <v>10461</v>
      </c>
      <c r="N2327"/>
      <c r="O2327" t="s">
        <v>18278</v>
      </c>
    </row>
    <row r="2328" spans="2:15" x14ac:dyDescent="0.25">
      <c r="B2328" t="s">
        <v>16363</v>
      </c>
      <c r="C2328">
        <v>119357003</v>
      </c>
      <c r="D2328" t="s">
        <v>436</v>
      </c>
      <c r="E2328" t="s">
        <v>1922</v>
      </c>
      <c r="F2328" t="s">
        <v>1923</v>
      </c>
      <c r="G2328" t="s">
        <v>2904</v>
      </c>
      <c r="H2328"/>
      <c r="I2328" t="s">
        <v>17853</v>
      </c>
      <c r="J2328" t="s">
        <v>17905</v>
      </c>
      <c r="K2328" t="s">
        <v>18063</v>
      </c>
      <c r="L2328" t="s">
        <v>10461</v>
      </c>
      <c r="M2328" t="s">
        <v>10461</v>
      </c>
      <c r="N2328"/>
      <c r="O2328" t="s">
        <v>18449</v>
      </c>
    </row>
    <row r="2329" spans="2:15" x14ac:dyDescent="0.25">
      <c r="B2329" t="s">
        <v>16364</v>
      </c>
      <c r="C2329">
        <v>119357003</v>
      </c>
      <c r="D2329" t="s">
        <v>436</v>
      </c>
      <c r="E2329" t="s">
        <v>1922</v>
      </c>
      <c r="F2329" t="s">
        <v>1923</v>
      </c>
      <c r="G2329" t="s">
        <v>2415</v>
      </c>
      <c r="H2329" t="s">
        <v>10461</v>
      </c>
      <c r="I2329" t="s">
        <v>17871</v>
      </c>
      <c r="J2329" t="s">
        <v>18149</v>
      </c>
      <c r="K2329" t="s">
        <v>18577</v>
      </c>
      <c r="L2329" t="s">
        <v>17834</v>
      </c>
      <c r="M2329" t="s">
        <v>17837</v>
      </c>
      <c r="N2329"/>
      <c r="O2329" t="s">
        <v>18450</v>
      </c>
    </row>
    <row r="2330" spans="2:15" x14ac:dyDescent="0.25">
      <c r="B2330" t="s">
        <v>16441</v>
      </c>
      <c r="C2330">
        <v>119357402</v>
      </c>
      <c r="D2330" t="s">
        <v>452</v>
      </c>
      <c r="E2330" t="s">
        <v>1965</v>
      </c>
      <c r="F2330" t="s">
        <v>1966</v>
      </c>
      <c r="G2330" t="s">
        <v>2903</v>
      </c>
      <c r="H2330"/>
      <c r="I2330" t="s">
        <v>17839</v>
      </c>
      <c r="J2330" t="s">
        <v>17891</v>
      </c>
      <c r="K2330" t="s">
        <v>17827</v>
      </c>
      <c r="L2330" t="s">
        <v>10461</v>
      </c>
      <c r="M2330" t="s">
        <v>17855</v>
      </c>
      <c r="N2330"/>
      <c r="O2330" t="s">
        <v>18028</v>
      </c>
    </row>
    <row r="2331" spans="2:15" x14ac:dyDescent="0.25">
      <c r="B2331" t="s">
        <v>16442</v>
      </c>
      <c r="C2331">
        <v>119357402</v>
      </c>
      <c r="D2331" t="s">
        <v>452</v>
      </c>
      <c r="E2331" t="s">
        <v>1965</v>
      </c>
      <c r="F2331" t="s">
        <v>1966</v>
      </c>
      <c r="G2331" t="s">
        <v>2904</v>
      </c>
      <c r="H2331"/>
      <c r="I2331" t="s">
        <v>17995</v>
      </c>
      <c r="J2331" t="s">
        <v>18039</v>
      </c>
      <c r="K2331" t="s">
        <v>17842</v>
      </c>
      <c r="L2331" t="s">
        <v>17850</v>
      </c>
      <c r="M2331" t="s">
        <v>17853</v>
      </c>
      <c r="N2331" t="s">
        <v>10461</v>
      </c>
      <c r="O2331" t="s">
        <v>18040</v>
      </c>
    </row>
    <row r="2332" spans="2:15" x14ac:dyDescent="0.25">
      <c r="B2332" t="s">
        <v>16443</v>
      </c>
      <c r="C2332">
        <v>119357402</v>
      </c>
      <c r="D2332" t="s">
        <v>452</v>
      </c>
      <c r="E2332" t="s">
        <v>1965</v>
      </c>
      <c r="F2332" t="s">
        <v>1966</v>
      </c>
      <c r="G2332" t="s">
        <v>2415</v>
      </c>
      <c r="H2332"/>
      <c r="I2332" t="s">
        <v>17885</v>
      </c>
      <c r="J2332" t="s">
        <v>18124</v>
      </c>
      <c r="K2332" t="s">
        <v>17945</v>
      </c>
      <c r="L2332" t="s">
        <v>17866</v>
      </c>
      <c r="M2332" t="s">
        <v>17947</v>
      </c>
      <c r="N2332" t="s">
        <v>10461</v>
      </c>
      <c r="O2332" t="s">
        <v>18677</v>
      </c>
    </row>
    <row r="2333" spans="2:15" x14ac:dyDescent="0.25">
      <c r="B2333" t="s">
        <v>16444</v>
      </c>
      <c r="C2333">
        <v>119357402</v>
      </c>
      <c r="D2333" t="s">
        <v>452</v>
      </c>
      <c r="E2333" t="s">
        <v>1967</v>
      </c>
      <c r="F2333" t="s">
        <v>1968</v>
      </c>
      <c r="G2333" t="s">
        <v>2903</v>
      </c>
      <c r="H2333" t="s">
        <v>10461</v>
      </c>
      <c r="I2333" t="s">
        <v>18017</v>
      </c>
      <c r="J2333" t="s">
        <v>17903</v>
      </c>
      <c r="K2333" t="s">
        <v>18056</v>
      </c>
      <c r="L2333" t="s">
        <v>17883</v>
      </c>
      <c r="M2333" t="s">
        <v>17859</v>
      </c>
      <c r="N2333" t="s">
        <v>10461</v>
      </c>
      <c r="O2333" t="s">
        <v>18675</v>
      </c>
    </row>
    <row r="2334" spans="2:15" x14ac:dyDescent="0.25">
      <c r="B2334" t="s">
        <v>16445</v>
      </c>
      <c r="C2334">
        <v>119357402</v>
      </c>
      <c r="D2334" t="s">
        <v>452</v>
      </c>
      <c r="E2334" t="s">
        <v>1967</v>
      </c>
      <c r="F2334" t="s">
        <v>1968</v>
      </c>
      <c r="G2334" t="s">
        <v>2904</v>
      </c>
      <c r="H2334" t="s">
        <v>10461</v>
      </c>
      <c r="I2334" t="s">
        <v>17994</v>
      </c>
      <c r="J2334" t="s">
        <v>17874</v>
      </c>
      <c r="K2334" t="s">
        <v>18345</v>
      </c>
      <c r="L2334" t="s">
        <v>17883</v>
      </c>
      <c r="M2334" t="s">
        <v>17869</v>
      </c>
      <c r="N2334" t="s">
        <v>10461</v>
      </c>
      <c r="O2334" t="s">
        <v>18127</v>
      </c>
    </row>
    <row r="2335" spans="2:15" x14ac:dyDescent="0.25">
      <c r="B2335" t="s">
        <v>16446</v>
      </c>
      <c r="C2335">
        <v>119357402</v>
      </c>
      <c r="D2335" t="s">
        <v>452</v>
      </c>
      <c r="E2335" t="s">
        <v>1967</v>
      </c>
      <c r="F2335" t="s">
        <v>1968</v>
      </c>
      <c r="G2335" t="s">
        <v>2415</v>
      </c>
      <c r="H2335" t="s">
        <v>10461</v>
      </c>
      <c r="I2335" t="s">
        <v>17821</v>
      </c>
      <c r="J2335" t="s">
        <v>18583</v>
      </c>
      <c r="K2335" t="s">
        <v>18584</v>
      </c>
      <c r="L2335" t="s">
        <v>17917</v>
      </c>
      <c r="M2335" t="s">
        <v>18081</v>
      </c>
      <c r="N2335" t="s">
        <v>10461</v>
      </c>
      <c r="O2335" t="s">
        <v>18923</v>
      </c>
    </row>
    <row r="2336" spans="2:15" x14ac:dyDescent="0.25">
      <c r="B2336" t="s">
        <v>16438</v>
      </c>
      <c r="C2336">
        <v>119357402</v>
      </c>
      <c r="D2336" t="s">
        <v>452</v>
      </c>
      <c r="E2336" t="s">
        <v>1963</v>
      </c>
      <c r="F2336" t="s">
        <v>1964</v>
      </c>
      <c r="G2336" t="s">
        <v>2903</v>
      </c>
      <c r="H2336"/>
      <c r="I2336" t="s">
        <v>17929</v>
      </c>
      <c r="J2336" t="s">
        <v>18277</v>
      </c>
      <c r="K2336" t="s">
        <v>18267</v>
      </c>
      <c r="L2336" t="s">
        <v>17828</v>
      </c>
      <c r="M2336" t="s">
        <v>17828</v>
      </c>
      <c r="N2336" t="s">
        <v>10461</v>
      </c>
      <c r="O2336" t="s">
        <v>18503</v>
      </c>
    </row>
    <row r="2337" spans="2:15" x14ac:dyDescent="0.25">
      <c r="B2337" t="s">
        <v>16439</v>
      </c>
      <c r="C2337">
        <v>119357402</v>
      </c>
      <c r="D2337" t="s">
        <v>452</v>
      </c>
      <c r="E2337" t="s">
        <v>1963</v>
      </c>
      <c r="F2337" t="s">
        <v>1964</v>
      </c>
      <c r="G2337" t="s">
        <v>2904</v>
      </c>
      <c r="H2337" t="s">
        <v>10461</v>
      </c>
      <c r="I2337" t="s">
        <v>18008</v>
      </c>
      <c r="J2337" t="s">
        <v>18133</v>
      </c>
      <c r="K2337" t="s">
        <v>18546</v>
      </c>
      <c r="L2337" t="s">
        <v>17824</v>
      </c>
      <c r="M2337" t="s">
        <v>18022</v>
      </c>
      <c r="N2337" t="s">
        <v>10461</v>
      </c>
      <c r="O2337" t="s">
        <v>18861</v>
      </c>
    </row>
    <row r="2338" spans="2:15" x14ac:dyDescent="0.25">
      <c r="B2338" t="s">
        <v>16440</v>
      </c>
      <c r="C2338">
        <v>119357402</v>
      </c>
      <c r="D2338" t="s">
        <v>452</v>
      </c>
      <c r="E2338" t="s">
        <v>1963</v>
      </c>
      <c r="F2338" t="s">
        <v>1964</v>
      </c>
      <c r="G2338" t="s">
        <v>2415</v>
      </c>
      <c r="H2338" t="s">
        <v>10461</v>
      </c>
      <c r="I2338" t="s">
        <v>18152</v>
      </c>
      <c r="J2338" t="s">
        <v>18585</v>
      </c>
      <c r="K2338" t="s">
        <v>18586</v>
      </c>
      <c r="L2338" t="s">
        <v>17832</v>
      </c>
      <c r="M2338" t="s">
        <v>18032</v>
      </c>
      <c r="N2338" t="s">
        <v>17833</v>
      </c>
      <c r="O2338" t="s">
        <v>18924</v>
      </c>
    </row>
    <row r="2339" spans="2:15" x14ac:dyDescent="0.25">
      <c r="B2339" t="s">
        <v>16447</v>
      </c>
      <c r="C2339">
        <v>119357402</v>
      </c>
      <c r="D2339" t="s">
        <v>452</v>
      </c>
      <c r="E2339" t="s">
        <v>1969</v>
      </c>
      <c r="F2339" t="s">
        <v>1970</v>
      </c>
      <c r="G2339" t="s">
        <v>2903</v>
      </c>
      <c r="H2339"/>
      <c r="I2339" t="s">
        <v>17890</v>
      </c>
      <c r="J2339" t="s">
        <v>17905</v>
      </c>
      <c r="K2339" t="s">
        <v>18102</v>
      </c>
      <c r="L2339" t="s">
        <v>17844</v>
      </c>
      <c r="M2339" t="s">
        <v>10461</v>
      </c>
      <c r="N2339"/>
      <c r="O2339" t="s">
        <v>18431</v>
      </c>
    </row>
    <row r="2340" spans="2:15" x14ac:dyDescent="0.25">
      <c r="B2340" t="s">
        <v>16448</v>
      </c>
      <c r="C2340">
        <v>119357402</v>
      </c>
      <c r="D2340" t="s">
        <v>452</v>
      </c>
      <c r="E2340" t="s">
        <v>1969</v>
      </c>
      <c r="F2340" t="s">
        <v>1970</v>
      </c>
      <c r="G2340" t="s">
        <v>2904</v>
      </c>
      <c r="H2340"/>
      <c r="I2340" t="s">
        <v>17871</v>
      </c>
      <c r="J2340" t="s">
        <v>17984</v>
      </c>
      <c r="K2340" t="s">
        <v>17945</v>
      </c>
      <c r="L2340" t="s">
        <v>17850</v>
      </c>
      <c r="M2340" t="s">
        <v>10461</v>
      </c>
      <c r="N2340" t="s">
        <v>10461</v>
      </c>
      <c r="O2340" t="s">
        <v>18029</v>
      </c>
    </row>
    <row r="2341" spans="2:15" x14ac:dyDescent="0.25">
      <c r="B2341" t="s">
        <v>16449</v>
      </c>
      <c r="C2341">
        <v>119357402</v>
      </c>
      <c r="D2341" t="s">
        <v>452</v>
      </c>
      <c r="E2341" t="s">
        <v>1969</v>
      </c>
      <c r="F2341" t="s">
        <v>1970</v>
      </c>
      <c r="G2341" t="s">
        <v>2415</v>
      </c>
      <c r="H2341"/>
      <c r="I2341" t="s">
        <v>17988</v>
      </c>
      <c r="J2341" t="s">
        <v>17919</v>
      </c>
      <c r="K2341" t="s">
        <v>18225</v>
      </c>
      <c r="L2341" t="s">
        <v>17995</v>
      </c>
      <c r="M2341" t="s">
        <v>10461</v>
      </c>
      <c r="N2341" t="s">
        <v>10461</v>
      </c>
      <c r="O2341" t="s">
        <v>18104</v>
      </c>
    </row>
    <row r="2342" spans="2:15" x14ac:dyDescent="0.25">
      <c r="B2342" t="s">
        <v>16435</v>
      </c>
      <c r="C2342">
        <v>119357402</v>
      </c>
      <c r="D2342" t="s">
        <v>452</v>
      </c>
      <c r="E2342" t="s">
        <v>1961</v>
      </c>
      <c r="F2342" t="s">
        <v>1962</v>
      </c>
      <c r="G2342" t="s">
        <v>2903</v>
      </c>
      <c r="H2342"/>
      <c r="I2342" t="s">
        <v>17827</v>
      </c>
      <c r="J2342" t="s">
        <v>18140</v>
      </c>
      <c r="K2342" t="s">
        <v>17905</v>
      </c>
      <c r="L2342" t="s">
        <v>17834</v>
      </c>
      <c r="M2342" t="s">
        <v>17833</v>
      </c>
      <c r="N2342"/>
      <c r="O2342" t="s">
        <v>17918</v>
      </c>
    </row>
    <row r="2343" spans="2:15" x14ac:dyDescent="0.25">
      <c r="B2343" t="s">
        <v>16436</v>
      </c>
      <c r="C2343">
        <v>119357402</v>
      </c>
      <c r="D2343" t="s">
        <v>452</v>
      </c>
      <c r="E2343" t="s">
        <v>1961</v>
      </c>
      <c r="F2343" t="s">
        <v>1962</v>
      </c>
      <c r="G2343" t="s">
        <v>2904</v>
      </c>
      <c r="H2343" t="s">
        <v>10461</v>
      </c>
      <c r="I2343" t="s">
        <v>17831</v>
      </c>
      <c r="J2343" t="s">
        <v>18266</v>
      </c>
      <c r="K2343" t="s">
        <v>17945</v>
      </c>
      <c r="L2343" t="s">
        <v>17823</v>
      </c>
      <c r="M2343" t="s">
        <v>10461</v>
      </c>
      <c r="N2343"/>
      <c r="O2343" t="s">
        <v>18056</v>
      </c>
    </row>
    <row r="2344" spans="2:15" x14ac:dyDescent="0.25">
      <c r="B2344" t="s">
        <v>16437</v>
      </c>
      <c r="C2344">
        <v>119357402</v>
      </c>
      <c r="D2344" t="s">
        <v>452</v>
      </c>
      <c r="E2344" t="s">
        <v>1961</v>
      </c>
      <c r="F2344" t="s">
        <v>1962</v>
      </c>
      <c r="G2344" t="s">
        <v>2415</v>
      </c>
      <c r="H2344" t="s">
        <v>10461</v>
      </c>
      <c r="I2344" t="s">
        <v>17904</v>
      </c>
      <c r="J2344" t="s">
        <v>18228</v>
      </c>
      <c r="K2344" t="s">
        <v>17877</v>
      </c>
      <c r="L2344" t="s">
        <v>17979</v>
      </c>
      <c r="M2344" t="s">
        <v>17823</v>
      </c>
      <c r="N2344"/>
      <c r="O2344" t="s">
        <v>18451</v>
      </c>
    </row>
    <row r="2345" spans="2:15" x14ac:dyDescent="0.25">
      <c r="B2345" t="s">
        <v>16916</v>
      </c>
      <c r="C2345">
        <v>119358403</v>
      </c>
      <c r="D2345" t="s">
        <v>535</v>
      </c>
      <c r="E2345" t="s">
        <v>2240</v>
      </c>
      <c r="F2345" t="s">
        <v>2241</v>
      </c>
      <c r="G2345" t="s">
        <v>2903</v>
      </c>
      <c r="H2345"/>
      <c r="I2345" t="s">
        <v>17844</v>
      </c>
      <c r="J2345" t="s">
        <v>17881</v>
      </c>
      <c r="K2345" t="s">
        <v>17916</v>
      </c>
      <c r="L2345" t="s">
        <v>10461</v>
      </c>
      <c r="M2345" t="s">
        <v>10461</v>
      </c>
      <c r="N2345"/>
      <c r="O2345" t="s">
        <v>17943</v>
      </c>
    </row>
    <row r="2346" spans="2:15" x14ac:dyDescent="0.25">
      <c r="B2346" t="s">
        <v>16917</v>
      </c>
      <c r="C2346">
        <v>119358403</v>
      </c>
      <c r="D2346" t="s">
        <v>535</v>
      </c>
      <c r="E2346" t="s">
        <v>2240</v>
      </c>
      <c r="F2346" t="s">
        <v>2241</v>
      </c>
      <c r="G2346" t="s">
        <v>2904</v>
      </c>
      <c r="H2346" t="s">
        <v>10461</v>
      </c>
      <c r="I2346" t="s">
        <v>17846</v>
      </c>
      <c r="J2346" t="s">
        <v>17889</v>
      </c>
      <c r="K2346" t="s">
        <v>17874</v>
      </c>
      <c r="L2346" t="s">
        <v>10461</v>
      </c>
      <c r="M2346" t="s">
        <v>17833</v>
      </c>
      <c r="N2346"/>
      <c r="O2346" t="s">
        <v>18115</v>
      </c>
    </row>
    <row r="2347" spans="2:15" x14ac:dyDescent="0.25">
      <c r="B2347" t="s">
        <v>16918</v>
      </c>
      <c r="C2347">
        <v>119358403</v>
      </c>
      <c r="D2347" t="s">
        <v>535</v>
      </c>
      <c r="E2347" t="s">
        <v>2240</v>
      </c>
      <c r="F2347" t="s">
        <v>2241</v>
      </c>
      <c r="G2347" t="s">
        <v>2415</v>
      </c>
      <c r="H2347" t="s">
        <v>10461</v>
      </c>
      <c r="I2347" t="s">
        <v>17860</v>
      </c>
      <c r="J2347" t="s">
        <v>18170</v>
      </c>
      <c r="K2347" t="s">
        <v>18587</v>
      </c>
      <c r="L2347" t="s">
        <v>17837</v>
      </c>
      <c r="M2347" t="s">
        <v>17844</v>
      </c>
      <c r="N2347"/>
      <c r="O2347" t="s">
        <v>18739</v>
      </c>
    </row>
    <row r="2348" spans="2:15" x14ac:dyDescent="0.25">
      <c r="B2348" t="s">
        <v>16919</v>
      </c>
      <c r="C2348">
        <v>119358403</v>
      </c>
      <c r="D2348" t="s">
        <v>535</v>
      </c>
      <c r="E2348" t="s">
        <v>2242</v>
      </c>
      <c r="F2348" t="s">
        <v>2243</v>
      </c>
      <c r="G2348" t="s">
        <v>2903</v>
      </c>
      <c r="H2348"/>
      <c r="I2348" t="s">
        <v>10461</v>
      </c>
      <c r="J2348" t="s">
        <v>17836</v>
      </c>
      <c r="K2348" t="s">
        <v>18151</v>
      </c>
      <c r="L2348" t="s">
        <v>10461</v>
      </c>
      <c r="M2348" t="s">
        <v>10461</v>
      </c>
      <c r="N2348"/>
      <c r="O2348" t="s">
        <v>17854</v>
      </c>
    </row>
    <row r="2349" spans="2:15" x14ac:dyDescent="0.25">
      <c r="B2349" t="s">
        <v>16920</v>
      </c>
      <c r="C2349">
        <v>119358403</v>
      </c>
      <c r="D2349" t="s">
        <v>535</v>
      </c>
      <c r="E2349" t="s">
        <v>2242</v>
      </c>
      <c r="F2349" t="s">
        <v>2243</v>
      </c>
      <c r="G2349" t="s">
        <v>2904</v>
      </c>
      <c r="H2349"/>
      <c r="I2349" t="s">
        <v>10461</v>
      </c>
      <c r="J2349" t="s">
        <v>17837</v>
      </c>
      <c r="K2349" t="s">
        <v>18174</v>
      </c>
      <c r="L2349" t="s">
        <v>10461</v>
      </c>
      <c r="M2349" t="s">
        <v>10461</v>
      </c>
      <c r="N2349" t="s">
        <v>10461</v>
      </c>
      <c r="O2349" t="s">
        <v>17849</v>
      </c>
    </row>
    <row r="2350" spans="2:15" x14ac:dyDescent="0.25">
      <c r="B2350" t="s">
        <v>16921</v>
      </c>
      <c r="C2350">
        <v>119358403</v>
      </c>
      <c r="D2350" t="s">
        <v>535</v>
      </c>
      <c r="E2350" t="s">
        <v>2242</v>
      </c>
      <c r="F2350" t="s">
        <v>2243</v>
      </c>
      <c r="G2350" t="s">
        <v>2415</v>
      </c>
      <c r="H2350"/>
      <c r="I2350" t="s">
        <v>10461</v>
      </c>
      <c r="J2350" t="s">
        <v>17942</v>
      </c>
      <c r="K2350" t="s">
        <v>17864</v>
      </c>
      <c r="L2350" t="s">
        <v>10461</v>
      </c>
      <c r="M2350" t="s">
        <v>10461</v>
      </c>
      <c r="N2350" t="s">
        <v>10461</v>
      </c>
      <c r="O2350" t="s">
        <v>18275</v>
      </c>
    </row>
    <row r="2351" spans="2:15" x14ac:dyDescent="0.25">
      <c r="B2351" t="s">
        <v>13625</v>
      </c>
      <c r="C2351">
        <v>119581003</v>
      </c>
      <c r="D2351" t="s">
        <v>64</v>
      </c>
      <c r="E2351" t="s">
        <v>741</v>
      </c>
      <c r="F2351" t="s">
        <v>742</v>
      </c>
      <c r="G2351" t="s">
        <v>2903</v>
      </c>
      <c r="H2351"/>
      <c r="I2351" t="s">
        <v>10461</v>
      </c>
      <c r="J2351" t="s">
        <v>10461</v>
      </c>
      <c r="K2351" t="s">
        <v>18080</v>
      </c>
      <c r="L2351" t="s">
        <v>10461</v>
      </c>
      <c r="M2351" t="s">
        <v>10461</v>
      </c>
      <c r="N2351"/>
      <c r="O2351" t="s">
        <v>18263</v>
      </c>
    </row>
    <row r="2352" spans="2:15" x14ac:dyDescent="0.25">
      <c r="B2352" t="s">
        <v>13626</v>
      </c>
      <c r="C2352">
        <v>119581003</v>
      </c>
      <c r="D2352" t="s">
        <v>64</v>
      </c>
      <c r="E2352" t="s">
        <v>741</v>
      </c>
      <c r="F2352" t="s">
        <v>742</v>
      </c>
      <c r="G2352" t="s">
        <v>2904</v>
      </c>
      <c r="H2352" t="s">
        <v>10461</v>
      </c>
      <c r="I2352" t="s">
        <v>10461</v>
      </c>
      <c r="J2352" t="s">
        <v>10461</v>
      </c>
      <c r="K2352" t="s">
        <v>18254</v>
      </c>
      <c r="L2352" t="s">
        <v>10461</v>
      </c>
      <c r="M2352" t="s">
        <v>10461</v>
      </c>
      <c r="N2352"/>
      <c r="O2352" t="s">
        <v>18227</v>
      </c>
    </row>
    <row r="2353" spans="2:15" x14ac:dyDescent="0.25">
      <c r="B2353" t="s">
        <v>13627</v>
      </c>
      <c r="C2353">
        <v>119581003</v>
      </c>
      <c r="D2353" t="s">
        <v>64</v>
      </c>
      <c r="E2353" t="s">
        <v>741</v>
      </c>
      <c r="F2353" t="s">
        <v>742</v>
      </c>
      <c r="G2353" t="s">
        <v>2415</v>
      </c>
      <c r="H2353" t="s">
        <v>10461</v>
      </c>
      <c r="I2353" t="s">
        <v>10461</v>
      </c>
      <c r="J2353" t="s">
        <v>10461</v>
      </c>
      <c r="K2353" t="s">
        <v>18194</v>
      </c>
      <c r="L2353" t="s">
        <v>10461</v>
      </c>
      <c r="M2353" t="s">
        <v>10461</v>
      </c>
      <c r="N2353"/>
      <c r="O2353" t="s">
        <v>18142</v>
      </c>
    </row>
    <row r="2354" spans="2:15" x14ac:dyDescent="0.25">
      <c r="B2354" t="s">
        <v>13628</v>
      </c>
      <c r="C2354">
        <v>119581003</v>
      </c>
      <c r="D2354" t="s">
        <v>64</v>
      </c>
      <c r="E2354" t="s">
        <v>743</v>
      </c>
      <c r="F2354" t="s">
        <v>744</v>
      </c>
      <c r="G2354" t="s">
        <v>2903</v>
      </c>
      <c r="H2354"/>
      <c r="I2354" t="s">
        <v>10461</v>
      </c>
      <c r="J2354" t="s">
        <v>10461</v>
      </c>
      <c r="K2354" t="s">
        <v>18170</v>
      </c>
      <c r="L2354" t="s">
        <v>10461</v>
      </c>
      <c r="M2354" t="s">
        <v>10461</v>
      </c>
      <c r="N2354"/>
      <c r="O2354" t="s">
        <v>18179</v>
      </c>
    </row>
    <row r="2355" spans="2:15" x14ac:dyDescent="0.25">
      <c r="B2355" t="s">
        <v>13629</v>
      </c>
      <c r="C2355">
        <v>119581003</v>
      </c>
      <c r="D2355" t="s">
        <v>64</v>
      </c>
      <c r="E2355" t="s">
        <v>743</v>
      </c>
      <c r="F2355" t="s">
        <v>744</v>
      </c>
      <c r="G2355" t="s">
        <v>2904</v>
      </c>
      <c r="H2355"/>
      <c r="I2355"/>
      <c r="J2355" t="s">
        <v>10461</v>
      </c>
      <c r="K2355" t="s">
        <v>18363</v>
      </c>
      <c r="L2355"/>
      <c r="M2355"/>
      <c r="N2355"/>
      <c r="O2355" t="s">
        <v>17936</v>
      </c>
    </row>
    <row r="2356" spans="2:15" x14ac:dyDescent="0.25">
      <c r="B2356" t="s">
        <v>13630</v>
      </c>
      <c r="C2356">
        <v>119581003</v>
      </c>
      <c r="D2356" t="s">
        <v>64</v>
      </c>
      <c r="E2356" t="s">
        <v>743</v>
      </c>
      <c r="F2356" t="s">
        <v>744</v>
      </c>
      <c r="G2356" t="s">
        <v>2415</v>
      </c>
      <c r="H2356"/>
      <c r="I2356" t="s">
        <v>10461</v>
      </c>
      <c r="J2356" t="s">
        <v>10461</v>
      </c>
      <c r="K2356" t="s">
        <v>18062</v>
      </c>
      <c r="L2356" t="s">
        <v>10461</v>
      </c>
      <c r="M2356" t="s">
        <v>10461</v>
      </c>
      <c r="N2356"/>
      <c r="O2356" t="s">
        <v>18227</v>
      </c>
    </row>
    <row r="2357" spans="2:15" x14ac:dyDescent="0.25">
      <c r="B2357" t="s">
        <v>14234</v>
      </c>
      <c r="C2357">
        <v>119582503</v>
      </c>
      <c r="D2357" t="s">
        <v>165</v>
      </c>
      <c r="E2357" t="s">
        <v>1072</v>
      </c>
      <c r="F2357" t="s">
        <v>1073</v>
      </c>
      <c r="G2357" t="s">
        <v>2903</v>
      </c>
      <c r="H2357"/>
      <c r="I2357" t="s">
        <v>10461</v>
      </c>
      <c r="J2357" t="s">
        <v>17853</v>
      </c>
      <c r="K2357" t="s">
        <v>18232</v>
      </c>
      <c r="L2357" t="s">
        <v>17833</v>
      </c>
      <c r="M2357" t="s">
        <v>10461</v>
      </c>
      <c r="N2357"/>
      <c r="O2357" t="s">
        <v>17913</v>
      </c>
    </row>
    <row r="2358" spans="2:15" x14ac:dyDescent="0.25">
      <c r="B2358" t="s">
        <v>14235</v>
      </c>
      <c r="C2358">
        <v>119582503</v>
      </c>
      <c r="D2358" t="s">
        <v>165</v>
      </c>
      <c r="E2358" t="s">
        <v>1072</v>
      </c>
      <c r="F2358" t="s">
        <v>1073</v>
      </c>
      <c r="G2358" t="s">
        <v>2904</v>
      </c>
      <c r="H2358"/>
      <c r="I2358"/>
      <c r="J2358" t="s">
        <v>17881</v>
      </c>
      <c r="K2358" t="s">
        <v>17949</v>
      </c>
      <c r="L2358" t="s">
        <v>10461</v>
      </c>
      <c r="M2358"/>
      <c r="N2358"/>
      <c r="O2358" t="s">
        <v>18315</v>
      </c>
    </row>
    <row r="2359" spans="2:15" x14ac:dyDescent="0.25">
      <c r="B2359" t="s">
        <v>14236</v>
      </c>
      <c r="C2359">
        <v>119582503</v>
      </c>
      <c r="D2359" t="s">
        <v>165</v>
      </c>
      <c r="E2359" t="s">
        <v>1072</v>
      </c>
      <c r="F2359" t="s">
        <v>1073</v>
      </c>
      <c r="G2359" t="s">
        <v>2415</v>
      </c>
      <c r="H2359"/>
      <c r="I2359" t="s">
        <v>10461</v>
      </c>
      <c r="J2359" t="s">
        <v>18081</v>
      </c>
      <c r="K2359" t="s">
        <v>17835</v>
      </c>
      <c r="L2359" t="s">
        <v>17837</v>
      </c>
      <c r="M2359" t="s">
        <v>10461</v>
      </c>
      <c r="N2359"/>
      <c r="O2359" t="s">
        <v>18388</v>
      </c>
    </row>
    <row r="2360" spans="2:15" x14ac:dyDescent="0.25">
      <c r="B2360" t="s">
        <v>14337</v>
      </c>
      <c r="C2360">
        <v>119583003</v>
      </c>
      <c r="D2360" t="s">
        <v>183</v>
      </c>
      <c r="E2360" t="s">
        <v>1126</v>
      </c>
      <c r="F2360" t="s">
        <v>1127</v>
      </c>
      <c r="G2360" t="s">
        <v>2903</v>
      </c>
      <c r="H2360"/>
      <c r="I2360" t="s">
        <v>10461</v>
      </c>
      <c r="J2360" t="s">
        <v>10461</v>
      </c>
      <c r="K2360" t="s">
        <v>18151</v>
      </c>
      <c r="L2360" t="s">
        <v>10461</v>
      </c>
      <c r="M2360" t="s">
        <v>10461</v>
      </c>
      <c r="N2360"/>
      <c r="O2360" t="s">
        <v>17915</v>
      </c>
    </row>
    <row r="2361" spans="2:15" x14ac:dyDescent="0.25">
      <c r="B2361" t="s">
        <v>14338</v>
      </c>
      <c r="C2361">
        <v>119583003</v>
      </c>
      <c r="D2361" t="s">
        <v>183</v>
      </c>
      <c r="E2361" t="s">
        <v>1126</v>
      </c>
      <c r="F2361" t="s">
        <v>1127</v>
      </c>
      <c r="G2361" t="s">
        <v>2904</v>
      </c>
      <c r="H2361" t="s">
        <v>10461</v>
      </c>
      <c r="I2361" t="s">
        <v>10461</v>
      </c>
      <c r="J2361" t="s">
        <v>10461</v>
      </c>
      <c r="K2361" t="s">
        <v>17946</v>
      </c>
      <c r="L2361" t="s">
        <v>10461</v>
      </c>
      <c r="M2361"/>
      <c r="N2361"/>
      <c r="O2361" t="s">
        <v>18233</v>
      </c>
    </row>
    <row r="2362" spans="2:15" x14ac:dyDescent="0.25">
      <c r="B2362" t="s">
        <v>14339</v>
      </c>
      <c r="C2362">
        <v>119583003</v>
      </c>
      <c r="D2362" t="s">
        <v>183</v>
      </c>
      <c r="E2362" t="s">
        <v>1126</v>
      </c>
      <c r="F2362" t="s">
        <v>1127</v>
      </c>
      <c r="G2362" t="s">
        <v>2415</v>
      </c>
      <c r="H2362" t="s">
        <v>10461</v>
      </c>
      <c r="I2362" t="s">
        <v>10461</v>
      </c>
      <c r="J2362" t="s">
        <v>17844</v>
      </c>
      <c r="K2362" t="s">
        <v>18244</v>
      </c>
      <c r="L2362" t="s">
        <v>17846</v>
      </c>
      <c r="M2362" t="s">
        <v>10461</v>
      </c>
      <c r="N2362"/>
      <c r="O2362" t="s">
        <v>18549</v>
      </c>
    </row>
    <row r="2363" spans="2:15" x14ac:dyDescent="0.25">
      <c r="B2363" t="s">
        <v>15144</v>
      </c>
      <c r="C2363">
        <v>119584503</v>
      </c>
      <c r="D2363" t="s">
        <v>320</v>
      </c>
      <c r="E2363" t="s">
        <v>1552</v>
      </c>
      <c r="F2363" t="s">
        <v>1553</v>
      </c>
      <c r="G2363" t="s">
        <v>2903</v>
      </c>
      <c r="H2363"/>
      <c r="I2363" t="s">
        <v>10461</v>
      </c>
      <c r="J2363" t="s">
        <v>10461</v>
      </c>
      <c r="K2363" t="s">
        <v>18125</v>
      </c>
      <c r="L2363"/>
      <c r="M2363" t="s">
        <v>10461</v>
      </c>
      <c r="N2363"/>
      <c r="O2363" t="s">
        <v>17903</v>
      </c>
    </row>
    <row r="2364" spans="2:15" x14ac:dyDescent="0.25">
      <c r="B2364" t="s">
        <v>15145</v>
      </c>
      <c r="C2364">
        <v>119584503</v>
      </c>
      <c r="D2364" t="s">
        <v>320</v>
      </c>
      <c r="E2364" t="s">
        <v>1552</v>
      </c>
      <c r="F2364" t="s">
        <v>1553</v>
      </c>
      <c r="G2364" t="s">
        <v>2904</v>
      </c>
      <c r="H2364"/>
      <c r="I2364" t="s">
        <v>10461</v>
      </c>
      <c r="J2364" t="s">
        <v>17833</v>
      </c>
      <c r="K2364" t="s">
        <v>18253</v>
      </c>
      <c r="L2364"/>
      <c r="M2364" t="s">
        <v>10461</v>
      </c>
      <c r="N2364" t="s">
        <v>10461</v>
      </c>
      <c r="O2364" t="s">
        <v>18330</v>
      </c>
    </row>
    <row r="2365" spans="2:15" x14ac:dyDescent="0.25">
      <c r="B2365" t="s">
        <v>15146</v>
      </c>
      <c r="C2365">
        <v>119584503</v>
      </c>
      <c r="D2365" t="s">
        <v>320</v>
      </c>
      <c r="E2365" t="s">
        <v>1552</v>
      </c>
      <c r="F2365" t="s">
        <v>1553</v>
      </c>
      <c r="G2365" t="s">
        <v>2415</v>
      </c>
      <c r="H2365"/>
      <c r="I2365" t="s">
        <v>10461</v>
      </c>
      <c r="J2365" t="s">
        <v>17823</v>
      </c>
      <c r="K2365" t="s">
        <v>18410</v>
      </c>
      <c r="L2365"/>
      <c r="M2365" t="s">
        <v>10461</v>
      </c>
      <c r="N2365" t="s">
        <v>10461</v>
      </c>
      <c r="O2365" t="s">
        <v>18801</v>
      </c>
    </row>
    <row r="2366" spans="2:15" x14ac:dyDescent="0.25">
      <c r="B2366" t="s">
        <v>15177</v>
      </c>
      <c r="C2366">
        <v>119584603</v>
      </c>
      <c r="D2366" t="s">
        <v>327</v>
      </c>
      <c r="E2366" t="s">
        <v>1571</v>
      </c>
      <c r="F2366" t="s">
        <v>1572</v>
      </c>
      <c r="G2366" t="s">
        <v>2903</v>
      </c>
      <c r="H2366"/>
      <c r="I2366" t="s">
        <v>10461</v>
      </c>
      <c r="J2366"/>
      <c r="K2366" t="s">
        <v>18390</v>
      </c>
      <c r="L2366" t="s">
        <v>10461</v>
      </c>
      <c r="M2366" t="s">
        <v>10461</v>
      </c>
      <c r="N2366"/>
      <c r="O2366" t="s">
        <v>17997</v>
      </c>
    </row>
    <row r="2367" spans="2:15" x14ac:dyDescent="0.25">
      <c r="B2367" t="s">
        <v>15178</v>
      </c>
      <c r="C2367">
        <v>119584603</v>
      </c>
      <c r="D2367" t="s">
        <v>327</v>
      </c>
      <c r="E2367" t="s">
        <v>1571</v>
      </c>
      <c r="F2367" t="s">
        <v>1572</v>
      </c>
      <c r="G2367" t="s">
        <v>2904</v>
      </c>
      <c r="H2367"/>
      <c r="I2367" t="s">
        <v>10461</v>
      </c>
      <c r="J2367" t="s">
        <v>10461</v>
      </c>
      <c r="K2367" t="s">
        <v>18209</v>
      </c>
      <c r="L2367" t="s">
        <v>10461</v>
      </c>
      <c r="M2367" t="s">
        <v>10461</v>
      </c>
      <c r="N2367"/>
      <c r="O2367" t="s">
        <v>17845</v>
      </c>
    </row>
    <row r="2368" spans="2:15" x14ac:dyDescent="0.25">
      <c r="B2368" t="s">
        <v>15179</v>
      </c>
      <c r="C2368">
        <v>119584603</v>
      </c>
      <c r="D2368" t="s">
        <v>327</v>
      </c>
      <c r="E2368" t="s">
        <v>1571</v>
      </c>
      <c r="F2368" t="s">
        <v>1572</v>
      </c>
      <c r="G2368" t="s">
        <v>2415</v>
      </c>
      <c r="H2368"/>
      <c r="I2368" t="s">
        <v>10461</v>
      </c>
      <c r="J2368" t="s">
        <v>10461</v>
      </c>
      <c r="K2368" t="s">
        <v>18279</v>
      </c>
      <c r="L2368" t="s">
        <v>10461</v>
      </c>
      <c r="M2368" t="s">
        <v>10461</v>
      </c>
      <c r="N2368"/>
      <c r="O2368" t="s">
        <v>18283</v>
      </c>
    </row>
    <row r="2369" spans="2:15" x14ac:dyDescent="0.25">
      <c r="B2369" t="s">
        <v>16712</v>
      </c>
      <c r="C2369">
        <v>119586503</v>
      </c>
      <c r="D2369" t="s">
        <v>502</v>
      </c>
      <c r="E2369" t="s">
        <v>2127</v>
      </c>
      <c r="F2369" t="s">
        <v>2128</v>
      </c>
      <c r="G2369" t="s">
        <v>2903</v>
      </c>
      <c r="H2369"/>
      <c r="I2369" t="s">
        <v>10461</v>
      </c>
      <c r="J2369" t="s">
        <v>10461</v>
      </c>
      <c r="K2369" t="s">
        <v>18263</v>
      </c>
      <c r="L2369" t="s">
        <v>10461</v>
      </c>
      <c r="M2369" t="s">
        <v>10461</v>
      </c>
      <c r="N2369"/>
      <c r="O2369" t="s">
        <v>17987</v>
      </c>
    </row>
    <row r="2370" spans="2:15" x14ac:dyDescent="0.25">
      <c r="B2370" t="s">
        <v>16713</v>
      </c>
      <c r="C2370">
        <v>119586503</v>
      </c>
      <c r="D2370" t="s">
        <v>502</v>
      </c>
      <c r="E2370" t="s">
        <v>2127</v>
      </c>
      <c r="F2370" t="s">
        <v>2128</v>
      </c>
      <c r="G2370" t="s">
        <v>2904</v>
      </c>
      <c r="H2370"/>
      <c r="I2370" t="s">
        <v>10461</v>
      </c>
      <c r="J2370" t="s">
        <v>10461</v>
      </c>
      <c r="K2370" t="s">
        <v>18131</v>
      </c>
      <c r="L2370" t="s">
        <v>10461</v>
      </c>
      <c r="M2370" t="s">
        <v>10461</v>
      </c>
      <c r="N2370"/>
      <c r="O2370" t="s">
        <v>17987</v>
      </c>
    </row>
    <row r="2371" spans="2:15" x14ac:dyDescent="0.25">
      <c r="B2371" t="s">
        <v>16714</v>
      </c>
      <c r="C2371">
        <v>119586503</v>
      </c>
      <c r="D2371" t="s">
        <v>502</v>
      </c>
      <c r="E2371" t="s">
        <v>2127</v>
      </c>
      <c r="F2371" t="s">
        <v>2128</v>
      </c>
      <c r="G2371" t="s">
        <v>2415</v>
      </c>
      <c r="H2371"/>
      <c r="I2371" t="s">
        <v>10461</v>
      </c>
      <c r="J2371" t="s">
        <v>10461</v>
      </c>
      <c r="K2371" t="s">
        <v>18085</v>
      </c>
      <c r="L2371" t="s">
        <v>10461</v>
      </c>
      <c r="M2371" t="s">
        <v>10461</v>
      </c>
      <c r="N2371"/>
      <c r="O2371" t="s">
        <v>18342</v>
      </c>
    </row>
    <row r="2372" spans="2:15" x14ac:dyDescent="0.25">
      <c r="B2372" t="s">
        <v>16925</v>
      </c>
      <c r="C2372">
        <v>119648303</v>
      </c>
      <c r="D2372" t="s">
        <v>536</v>
      </c>
      <c r="E2372" t="s">
        <v>2244</v>
      </c>
      <c r="F2372" t="s">
        <v>2245</v>
      </c>
      <c r="G2372" t="s">
        <v>2903</v>
      </c>
      <c r="H2372" t="s">
        <v>10461</v>
      </c>
      <c r="I2372" t="s">
        <v>17833</v>
      </c>
      <c r="J2372" t="s">
        <v>17885</v>
      </c>
      <c r="K2372" t="s">
        <v>18404</v>
      </c>
      <c r="L2372" t="s">
        <v>17850</v>
      </c>
      <c r="M2372" t="s">
        <v>10461</v>
      </c>
      <c r="N2372"/>
      <c r="O2372" t="s">
        <v>17976</v>
      </c>
    </row>
    <row r="2373" spans="2:15" x14ac:dyDescent="0.25">
      <c r="B2373" t="s">
        <v>16926</v>
      </c>
      <c r="C2373">
        <v>119648303</v>
      </c>
      <c r="D2373" t="s">
        <v>536</v>
      </c>
      <c r="E2373" t="s">
        <v>2244</v>
      </c>
      <c r="F2373" t="s">
        <v>2245</v>
      </c>
      <c r="G2373" t="s">
        <v>2904</v>
      </c>
      <c r="H2373" t="s">
        <v>10461</v>
      </c>
      <c r="I2373" t="s">
        <v>17833</v>
      </c>
      <c r="J2373" t="s">
        <v>17883</v>
      </c>
      <c r="K2373" t="s">
        <v>18588</v>
      </c>
      <c r="L2373" t="s">
        <v>17846</v>
      </c>
      <c r="M2373" t="s">
        <v>10461</v>
      </c>
      <c r="N2373" t="s">
        <v>10461</v>
      </c>
      <c r="O2373" t="s">
        <v>18091</v>
      </c>
    </row>
    <row r="2374" spans="2:15" x14ac:dyDescent="0.25">
      <c r="B2374" t="s">
        <v>16927</v>
      </c>
      <c r="C2374">
        <v>119648303</v>
      </c>
      <c r="D2374" t="s">
        <v>536</v>
      </c>
      <c r="E2374" t="s">
        <v>2244</v>
      </c>
      <c r="F2374" t="s">
        <v>2245</v>
      </c>
      <c r="G2374" t="s">
        <v>2415</v>
      </c>
      <c r="H2374" t="s">
        <v>10461</v>
      </c>
      <c r="I2374" t="s">
        <v>17866</v>
      </c>
      <c r="J2374" t="s">
        <v>17852</v>
      </c>
      <c r="K2374" t="s">
        <v>18589</v>
      </c>
      <c r="L2374" t="s">
        <v>17839</v>
      </c>
      <c r="M2374" t="s">
        <v>17850</v>
      </c>
      <c r="N2374" t="s">
        <v>10461</v>
      </c>
      <c r="O2374" t="s">
        <v>18925</v>
      </c>
    </row>
    <row r="2375" spans="2:15" x14ac:dyDescent="0.25">
      <c r="B2375" t="s">
        <v>16928</v>
      </c>
      <c r="C2375">
        <v>119648303</v>
      </c>
      <c r="D2375" t="s">
        <v>536</v>
      </c>
      <c r="E2375" t="s">
        <v>2246</v>
      </c>
      <c r="F2375" t="s">
        <v>2247</v>
      </c>
      <c r="G2375" t="s">
        <v>2903</v>
      </c>
      <c r="H2375" t="s">
        <v>10461</v>
      </c>
      <c r="I2375" t="s">
        <v>10461</v>
      </c>
      <c r="J2375" t="s">
        <v>17837</v>
      </c>
      <c r="K2375" t="s">
        <v>17915</v>
      </c>
      <c r="L2375" t="s">
        <v>10461</v>
      </c>
      <c r="M2375" t="s">
        <v>10461</v>
      </c>
      <c r="N2375"/>
      <c r="O2375" t="s">
        <v>18040</v>
      </c>
    </row>
    <row r="2376" spans="2:15" x14ac:dyDescent="0.25">
      <c r="B2376" t="s">
        <v>16929</v>
      </c>
      <c r="C2376">
        <v>119648303</v>
      </c>
      <c r="D2376" t="s">
        <v>536</v>
      </c>
      <c r="E2376" t="s">
        <v>2246</v>
      </c>
      <c r="F2376" t="s">
        <v>2247</v>
      </c>
      <c r="G2376" t="s">
        <v>2904</v>
      </c>
      <c r="H2376"/>
      <c r="I2376" t="s">
        <v>10461</v>
      </c>
      <c r="J2376" t="s">
        <v>17866</v>
      </c>
      <c r="K2376" t="s">
        <v>17825</v>
      </c>
      <c r="L2376" t="s">
        <v>10461</v>
      </c>
      <c r="M2376" t="s">
        <v>10461</v>
      </c>
      <c r="N2376"/>
      <c r="O2376" t="s">
        <v>18209</v>
      </c>
    </row>
    <row r="2377" spans="2:15" x14ac:dyDescent="0.25">
      <c r="B2377" t="s">
        <v>16930</v>
      </c>
      <c r="C2377">
        <v>119648303</v>
      </c>
      <c r="D2377" t="s">
        <v>536</v>
      </c>
      <c r="E2377" t="s">
        <v>2246</v>
      </c>
      <c r="F2377" t="s">
        <v>2247</v>
      </c>
      <c r="G2377" t="s">
        <v>2415</v>
      </c>
      <c r="H2377" t="s">
        <v>10461</v>
      </c>
      <c r="I2377" t="s">
        <v>17855</v>
      </c>
      <c r="J2377" t="s">
        <v>17898</v>
      </c>
      <c r="K2377" t="s">
        <v>18386</v>
      </c>
      <c r="L2377" t="s">
        <v>10461</v>
      </c>
      <c r="M2377" t="s">
        <v>10461</v>
      </c>
      <c r="N2377"/>
      <c r="O2377" t="s">
        <v>18383</v>
      </c>
    </row>
    <row r="2378" spans="2:15" x14ac:dyDescent="0.25">
      <c r="B2378" t="s">
        <v>16976</v>
      </c>
      <c r="C2378">
        <v>119648703</v>
      </c>
      <c r="D2378" t="s">
        <v>543</v>
      </c>
      <c r="E2378" t="s">
        <v>2275</v>
      </c>
      <c r="F2378" t="s">
        <v>2276</v>
      </c>
      <c r="G2378" t="s">
        <v>2903</v>
      </c>
      <c r="H2378"/>
      <c r="I2378" t="s">
        <v>10461</v>
      </c>
      <c r="J2378" t="s">
        <v>17869</v>
      </c>
      <c r="K2378" t="s">
        <v>18034</v>
      </c>
      <c r="L2378" t="s">
        <v>10461</v>
      </c>
      <c r="M2378" t="s">
        <v>10461</v>
      </c>
      <c r="N2378"/>
      <c r="O2378" t="s">
        <v>18649</v>
      </c>
    </row>
    <row r="2379" spans="2:15" x14ac:dyDescent="0.25">
      <c r="B2379" t="s">
        <v>16977</v>
      </c>
      <c r="C2379">
        <v>119648703</v>
      </c>
      <c r="D2379" t="s">
        <v>543</v>
      </c>
      <c r="E2379" t="s">
        <v>2275</v>
      </c>
      <c r="F2379" t="s">
        <v>2276</v>
      </c>
      <c r="G2379" t="s">
        <v>2904</v>
      </c>
      <c r="H2379" t="s">
        <v>10461</v>
      </c>
      <c r="I2379" t="s">
        <v>10461</v>
      </c>
      <c r="J2379" t="s">
        <v>17995</v>
      </c>
      <c r="K2379" t="s">
        <v>17861</v>
      </c>
      <c r="L2379" t="s">
        <v>10461</v>
      </c>
      <c r="M2379" t="s">
        <v>10461</v>
      </c>
      <c r="N2379"/>
      <c r="O2379" t="s">
        <v>18100</v>
      </c>
    </row>
    <row r="2380" spans="2:15" x14ac:dyDescent="0.25">
      <c r="B2380" t="s">
        <v>16978</v>
      </c>
      <c r="C2380">
        <v>119648703</v>
      </c>
      <c r="D2380" t="s">
        <v>543</v>
      </c>
      <c r="E2380" t="s">
        <v>2275</v>
      </c>
      <c r="F2380" t="s">
        <v>2276</v>
      </c>
      <c r="G2380" t="s">
        <v>2415</v>
      </c>
      <c r="H2380" t="s">
        <v>10461</v>
      </c>
      <c r="I2380" t="s">
        <v>10461</v>
      </c>
      <c r="J2380" t="s">
        <v>17999</v>
      </c>
      <c r="K2380" t="s">
        <v>18268</v>
      </c>
      <c r="L2380" t="s">
        <v>17855</v>
      </c>
      <c r="M2380" t="s">
        <v>10461</v>
      </c>
      <c r="N2380"/>
      <c r="O2380" t="s">
        <v>17941</v>
      </c>
    </row>
    <row r="2381" spans="2:15" x14ac:dyDescent="0.25">
      <c r="B2381" t="s">
        <v>16973</v>
      </c>
      <c r="C2381">
        <v>119648703</v>
      </c>
      <c r="D2381" t="s">
        <v>543</v>
      </c>
      <c r="E2381" t="s">
        <v>2273</v>
      </c>
      <c r="F2381" t="s">
        <v>2274</v>
      </c>
      <c r="G2381" t="s">
        <v>2903</v>
      </c>
      <c r="H2381"/>
      <c r="I2381"/>
      <c r="J2381"/>
      <c r="K2381" t="s">
        <v>17857</v>
      </c>
      <c r="L2381" t="s">
        <v>10461</v>
      </c>
      <c r="M2381" t="s">
        <v>10461</v>
      </c>
      <c r="N2381"/>
      <c r="O2381" t="s">
        <v>17951</v>
      </c>
    </row>
    <row r="2382" spans="2:15" x14ac:dyDescent="0.25">
      <c r="B2382" t="s">
        <v>16974</v>
      </c>
      <c r="C2382">
        <v>119648703</v>
      </c>
      <c r="D2382" t="s">
        <v>543</v>
      </c>
      <c r="E2382" t="s">
        <v>2273</v>
      </c>
      <c r="F2382" t="s">
        <v>2274</v>
      </c>
      <c r="G2382" t="s">
        <v>2904</v>
      </c>
      <c r="H2382"/>
      <c r="I2382"/>
      <c r="J2382" t="s">
        <v>10461</v>
      </c>
      <c r="K2382" t="s">
        <v>17840</v>
      </c>
      <c r="L2382" t="s">
        <v>10461</v>
      </c>
      <c r="M2382"/>
      <c r="N2382"/>
      <c r="O2382" t="s">
        <v>17871</v>
      </c>
    </row>
    <row r="2383" spans="2:15" x14ac:dyDescent="0.25">
      <c r="B2383" t="s">
        <v>16975</v>
      </c>
      <c r="C2383">
        <v>119648703</v>
      </c>
      <c r="D2383" t="s">
        <v>543</v>
      </c>
      <c r="E2383" t="s">
        <v>2273</v>
      </c>
      <c r="F2383" t="s">
        <v>2274</v>
      </c>
      <c r="G2383" t="s">
        <v>2415</v>
      </c>
      <c r="H2383"/>
      <c r="I2383"/>
      <c r="J2383" t="s">
        <v>10461</v>
      </c>
      <c r="K2383" t="s">
        <v>17988</v>
      </c>
      <c r="L2383" t="s">
        <v>10461</v>
      </c>
      <c r="M2383" t="s">
        <v>10461</v>
      </c>
      <c r="N2383"/>
      <c r="O2383" t="s">
        <v>17905</v>
      </c>
    </row>
    <row r="2384" spans="2:15" x14ac:dyDescent="0.25">
      <c r="B2384" t="s">
        <v>16979</v>
      </c>
      <c r="C2384">
        <v>119648703</v>
      </c>
      <c r="D2384" t="s">
        <v>543</v>
      </c>
      <c r="E2384" t="s">
        <v>2277</v>
      </c>
      <c r="F2384" t="s">
        <v>2278</v>
      </c>
      <c r="G2384" t="s">
        <v>2903</v>
      </c>
      <c r="H2384"/>
      <c r="I2384"/>
      <c r="J2384" t="s">
        <v>10461</v>
      </c>
      <c r="K2384" t="s">
        <v>17855</v>
      </c>
      <c r="L2384"/>
      <c r="M2384"/>
      <c r="N2384"/>
      <c r="O2384" t="s">
        <v>17853</v>
      </c>
    </row>
    <row r="2385" spans="2:15" x14ac:dyDescent="0.25">
      <c r="B2385" t="s">
        <v>16980</v>
      </c>
      <c r="C2385">
        <v>119648703</v>
      </c>
      <c r="D2385" t="s">
        <v>543</v>
      </c>
      <c r="E2385" t="s">
        <v>2277</v>
      </c>
      <c r="F2385" t="s">
        <v>2278</v>
      </c>
      <c r="G2385" t="s">
        <v>2904</v>
      </c>
      <c r="H2385"/>
      <c r="I2385"/>
      <c r="J2385"/>
      <c r="K2385" t="s">
        <v>17834</v>
      </c>
      <c r="L2385"/>
      <c r="M2385"/>
      <c r="N2385"/>
      <c r="O2385" t="s">
        <v>17834</v>
      </c>
    </row>
    <row r="2386" spans="2:15" x14ac:dyDescent="0.25">
      <c r="B2386" t="s">
        <v>16981</v>
      </c>
      <c r="C2386">
        <v>119648703</v>
      </c>
      <c r="D2386" t="s">
        <v>543</v>
      </c>
      <c r="E2386" t="s">
        <v>2277</v>
      </c>
      <c r="F2386" t="s">
        <v>2278</v>
      </c>
      <c r="G2386" t="s">
        <v>2415</v>
      </c>
      <c r="H2386"/>
      <c r="I2386"/>
      <c r="J2386" t="s">
        <v>10461</v>
      </c>
      <c r="K2386" t="s">
        <v>17939</v>
      </c>
      <c r="L2386"/>
      <c r="M2386"/>
      <c r="N2386"/>
      <c r="O2386" t="s">
        <v>17942</v>
      </c>
    </row>
    <row r="2387" spans="2:15" x14ac:dyDescent="0.25">
      <c r="B2387" t="s">
        <v>16982</v>
      </c>
      <c r="C2387">
        <v>119648703</v>
      </c>
      <c r="D2387" t="s">
        <v>543</v>
      </c>
      <c r="E2387" t="s">
        <v>2279</v>
      </c>
      <c r="F2387" t="s">
        <v>2280</v>
      </c>
      <c r="G2387" t="s">
        <v>2903</v>
      </c>
      <c r="H2387"/>
      <c r="I2387"/>
      <c r="J2387" t="s">
        <v>17850</v>
      </c>
      <c r="K2387" t="s">
        <v>18039</v>
      </c>
      <c r="L2387" t="s">
        <v>10461</v>
      </c>
      <c r="M2387"/>
      <c r="N2387"/>
      <c r="O2387" t="s">
        <v>17843</v>
      </c>
    </row>
    <row r="2388" spans="2:15" x14ac:dyDescent="0.25">
      <c r="B2388" t="s">
        <v>16983</v>
      </c>
      <c r="C2388">
        <v>119648703</v>
      </c>
      <c r="D2388" t="s">
        <v>543</v>
      </c>
      <c r="E2388" t="s">
        <v>2279</v>
      </c>
      <c r="F2388" t="s">
        <v>2280</v>
      </c>
      <c r="G2388" t="s">
        <v>2904</v>
      </c>
      <c r="H2388"/>
      <c r="I2388"/>
      <c r="J2388" t="s">
        <v>10461</v>
      </c>
      <c r="K2388" t="s">
        <v>18331</v>
      </c>
      <c r="L2388" t="s">
        <v>10461</v>
      </c>
      <c r="M2388" t="s">
        <v>10461</v>
      </c>
      <c r="N2388" t="s">
        <v>10461</v>
      </c>
      <c r="O2388" t="s">
        <v>18149</v>
      </c>
    </row>
    <row r="2389" spans="2:15" x14ac:dyDescent="0.25">
      <c r="B2389" t="s">
        <v>16984</v>
      </c>
      <c r="C2389">
        <v>119648703</v>
      </c>
      <c r="D2389" t="s">
        <v>543</v>
      </c>
      <c r="E2389" t="s">
        <v>2279</v>
      </c>
      <c r="F2389" t="s">
        <v>2280</v>
      </c>
      <c r="G2389" t="s">
        <v>2415</v>
      </c>
      <c r="H2389"/>
      <c r="I2389"/>
      <c r="J2389" t="s">
        <v>17853</v>
      </c>
      <c r="K2389" t="s">
        <v>18250</v>
      </c>
      <c r="L2389" t="s">
        <v>10461</v>
      </c>
      <c r="M2389" t="s">
        <v>10461</v>
      </c>
      <c r="N2389" t="s">
        <v>10461</v>
      </c>
      <c r="O2389" t="s">
        <v>18088</v>
      </c>
    </row>
    <row r="2390" spans="2:15" x14ac:dyDescent="0.25">
      <c r="B2390" t="s">
        <v>17079</v>
      </c>
      <c r="C2390">
        <v>119648903</v>
      </c>
      <c r="D2390" t="s">
        <v>560</v>
      </c>
      <c r="E2390" t="s">
        <v>2338</v>
      </c>
      <c r="F2390" t="s">
        <v>2339</v>
      </c>
      <c r="G2390" t="s">
        <v>2903</v>
      </c>
      <c r="H2390"/>
      <c r="I2390" t="s">
        <v>10461</v>
      </c>
      <c r="J2390" t="s">
        <v>17995</v>
      </c>
      <c r="K2390" t="s">
        <v>18230</v>
      </c>
      <c r="L2390" t="s">
        <v>10461</v>
      </c>
      <c r="M2390" t="s">
        <v>10461</v>
      </c>
      <c r="N2390"/>
      <c r="O2390" t="s">
        <v>18231</v>
      </c>
    </row>
    <row r="2391" spans="2:15" x14ac:dyDescent="0.25">
      <c r="B2391" t="s">
        <v>17080</v>
      </c>
      <c r="C2391">
        <v>119648903</v>
      </c>
      <c r="D2391" t="s">
        <v>560</v>
      </c>
      <c r="E2391" t="s">
        <v>2338</v>
      </c>
      <c r="F2391" t="s">
        <v>2339</v>
      </c>
      <c r="G2391" t="s">
        <v>2904</v>
      </c>
      <c r="H2391"/>
      <c r="I2391" t="s">
        <v>10461</v>
      </c>
      <c r="J2391" t="s">
        <v>17827</v>
      </c>
      <c r="K2391" t="s">
        <v>18063</v>
      </c>
      <c r="L2391" t="s">
        <v>17844</v>
      </c>
      <c r="M2391" t="s">
        <v>10461</v>
      </c>
      <c r="N2391"/>
      <c r="O2391" t="s">
        <v>18213</v>
      </c>
    </row>
    <row r="2392" spans="2:15" x14ac:dyDescent="0.25">
      <c r="B2392" t="s">
        <v>17081</v>
      </c>
      <c r="C2392">
        <v>119648903</v>
      </c>
      <c r="D2392" t="s">
        <v>560</v>
      </c>
      <c r="E2392" t="s">
        <v>2338</v>
      </c>
      <c r="F2392" t="s">
        <v>2339</v>
      </c>
      <c r="G2392" t="s">
        <v>2415</v>
      </c>
      <c r="H2392"/>
      <c r="I2392" t="s">
        <v>10461</v>
      </c>
      <c r="J2392" t="s">
        <v>17862</v>
      </c>
      <c r="K2392" t="s">
        <v>18536</v>
      </c>
      <c r="L2392" t="s">
        <v>17866</v>
      </c>
      <c r="M2392" t="s">
        <v>10461</v>
      </c>
      <c r="N2392"/>
      <c r="O2392" t="s">
        <v>18547</v>
      </c>
    </row>
    <row r="2393" spans="2:15" x14ac:dyDescent="0.25">
      <c r="B2393" t="s">
        <v>17082</v>
      </c>
      <c r="C2393">
        <v>119648903</v>
      </c>
      <c r="D2393" t="s">
        <v>560</v>
      </c>
      <c r="E2393" t="s">
        <v>2340</v>
      </c>
      <c r="F2393" t="s">
        <v>2341</v>
      </c>
      <c r="G2393" t="s">
        <v>2903</v>
      </c>
      <c r="H2393"/>
      <c r="I2393" t="s">
        <v>10461</v>
      </c>
      <c r="J2393" t="s">
        <v>17837</v>
      </c>
      <c r="K2393" t="s">
        <v>17897</v>
      </c>
      <c r="L2393" t="s">
        <v>10461</v>
      </c>
      <c r="M2393" t="s">
        <v>10461</v>
      </c>
      <c r="N2393"/>
      <c r="O2393" t="s">
        <v>18031</v>
      </c>
    </row>
    <row r="2394" spans="2:15" x14ac:dyDescent="0.25">
      <c r="B2394" t="s">
        <v>17083</v>
      </c>
      <c r="C2394">
        <v>119648903</v>
      </c>
      <c r="D2394" t="s">
        <v>560</v>
      </c>
      <c r="E2394" t="s">
        <v>2340</v>
      </c>
      <c r="F2394" t="s">
        <v>2341</v>
      </c>
      <c r="G2394" t="s">
        <v>2904</v>
      </c>
      <c r="H2394"/>
      <c r="I2394" t="s">
        <v>10461</v>
      </c>
      <c r="J2394" t="s">
        <v>10461</v>
      </c>
      <c r="K2394" t="s">
        <v>17991</v>
      </c>
      <c r="L2394" t="s">
        <v>10461</v>
      </c>
      <c r="M2394"/>
      <c r="N2394"/>
      <c r="O2394" t="s">
        <v>18269</v>
      </c>
    </row>
    <row r="2395" spans="2:15" x14ac:dyDescent="0.25">
      <c r="B2395" t="s">
        <v>17084</v>
      </c>
      <c r="C2395">
        <v>119648903</v>
      </c>
      <c r="D2395" t="s">
        <v>560</v>
      </c>
      <c r="E2395" t="s">
        <v>2340</v>
      </c>
      <c r="F2395" t="s">
        <v>2341</v>
      </c>
      <c r="G2395" t="s">
        <v>2415</v>
      </c>
      <c r="H2395"/>
      <c r="I2395" t="s">
        <v>10461</v>
      </c>
      <c r="J2395" t="s">
        <v>17881</v>
      </c>
      <c r="K2395" t="s">
        <v>18006</v>
      </c>
      <c r="L2395" t="s">
        <v>17855</v>
      </c>
      <c r="M2395" t="s">
        <v>10461</v>
      </c>
      <c r="N2395"/>
      <c r="O2395" t="s">
        <v>18315</v>
      </c>
    </row>
    <row r="2396" spans="2:15" x14ac:dyDescent="0.25">
      <c r="B2396" t="s">
        <v>14795</v>
      </c>
      <c r="C2396">
        <v>119665003</v>
      </c>
      <c r="D2396" t="s">
        <v>260</v>
      </c>
      <c r="E2396" t="s">
        <v>1374</v>
      </c>
      <c r="F2396" t="s">
        <v>1375</v>
      </c>
      <c r="G2396" t="s">
        <v>2903</v>
      </c>
      <c r="H2396" t="s">
        <v>10461</v>
      </c>
      <c r="I2396" t="s">
        <v>10461</v>
      </c>
      <c r="J2396" t="s">
        <v>10461</v>
      </c>
      <c r="K2396" t="s">
        <v>18098</v>
      </c>
      <c r="L2396" t="s">
        <v>10461</v>
      </c>
      <c r="M2396"/>
      <c r="N2396"/>
      <c r="O2396" t="s">
        <v>18029</v>
      </c>
    </row>
    <row r="2397" spans="2:15" x14ac:dyDescent="0.25">
      <c r="B2397" t="s">
        <v>14796</v>
      </c>
      <c r="C2397">
        <v>119665003</v>
      </c>
      <c r="D2397" t="s">
        <v>260</v>
      </c>
      <c r="E2397" t="s">
        <v>1374</v>
      </c>
      <c r="F2397" t="s">
        <v>1375</v>
      </c>
      <c r="G2397" t="s">
        <v>2904</v>
      </c>
      <c r="H2397" t="s">
        <v>10461</v>
      </c>
      <c r="I2397" t="s">
        <v>10461</v>
      </c>
      <c r="J2397" t="s">
        <v>10461</v>
      </c>
      <c r="K2397" t="s">
        <v>18390</v>
      </c>
      <c r="L2397" t="s">
        <v>10461</v>
      </c>
      <c r="M2397" t="s">
        <v>10461</v>
      </c>
      <c r="N2397"/>
      <c r="O2397" t="s">
        <v>17986</v>
      </c>
    </row>
    <row r="2398" spans="2:15" x14ac:dyDescent="0.25">
      <c r="B2398" t="s">
        <v>14797</v>
      </c>
      <c r="C2398">
        <v>119665003</v>
      </c>
      <c r="D2398" t="s">
        <v>260</v>
      </c>
      <c r="E2398" t="s">
        <v>1374</v>
      </c>
      <c r="F2398" t="s">
        <v>1375</v>
      </c>
      <c r="G2398" t="s">
        <v>2415</v>
      </c>
      <c r="H2398" t="s">
        <v>10461</v>
      </c>
      <c r="I2398" t="s">
        <v>10461</v>
      </c>
      <c r="J2398" t="s">
        <v>10461</v>
      </c>
      <c r="K2398" t="s">
        <v>18186</v>
      </c>
      <c r="L2398" t="s">
        <v>10461</v>
      </c>
      <c r="M2398" t="s">
        <v>10461</v>
      </c>
      <c r="N2398"/>
      <c r="O2398" t="s">
        <v>17838</v>
      </c>
    </row>
    <row r="2399" spans="2:15" x14ac:dyDescent="0.25">
      <c r="B2399" t="s">
        <v>14279</v>
      </c>
      <c r="C2399">
        <v>120450003</v>
      </c>
      <c r="D2399" t="s">
        <v>171</v>
      </c>
      <c r="E2399" t="s">
        <v>171</v>
      </c>
      <c r="F2399" t="s">
        <v>1092</v>
      </c>
      <c r="G2399" t="s">
        <v>2903</v>
      </c>
      <c r="H2399"/>
      <c r="I2399" t="s">
        <v>10461</v>
      </c>
      <c r="J2399" t="s">
        <v>10461</v>
      </c>
      <c r="K2399" t="s">
        <v>17939</v>
      </c>
      <c r="L2399"/>
      <c r="M2399" t="s">
        <v>10461</v>
      </c>
      <c r="N2399"/>
      <c r="O2399" t="s">
        <v>17889</v>
      </c>
    </row>
    <row r="2400" spans="2:15" x14ac:dyDescent="0.25">
      <c r="B2400" t="s">
        <v>14280</v>
      </c>
      <c r="C2400">
        <v>120450003</v>
      </c>
      <c r="D2400" t="s">
        <v>171</v>
      </c>
      <c r="E2400" t="s">
        <v>171</v>
      </c>
      <c r="F2400" t="s">
        <v>1092</v>
      </c>
      <c r="G2400" t="s">
        <v>2904</v>
      </c>
      <c r="H2400"/>
      <c r="I2400" t="s">
        <v>10461</v>
      </c>
      <c r="J2400" t="s">
        <v>10461</v>
      </c>
      <c r="K2400" t="s">
        <v>17899</v>
      </c>
      <c r="L2400"/>
      <c r="M2400"/>
      <c r="N2400"/>
      <c r="O2400" t="s">
        <v>17895</v>
      </c>
    </row>
    <row r="2401" spans="2:15" x14ac:dyDescent="0.25">
      <c r="B2401" t="s">
        <v>14281</v>
      </c>
      <c r="C2401">
        <v>120450003</v>
      </c>
      <c r="D2401" t="s">
        <v>171</v>
      </c>
      <c r="E2401" t="s">
        <v>171</v>
      </c>
      <c r="F2401" t="s">
        <v>1092</v>
      </c>
      <c r="G2401" t="s">
        <v>2415</v>
      </c>
      <c r="H2401"/>
      <c r="I2401" t="s">
        <v>10461</v>
      </c>
      <c r="J2401" t="s">
        <v>17869</v>
      </c>
      <c r="K2401" t="s">
        <v>18076</v>
      </c>
      <c r="L2401"/>
      <c r="M2401" t="s">
        <v>10461</v>
      </c>
      <c r="N2401"/>
      <c r="O2401" t="s">
        <v>17851</v>
      </c>
    </row>
    <row r="2402" spans="2:15" x14ac:dyDescent="0.25">
      <c r="B2402" t="s">
        <v>14190</v>
      </c>
      <c r="C2402">
        <v>120452003</v>
      </c>
      <c r="D2402" t="s">
        <v>158</v>
      </c>
      <c r="E2402" t="s">
        <v>1044</v>
      </c>
      <c r="F2402" t="s">
        <v>1045</v>
      </c>
      <c r="G2402" t="s">
        <v>2903</v>
      </c>
      <c r="H2402" t="s">
        <v>17834</v>
      </c>
      <c r="I2402" t="s">
        <v>18191</v>
      </c>
      <c r="J2402" t="s">
        <v>18031</v>
      </c>
      <c r="K2402" t="s">
        <v>18211</v>
      </c>
      <c r="L2402" t="s">
        <v>18363</v>
      </c>
      <c r="M2402" t="s">
        <v>10461</v>
      </c>
      <c r="N2402" t="s">
        <v>10461</v>
      </c>
      <c r="O2402" t="s">
        <v>18926</v>
      </c>
    </row>
    <row r="2403" spans="2:15" x14ac:dyDescent="0.25">
      <c r="B2403" t="s">
        <v>14191</v>
      </c>
      <c r="C2403">
        <v>120452003</v>
      </c>
      <c r="D2403" t="s">
        <v>158</v>
      </c>
      <c r="E2403" t="s">
        <v>1044</v>
      </c>
      <c r="F2403" t="s">
        <v>1045</v>
      </c>
      <c r="G2403" t="s">
        <v>2904</v>
      </c>
      <c r="H2403" t="s">
        <v>17881</v>
      </c>
      <c r="I2403" t="s">
        <v>18226</v>
      </c>
      <c r="J2403" t="s">
        <v>18247</v>
      </c>
      <c r="K2403" t="s">
        <v>18141</v>
      </c>
      <c r="L2403" t="s">
        <v>17993</v>
      </c>
      <c r="M2403" t="s">
        <v>17844</v>
      </c>
      <c r="N2403"/>
      <c r="O2403" t="s">
        <v>18927</v>
      </c>
    </row>
    <row r="2404" spans="2:15" x14ac:dyDescent="0.25">
      <c r="B2404" t="s">
        <v>14192</v>
      </c>
      <c r="C2404">
        <v>120452003</v>
      </c>
      <c r="D2404" t="s">
        <v>158</v>
      </c>
      <c r="E2404" t="s">
        <v>1044</v>
      </c>
      <c r="F2404" t="s">
        <v>1045</v>
      </c>
      <c r="G2404" t="s">
        <v>2415</v>
      </c>
      <c r="H2404" t="s">
        <v>17895</v>
      </c>
      <c r="I2404" t="s">
        <v>17970</v>
      </c>
      <c r="J2404" t="s">
        <v>18020</v>
      </c>
      <c r="K2404" t="s">
        <v>18110</v>
      </c>
      <c r="L2404" t="s">
        <v>18082</v>
      </c>
      <c r="M2404" t="s">
        <v>17859</v>
      </c>
      <c r="N2404" t="s">
        <v>10461</v>
      </c>
      <c r="O2404" t="s">
        <v>18857</v>
      </c>
    </row>
    <row r="2405" spans="2:15" x14ac:dyDescent="0.25">
      <c r="B2405" t="s">
        <v>14193</v>
      </c>
      <c r="C2405">
        <v>120452003</v>
      </c>
      <c r="D2405" t="s">
        <v>158</v>
      </c>
      <c r="E2405" t="s">
        <v>1046</v>
      </c>
      <c r="F2405" t="s">
        <v>1047</v>
      </c>
      <c r="G2405" t="s">
        <v>2903</v>
      </c>
      <c r="H2405" t="s">
        <v>17846</v>
      </c>
      <c r="I2405" t="s">
        <v>17938</v>
      </c>
      <c r="J2405" t="s">
        <v>17862</v>
      </c>
      <c r="K2405" t="s">
        <v>18037</v>
      </c>
      <c r="L2405" t="s">
        <v>17871</v>
      </c>
      <c r="M2405" t="s">
        <v>10461</v>
      </c>
      <c r="N2405"/>
      <c r="O2405" t="s">
        <v>18542</v>
      </c>
    </row>
    <row r="2406" spans="2:15" x14ac:dyDescent="0.25">
      <c r="B2406" t="s">
        <v>14194</v>
      </c>
      <c r="C2406">
        <v>120452003</v>
      </c>
      <c r="D2406" t="s">
        <v>158</v>
      </c>
      <c r="E2406" t="s">
        <v>1046</v>
      </c>
      <c r="F2406" t="s">
        <v>1047</v>
      </c>
      <c r="G2406" t="s">
        <v>2904</v>
      </c>
      <c r="H2406" t="s">
        <v>17836</v>
      </c>
      <c r="I2406" t="s">
        <v>17945</v>
      </c>
      <c r="J2406" t="s">
        <v>18018</v>
      </c>
      <c r="K2406" t="s">
        <v>18254</v>
      </c>
      <c r="L2406" t="s">
        <v>18021</v>
      </c>
      <c r="M2406" t="s">
        <v>10461</v>
      </c>
      <c r="N2406" t="s">
        <v>10461</v>
      </c>
      <c r="O2406" t="s">
        <v>18218</v>
      </c>
    </row>
    <row r="2407" spans="2:15" x14ac:dyDescent="0.25">
      <c r="B2407" t="s">
        <v>14195</v>
      </c>
      <c r="C2407">
        <v>120452003</v>
      </c>
      <c r="D2407" t="s">
        <v>158</v>
      </c>
      <c r="E2407" t="s">
        <v>1046</v>
      </c>
      <c r="F2407" t="s">
        <v>1047</v>
      </c>
      <c r="G2407" t="s">
        <v>2415</v>
      </c>
      <c r="H2407" t="s">
        <v>17951</v>
      </c>
      <c r="I2407" t="s">
        <v>18226</v>
      </c>
      <c r="J2407" t="s">
        <v>17832</v>
      </c>
      <c r="K2407" t="s">
        <v>18030</v>
      </c>
      <c r="L2407" t="s">
        <v>18102</v>
      </c>
      <c r="M2407" t="s">
        <v>10461</v>
      </c>
      <c r="N2407" t="s">
        <v>10461</v>
      </c>
      <c r="O2407" t="s">
        <v>18307</v>
      </c>
    </row>
    <row r="2408" spans="2:15" x14ac:dyDescent="0.25">
      <c r="B2408" t="s">
        <v>14187</v>
      </c>
      <c r="C2408">
        <v>120452003</v>
      </c>
      <c r="D2408" t="s">
        <v>158</v>
      </c>
      <c r="E2408" t="s">
        <v>1042</v>
      </c>
      <c r="F2408" t="s">
        <v>1043</v>
      </c>
      <c r="G2408" t="s">
        <v>2903</v>
      </c>
      <c r="H2408" t="s">
        <v>17855</v>
      </c>
      <c r="I2408" t="s">
        <v>18331</v>
      </c>
      <c r="J2408" t="s">
        <v>17959</v>
      </c>
      <c r="K2408" t="s">
        <v>18043</v>
      </c>
      <c r="L2408" t="s">
        <v>17896</v>
      </c>
      <c r="M2408" t="s">
        <v>17833</v>
      </c>
      <c r="N2408"/>
      <c r="O2408" t="s">
        <v>17835</v>
      </c>
    </row>
    <row r="2409" spans="2:15" x14ac:dyDescent="0.25">
      <c r="B2409" t="s">
        <v>14188</v>
      </c>
      <c r="C2409">
        <v>120452003</v>
      </c>
      <c r="D2409" t="s">
        <v>158</v>
      </c>
      <c r="E2409" t="s">
        <v>1042</v>
      </c>
      <c r="F2409" t="s">
        <v>1043</v>
      </c>
      <c r="G2409" t="s">
        <v>2904</v>
      </c>
      <c r="H2409" t="s">
        <v>17823</v>
      </c>
      <c r="I2409" t="s">
        <v>17932</v>
      </c>
      <c r="J2409" t="s">
        <v>18247</v>
      </c>
      <c r="K2409" t="s">
        <v>18227</v>
      </c>
      <c r="L2409" t="s">
        <v>17896</v>
      </c>
      <c r="M2409" t="s">
        <v>17855</v>
      </c>
      <c r="N2409" t="s">
        <v>10461</v>
      </c>
      <c r="O2409" t="s">
        <v>18220</v>
      </c>
    </row>
    <row r="2410" spans="2:15" x14ac:dyDescent="0.25">
      <c r="B2410" t="s">
        <v>14189</v>
      </c>
      <c r="C2410">
        <v>120452003</v>
      </c>
      <c r="D2410" t="s">
        <v>158</v>
      </c>
      <c r="E2410" t="s">
        <v>1042</v>
      </c>
      <c r="F2410" t="s">
        <v>1043</v>
      </c>
      <c r="G2410" t="s">
        <v>2415</v>
      </c>
      <c r="H2410" t="s">
        <v>17942</v>
      </c>
      <c r="I2410" t="s">
        <v>18055</v>
      </c>
      <c r="J2410" t="s">
        <v>17956</v>
      </c>
      <c r="K2410" t="s">
        <v>18099</v>
      </c>
      <c r="L2410" t="s">
        <v>17826</v>
      </c>
      <c r="M2410" t="s">
        <v>17995</v>
      </c>
      <c r="N2410" t="s">
        <v>10461</v>
      </c>
      <c r="O2410" t="s">
        <v>18928</v>
      </c>
    </row>
    <row r="2411" spans="2:15" x14ac:dyDescent="0.25">
      <c r="B2411" t="s">
        <v>14196</v>
      </c>
      <c r="C2411">
        <v>120452003</v>
      </c>
      <c r="D2411" t="s">
        <v>158</v>
      </c>
      <c r="E2411" t="s">
        <v>1048</v>
      </c>
      <c r="F2411" t="s">
        <v>1049</v>
      </c>
      <c r="G2411" t="s">
        <v>2903</v>
      </c>
      <c r="H2411" t="s">
        <v>10461</v>
      </c>
      <c r="I2411" t="s">
        <v>17999</v>
      </c>
      <c r="J2411" t="s">
        <v>17979</v>
      </c>
      <c r="K2411" t="s">
        <v>18363</v>
      </c>
      <c r="L2411" t="s">
        <v>17857</v>
      </c>
      <c r="M2411" t="s">
        <v>10461</v>
      </c>
      <c r="N2411" t="s">
        <v>10461</v>
      </c>
      <c r="O2411" t="s">
        <v>18431</v>
      </c>
    </row>
    <row r="2412" spans="2:15" x14ac:dyDescent="0.25">
      <c r="B2412" t="s">
        <v>14197</v>
      </c>
      <c r="C2412">
        <v>120452003</v>
      </c>
      <c r="D2412" t="s">
        <v>158</v>
      </c>
      <c r="E2412" t="s">
        <v>1048</v>
      </c>
      <c r="F2412" t="s">
        <v>1049</v>
      </c>
      <c r="G2412" t="s">
        <v>2904</v>
      </c>
      <c r="H2412" t="s">
        <v>17853</v>
      </c>
      <c r="I2412" t="s">
        <v>17944</v>
      </c>
      <c r="J2412" t="s">
        <v>17979</v>
      </c>
      <c r="K2412" t="s">
        <v>17984</v>
      </c>
      <c r="L2412" t="s">
        <v>17890</v>
      </c>
      <c r="M2412" t="s">
        <v>10461</v>
      </c>
      <c r="N2412" t="s">
        <v>10461</v>
      </c>
      <c r="O2412" t="s">
        <v>17949</v>
      </c>
    </row>
    <row r="2413" spans="2:15" x14ac:dyDescent="0.25">
      <c r="B2413" t="s">
        <v>14198</v>
      </c>
      <c r="C2413">
        <v>120452003</v>
      </c>
      <c r="D2413" t="s">
        <v>158</v>
      </c>
      <c r="E2413" t="s">
        <v>1048</v>
      </c>
      <c r="F2413" t="s">
        <v>1049</v>
      </c>
      <c r="G2413" t="s">
        <v>2415</v>
      </c>
      <c r="H2413" t="s">
        <v>17995</v>
      </c>
      <c r="I2413" t="s">
        <v>17847</v>
      </c>
      <c r="J2413" t="s">
        <v>18179</v>
      </c>
      <c r="K2413" t="s">
        <v>17873</v>
      </c>
      <c r="L2413" t="s">
        <v>17931</v>
      </c>
      <c r="M2413" t="s">
        <v>17833</v>
      </c>
      <c r="N2413" t="s">
        <v>10461</v>
      </c>
      <c r="O2413" t="s">
        <v>18335</v>
      </c>
    </row>
    <row r="2414" spans="2:15" x14ac:dyDescent="0.25">
      <c r="B2414" t="s">
        <v>16207</v>
      </c>
      <c r="C2414">
        <v>120455203</v>
      </c>
      <c r="D2414" t="s">
        <v>407</v>
      </c>
      <c r="E2414" t="s">
        <v>1835</v>
      </c>
      <c r="F2414" t="s">
        <v>1836</v>
      </c>
      <c r="G2414" t="s">
        <v>2903</v>
      </c>
      <c r="H2414"/>
      <c r="I2414" t="s">
        <v>17842</v>
      </c>
      <c r="J2414" t="s">
        <v>18015</v>
      </c>
      <c r="K2414" t="s">
        <v>18536</v>
      </c>
      <c r="L2414" t="s">
        <v>17866</v>
      </c>
      <c r="M2414" t="s">
        <v>10461</v>
      </c>
      <c r="N2414" t="s">
        <v>10461</v>
      </c>
      <c r="O2414" t="s">
        <v>18555</v>
      </c>
    </row>
    <row r="2415" spans="2:15" x14ac:dyDescent="0.25">
      <c r="B2415" t="s">
        <v>16208</v>
      </c>
      <c r="C2415">
        <v>120455203</v>
      </c>
      <c r="D2415" t="s">
        <v>407</v>
      </c>
      <c r="E2415" t="s">
        <v>1835</v>
      </c>
      <c r="F2415" t="s">
        <v>1836</v>
      </c>
      <c r="G2415" t="s">
        <v>2904</v>
      </c>
      <c r="H2415" t="s">
        <v>10461</v>
      </c>
      <c r="I2415" t="s">
        <v>17993</v>
      </c>
      <c r="J2415" t="s">
        <v>18331</v>
      </c>
      <c r="K2415" t="s">
        <v>17867</v>
      </c>
      <c r="L2415" t="s">
        <v>18081</v>
      </c>
      <c r="M2415" t="s">
        <v>10461</v>
      </c>
      <c r="N2415"/>
      <c r="O2415" t="s">
        <v>18739</v>
      </c>
    </row>
    <row r="2416" spans="2:15" x14ac:dyDescent="0.25">
      <c r="B2416" t="s">
        <v>16209</v>
      </c>
      <c r="C2416">
        <v>120455203</v>
      </c>
      <c r="D2416" t="s">
        <v>407</v>
      </c>
      <c r="E2416" t="s">
        <v>1835</v>
      </c>
      <c r="F2416" t="s">
        <v>1836</v>
      </c>
      <c r="G2416" t="s">
        <v>2415</v>
      </c>
      <c r="H2416" t="s">
        <v>10461</v>
      </c>
      <c r="I2416" t="s">
        <v>17912</v>
      </c>
      <c r="J2416" t="s">
        <v>18281</v>
      </c>
      <c r="K2416" t="s">
        <v>18590</v>
      </c>
      <c r="L2416" t="s">
        <v>18036</v>
      </c>
      <c r="M2416" t="s">
        <v>17837</v>
      </c>
      <c r="N2416" t="s">
        <v>10461</v>
      </c>
      <c r="O2416" t="s">
        <v>18929</v>
      </c>
    </row>
    <row r="2417" spans="2:15" x14ac:dyDescent="0.25">
      <c r="B2417" t="s">
        <v>16210</v>
      </c>
      <c r="C2417">
        <v>120455203</v>
      </c>
      <c r="D2417" t="s">
        <v>407</v>
      </c>
      <c r="E2417" t="s">
        <v>1837</v>
      </c>
      <c r="F2417" t="s">
        <v>1838</v>
      </c>
      <c r="G2417" t="s">
        <v>2903</v>
      </c>
      <c r="H2417"/>
      <c r="I2417" t="s">
        <v>17853</v>
      </c>
      <c r="J2417" t="s">
        <v>18076</v>
      </c>
      <c r="K2417" t="s">
        <v>17997</v>
      </c>
      <c r="L2417" t="s">
        <v>17855</v>
      </c>
      <c r="M2417" t="s">
        <v>10461</v>
      </c>
      <c r="N2417"/>
      <c r="O2417" t="s">
        <v>18238</v>
      </c>
    </row>
    <row r="2418" spans="2:15" x14ac:dyDescent="0.25">
      <c r="B2418" t="s">
        <v>16211</v>
      </c>
      <c r="C2418">
        <v>120455203</v>
      </c>
      <c r="D2418" t="s">
        <v>407</v>
      </c>
      <c r="E2418" t="s">
        <v>1837</v>
      </c>
      <c r="F2418" t="s">
        <v>1838</v>
      </c>
      <c r="G2418" t="s">
        <v>2904</v>
      </c>
      <c r="H2418"/>
      <c r="I2418" t="s">
        <v>17995</v>
      </c>
      <c r="J2418" t="s">
        <v>17993</v>
      </c>
      <c r="K2418" t="s">
        <v>18065</v>
      </c>
      <c r="L2418" t="s">
        <v>17837</v>
      </c>
      <c r="M2418" t="s">
        <v>10461</v>
      </c>
      <c r="N2418" t="s">
        <v>10461</v>
      </c>
      <c r="O2418" t="s">
        <v>17970</v>
      </c>
    </row>
    <row r="2419" spans="2:15" x14ac:dyDescent="0.25">
      <c r="B2419" t="s">
        <v>16212</v>
      </c>
      <c r="C2419">
        <v>120455203</v>
      </c>
      <c r="D2419" t="s">
        <v>407</v>
      </c>
      <c r="E2419" t="s">
        <v>1837</v>
      </c>
      <c r="F2419" t="s">
        <v>1838</v>
      </c>
      <c r="G2419" t="s">
        <v>2415</v>
      </c>
      <c r="H2419"/>
      <c r="I2419" t="s">
        <v>17895</v>
      </c>
      <c r="J2419" t="s">
        <v>17932</v>
      </c>
      <c r="K2419" t="s">
        <v>18106</v>
      </c>
      <c r="L2419" t="s">
        <v>17857</v>
      </c>
      <c r="M2419" t="s">
        <v>17844</v>
      </c>
      <c r="N2419" t="s">
        <v>10461</v>
      </c>
      <c r="O2419" t="s">
        <v>18393</v>
      </c>
    </row>
    <row r="2420" spans="2:15" x14ac:dyDescent="0.25">
      <c r="B2420" t="s">
        <v>16218</v>
      </c>
      <c r="C2420">
        <v>120455403</v>
      </c>
      <c r="D2420" t="s">
        <v>409</v>
      </c>
      <c r="E2420" t="s">
        <v>1842</v>
      </c>
      <c r="F2420" t="s">
        <v>1843</v>
      </c>
      <c r="G2420" t="s">
        <v>2903</v>
      </c>
      <c r="H2420"/>
      <c r="I2420" t="s">
        <v>17980</v>
      </c>
      <c r="J2420" t="s">
        <v>17872</v>
      </c>
      <c r="K2420" t="s">
        <v>18542</v>
      </c>
      <c r="L2420" t="s">
        <v>17833</v>
      </c>
      <c r="M2420" t="s">
        <v>17837</v>
      </c>
      <c r="N2420" t="s">
        <v>10461</v>
      </c>
      <c r="O2420" t="s">
        <v>18785</v>
      </c>
    </row>
    <row r="2421" spans="2:15" x14ac:dyDescent="0.25">
      <c r="B2421" t="s">
        <v>16219</v>
      </c>
      <c r="C2421">
        <v>120455403</v>
      </c>
      <c r="D2421" t="s">
        <v>409</v>
      </c>
      <c r="E2421" t="s">
        <v>1842</v>
      </c>
      <c r="F2421" t="s">
        <v>1843</v>
      </c>
      <c r="G2421" t="s">
        <v>2904</v>
      </c>
      <c r="H2421" t="s">
        <v>10461</v>
      </c>
      <c r="I2421" t="s">
        <v>18196</v>
      </c>
      <c r="J2421" t="s">
        <v>18163</v>
      </c>
      <c r="K2421" t="s">
        <v>18386</v>
      </c>
      <c r="L2421" t="s">
        <v>10461</v>
      </c>
      <c r="M2421" t="s">
        <v>17837</v>
      </c>
      <c r="N2421"/>
      <c r="O2421" t="s">
        <v>18931</v>
      </c>
    </row>
    <row r="2422" spans="2:15" x14ac:dyDescent="0.25">
      <c r="B2422" t="s">
        <v>16220</v>
      </c>
      <c r="C2422">
        <v>120455403</v>
      </c>
      <c r="D2422" t="s">
        <v>409</v>
      </c>
      <c r="E2422" t="s">
        <v>1842</v>
      </c>
      <c r="F2422" t="s">
        <v>1843</v>
      </c>
      <c r="G2422" t="s">
        <v>2415</v>
      </c>
      <c r="H2422" t="s">
        <v>10461</v>
      </c>
      <c r="I2422" t="s">
        <v>18184</v>
      </c>
      <c r="J2422" t="s">
        <v>18291</v>
      </c>
      <c r="K2422" t="s">
        <v>18591</v>
      </c>
      <c r="L2422" t="s">
        <v>17834</v>
      </c>
      <c r="M2422" t="s">
        <v>17947</v>
      </c>
      <c r="N2422" t="s">
        <v>10461</v>
      </c>
      <c r="O2422" t="s">
        <v>18930</v>
      </c>
    </row>
    <row r="2423" spans="2:15" x14ac:dyDescent="0.25">
      <c r="B2423" t="s">
        <v>16224</v>
      </c>
      <c r="C2423">
        <v>120455403</v>
      </c>
      <c r="D2423" t="s">
        <v>409</v>
      </c>
      <c r="E2423" t="s">
        <v>1846</v>
      </c>
      <c r="F2423" t="s">
        <v>1847</v>
      </c>
      <c r="G2423" t="s">
        <v>2903</v>
      </c>
      <c r="H2423" t="s">
        <v>10461</v>
      </c>
      <c r="I2423" t="s">
        <v>17992</v>
      </c>
      <c r="J2423" t="s">
        <v>18198</v>
      </c>
      <c r="K2423" t="s">
        <v>18209</v>
      </c>
      <c r="L2423" t="s">
        <v>17869</v>
      </c>
      <c r="M2423" t="s">
        <v>17855</v>
      </c>
      <c r="N2423" t="s">
        <v>10461</v>
      </c>
      <c r="O2423" t="s">
        <v>18782</v>
      </c>
    </row>
    <row r="2424" spans="2:15" x14ac:dyDescent="0.25">
      <c r="B2424" t="s">
        <v>16225</v>
      </c>
      <c r="C2424">
        <v>120455403</v>
      </c>
      <c r="D2424" t="s">
        <v>409</v>
      </c>
      <c r="E2424" t="s">
        <v>1846</v>
      </c>
      <c r="F2424" t="s">
        <v>1847</v>
      </c>
      <c r="G2424" t="s">
        <v>2904</v>
      </c>
      <c r="H2424" t="s">
        <v>10461</v>
      </c>
      <c r="I2424" t="s">
        <v>17955</v>
      </c>
      <c r="J2424" t="s">
        <v>17948</v>
      </c>
      <c r="K2424" t="s">
        <v>18088</v>
      </c>
      <c r="L2424" t="s">
        <v>17844</v>
      </c>
      <c r="M2424" t="s">
        <v>17866</v>
      </c>
      <c r="N2424" t="s">
        <v>10461</v>
      </c>
      <c r="O2424" t="s">
        <v>18921</v>
      </c>
    </row>
    <row r="2425" spans="2:15" x14ac:dyDescent="0.25">
      <c r="B2425" t="s">
        <v>16226</v>
      </c>
      <c r="C2425">
        <v>120455403</v>
      </c>
      <c r="D2425" t="s">
        <v>409</v>
      </c>
      <c r="E2425" t="s">
        <v>1846</v>
      </c>
      <c r="F2425" t="s">
        <v>1847</v>
      </c>
      <c r="G2425" t="s">
        <v>2415</v>
      </c>
      <c r="H2425" t="s">
        <v>10461</v>
      </c>
      <c r="I2425" t="s">
        <v>18407</v>
      </c>
      <c r="J2425" t="s">
        <v>18156</v>
      </c>
      <c r="K2425" t="s">
        <v>18210</v>
      </c>
      <c r="L2425" t="s">
        <v>17947</v>
      </c>
      <c r="M2425" t="s">
        <v>17871</v>
      </c>
      <c r="N2425" t="s">
        <v>10461</v>
      </c>
      <c r="O2425" t="s">
        <v>18932</v>
      </c>
    </row>
    <row r="2426" spans="2:15" x14ac:dyDescent="0.25">
      <c r="B2426" t="s">
        <v>16227</v>
      </c>
      <c r="C2426">
        <v>120455403</v>
      </c>
      <c r="D2426" t="s">
        <v>409</v>
      </c>
      <c r="E2426" t="s">
        <v>1848</v>
      </c>
      <c r="F2426" t="s">
        <v>1849</v>
      </c>
      <c r="G2426" t="s">
        <v>2903</v>
      </c>
      <c r="H2426" t="s">
        <v>10461</v>
      </c>
      <c r="I2426" t="s">
        <v>17980</v>
      </c>
      <c r="J2426" t="s">
        <v>18269</v>
      </c>
      <c r="K2426" t="s">
        <v>17959</v>
      </c>
      <c r="L2426" t="s">
        <v>17846</v>
      </c>
      <c r="M2426" t="s">
        <v>10461</v>
      </c>
      <c r="N2426" t="s">
        <v>10461</v>
      </c>
      <c r="O2426" t="s">
        <v>18364</v>
      </c>
    </row>
    <row r="2427" spans="2:15" x14ac:dyDescent="0.25">
      <c r="B2427" t="s">
        <v>16228</v>
      </c>
      <c r="C2427">
        <v>120455403</v>
      </c>
      <c r="D2427" t="s">
        <v>409</v>
      </c>
      <c r="E2427" t="s">
        <v>1848</v>
      </c>
      <c r="F2427" t="s">
        <v>1849</v>
      </c>
      <c r="G2427" t="s">
        <v>2904</v>
      </c>
      <c r="H2427"/>
      <c r="I2427" t="s">
        <v>18140</v>
      </c>
      <c r="J2427" t="s">
        <v>17826</v>
      </c>
      <c r="K2427" t="s">
        <v>17832</v>
      </c>
      <c r="L2427" t="s">
        <v>10461</v>
      </c>
      <c r="M2427" t="s">
        <v>10461</v>
      </c>
      <c r="N2427"/>
      <c r="O2427" t="s">
        <v>18085</v>
      </c>
    </row>
    <row r="2428" spans="2:15" x14ac:dyDescent="0.25">
      <c r="B2428" t="s">
        <v>16229</v>
      </c>
      <c r="C2428">
        <v>120455403</v>
      </c>
      <c r="D2428" t="s">
        <v>409</v>
      </c>
      <c r="E2428" t="s">
        <v>1848</v>
      </c>
      <c r="F2428" t="s">
        <v>1849</v>
      </c>
      <c r="G2428" t="s">
        <v>2415</v>
      </c>
      <c r="H2428" t="s">
        <v>10461</v>
      </c>
      <c r="I2428" t="s">
        <v>17923</v>
      </c>
      <c r="J2428" t="s">
        <v>18063</v>
      </c>
      <c r="K2428" t="s">
        <v>17830</v>
      </c>
      <c r="L2428" t="s">
        <v>17869</v>
      </c>
      <c r="M2428" t="s">
        <v>17833</v>
      </c>
      <c r="N2428" t="s">
        <v>10461</v>
      </c>
      <c r="O2428" t="s">
        <v>18718</v>
      </c>
    </row>
    <row r="2429" spans="2:15" x14ac:dyDescent="0.25">
      <c r="B2429" t="s">
        <v>16221</v>
      </c>
      <c r="C2429">
        <v>120455403</v>
      </c>
      <c r="D2429" t="s">
        <v>409</v>
      </c>
      <c r="E2429" t="s">
        <v>1844</v>
      </c>
      <c r="F2429" t="s">
        <v>1845</v>
      </c>
      <c r="G2429" t="s">
        <v>2903</v>
      </c>
      <c r="H2429"/>
      <c r="I2429" t="s">
        <v>17824</v>
      </c>
      <c r="J2429" t="s">
        <v>17945</v>
      </c>
      <c r="K2429" t="s">
        <v>18082</v>
      </c>
      <c r="L2429" t="s">
        <v>10461</v>
      </c>
      <c r="M2429" t="s">
        <v>10461</v>
      </c>
      <c r="N2429" t="s">
        <v>10461</v>
      </c>
      <c r="O2429" t="s">
        <v>17892</v>
      </c>
    </row>
    <row r="2430" spans="2:15" x14ac:dyDescent="0.25">
      <c r="B2430" t="s">
        <v>16222</v>
      </c>
      <c r="C2430">
        <v>120455403</v>
      </c>
      <c r="D2430" t="s">
        <v>409</v>
      </c>
      <c r="E2430" t="s">
        <v>1844</v>
      </c>
      <c r="F2430" t="s">
        <v>1845</v>
      </c>
      <c r="G2430" t="s">
        <v>2904</v>
      </c>
      <c r="H2430" t="s">
        <v>10461</v>
      </c>
      <c r="I2430" t="s">
        <v>17934</v>
      </c>
      <c r="J2430" t="s">
        <v>18147</v>
      </c>
      <c r="K2430" t="s">
        <v>18227</v>
      </c>
      <c r="L2430" t="s">
        <v>10461</v>
      </c>
      <c r="M2430" t="s">
        <v>10461</v>
      </c>
      <c r="N2430"/>
      <c r="O2430" t="s">
        <v>18287</v>
      </c>
    </row>
    <row r="2431" spans="2:15" x14ac:dyDescent="0.25">
      <c r="B2431" t="s">
        <v>16223</v>
      </c>
      <c r="C2431">
        <v>120455403</v>
      </c>
      <c r="D2431" t="s">
        <v>409</v>
      </c>
      <c r="E2431" t="s">
        <v>1844</v>
      </c>
      <c r="F2431" t="s">
        <v>1845</v>
      </c>
      <c r="G2431" t="s">
        <v>2415</v>
      </c>
      <c r="H2431" t="s">
        <v>10461</v>
      </c>
      <c r="I2431" t="s">
        <v>18027</v>
      </c>
      <c r="J2431" t="s">
        <v>18165</v>
      </c>
      <c r="K2431" t="s">
        <v>18108</v>
      </c>
      <c r="L2431" t="s">
        <v>10461</v>
      </c>
      <c r="M2431" t="s">
        <v>17844</v>
      </c>
      <c r="N2431" t="s">
        <v>10461</v>
      </c>
      <c r="O2431" t="s">
        <v>18607</v>
      </c>
    </row>
    <row r="2432" spans="2:15" x14ac:dyDescent="0.25">
      <c r="B2432" t="s">
        <v>16697</v>
      </c>
      <c r="C2432">
        <v>120456003</v>
      </c>
      <c r="D2432" t="s">
        <v>499</v>
      </c>
      <c r="E2432" t="s">
        <v>2118</v>
      </c>
      <c r="F2432" t="s">
        <v>2119</v>
      </c>
      <c r="G2432" t="s">
        <v>2903</v>
      </c>
      <c r="H2432"/>
      <c r="I2432" t="s">
        <v>17832</v>
      </c>
      <c r="J2432" t="s">
        <v>17873</v>
      </c>
      <c r="K2432" t="s">
        <v>18075</v>
      </c>
      <c r="L2432" t="s">
        <v>17859</v>
      </c>
      <c r="M2432" t="s">
        <v>17859</v>
      </c>
      <c r="N2432"/>
      <c r="O2432" t="s">
        <v>18308</v>
      </c>
    </row>
    <row r="2433" spans="2:15" x14ac:dyDescent="0.25">
      <c r="B2433" t="s">
        <v>16698</v>
      </c>
      <c r="C2433">
        <v>120456003</v>
      </c>
      <c r="D2433" t="s">
        <v>499</v>
      </c>
      <c r="E2433" t="s">
        <v>2118</v>
      </c>
      <c r="F2433" t="s">
        <v>2119</v>
      </c>
      <c r="G2433" t="s">
        <v>2904</v>
      </c>
      <c r="H2433" t="s">
        <v>10461</v>
      </c>
      <c r="I2433" t="s">
        <v>18151</v>
      </c>
      <c r="J2433" t="s">
        <v>18113</v>
      </c>
      <c r="K2433" t="s">
        <v>18242</v>
      </c>
      <c r="L2433" t="s">
        <v>17850</v>
      </c>
      <c r="M2433" t="s">
        <v>17836</v>
      </c>
      <c r="N2433" t="s">
        <v>10461</v>
      </c>
      <c r="O2433" t="s">
        <v>18599</v>
      </c>
    </row>
    <row r="2434" spans="2:15" x14ac:dyDescent="0.25">
      <c r="B2434" t="s">
        <v>16699</v>
      </c>
      <c r="C2434">
        <v>120456003</v>
      </c>
      <c r="D2434" t="s">
        <v>499</v>
      </c>
      <c r="E2434" t="s">
        <v>2118</v>
      </c>
      <c r="F2434" t="s">
        <v>2119</v>
      </c>
      <c r="G2434" t="s">
        <v>2415</v>
      </c>
      <c r="H2434" t="s">
        <v>10461</v>
      </c>
      <c r="I2434" t="s">
        <v>18272</v>
      </c>
      <c r="J2434" t="s">
        <v>17864</v>
      </c>
      <c r="K2434" t="s">
        <v>18583</v>
      </c>
      <c r="L2434" t="s">
        <v>17840</v>
      </c>
      <c r="M2434" t="s">
        <v>17895</v>
      </c>
      <c r="N2434" t="s">
        <v>10461</v>
      </c>
      <c r="O2434" t="s">
        <v>18566</v>
      </c>
    </row>
    <row r="2435" spans="2:15" x14ac:dyDescent="0.25">
      <c r="B2435" t="s">
        <v>16700</v>
      </c>
      <c r="C2435">
        <v>120456003</v>
      </c>
      <c r="D2435" t="s">
        <v>499</v>
      </c>
      <c r="E2435" t="s">
        <v>2120</v>
      </c>
      <c r="F2435" t="s">
        <v>2121</v>
      </c>
      <c r="G2435" t="s">
        <v>2903</v>
      </c>
      <c r="H2435"/>
      <c r="I2435" t="s">
        <v>18013</v>
      </c>
      <c r="J2435" t="s">
        <v>17876</v>
      </c>
      <c r="K2435" t="s">
        <v>18310</v>
      </c>
      <c r="L2435" t="s">
        <v>10461</v>
      </c>
      <c r="M2435" t="s">
        <v>17846</v>
      </c>
      <c r="N2435"/>
      <c r="O2435" t="s">
        <v>18278</v>
      </c>
    </row>
    <row r="2436" spans="2:15" x14ac:dyDescent="0.25">
      <c r="B2436" t="s">
        <v>16701</v>
      </c>
      <c r="C2436">
        <v>120456003</v>
      </c>
      <c r="D2436" t="s">
        <v>499</v>
      </c>
      <c r="E2436" t="s">
        <v>2120</v>
      </c>
      <c r="F2436" t="s">
        <v>2121</v>
      </c>
      <c r="G2436" t="s">
        <v>2904</v>
      </c>
      <c r="H2436" t="s">
        <v>10461</v>
      </c>
      <c r="I2436" t="s">
        <v>17996</v>
      </c>
      <c r="J2436" t="s">
        <v>17929</v>
      </c>
      <c r="K2436" t="s">
        <v>18157</v>
      </c>
      <c r="L2436" t="s">
        <v>17846</v>
      </c>
      <c r="M2436" t="s">
        <v>17844</v>
      </c>
      <c r="N2436"/>
      <c r="O2436" t="s">
        <v>18252</v>
      </c>
    </row>
    <row r="2437" spans="2:15" x14ac:dyDescent="0.25">
      <c r="B2437" t="s">
        <v>16702</v>
      </c>
      <c r="C2437">
        <v>120456003</v>
      </c>
      <c r="D2437" t="s">
        <v>499</v>
      </c>
      <c r="E2437" t="s">
        <v>2120</v>
      </c>
      <c r="F2437" t="s">
        <v>2121</v>
      </c>
      <c r="G2437" t="s">
        <v>2415</v>
      </c>
      <c r="H2437" t="s">
        <v>10461</v>
      </c>
      <c r="I2437" t="s">
        <v>17877</v>
      </c>
      <c r="J2437" t="s">
        <v>18154</v>
      </c>
      <c r="K2437" t="s">
        <v>18546</v>
      </c>
      <c r="L2437" t="s">
        <v>17859</v>
      </c>
      <c r="M2437" t="s">
        <v>17860</v>
      </c>
      <c r="N2437"/>
      <c r="O2437" t="s">
        <v>18782</v>
      </c>
    </row>
    <row r="2438" spans="2:15" x14ac:dyDescent="0.25">
      <c r="B2438" t="s">
        <v>16703</v>
      </c>
      <c r="C2438">
        <v>120456003</v>
      </c>
      <c r="D2438" t="s">
        <v>499</v>
      </c>
      <c r="E2438" t="s">
        <v>2122</v>
      </c>
      <c r="F2438" t="s">
        <v>2123</v>
      </c>
      <c r="G2438" t="s">
        <v>2903</v>
      </c>
      <c r="H2438"/>
      <c r="I2438" t="s">
        <v>17995</v>
      </c>
      <c r="J2438" t="s">
        <v>17942</v>
      </c>
      <c r="K2438" t="s">
        <v>17876</v>
      </c>
      <c r="L2438" t="s">
        <v>10461</v>
      </c>
      <c r="M2438" t="s">
        <v>10461</v>
      </c>
      <c r="N2438" t="s">
        <v>10461</v>
      </c>
      <c r="O2438" t="s">
        <v>17974</v>
      </c>
    </row>
    <row r="2439" spans="2:15" x14ac:dyDescent="0.25">
      <c r="B2439" t="s">
        <v>16704</v>
      </c>
      <c r="C2439">
        <v>120456003</v>
      </c>
      <c r="D2439" t="s">
        <v>499</v>
      </c>
      <c r="E2439" t="s">
        <v>2122</v>
      </c>
      <c r="F2439" t="s">
        <v>2123</v>
      </c>
      <c r="G2439" t="s">
        <v>2904</v>
      </c>
      <c r="H2439" t="s">
        <v>10461</v>
      </c>
      <c r="I2439" t="s">
        <v>17857</v>
      </c>
      <c r="J2439" t="s">
        <v>17831</v>
      </c>
      <c r="K2439" t="s">
        <v>18266</v>
      </c>
      <c r="L2439" t="s">
        <v>10461</v>
      </c>
      <c r="M2439" t="s">
        <v>10461</v>
      </c>
      <c r="N2439" t="s">
        <v>10461</v>
      </c>
      <c r="O2439" t="s">
        <v>17911</v>
      </c>
    </row>
    <row r="2440" spans="2:15" x14ac:dyDescent="0.25">
      <c r="B2440" t="s">
        <v>16705</v>
      </c>
      <c r="C2440">
        <v>120456003</v>
      </c>
      <c r="D2440" t="s">
        <v>499</v>
      </c>
      <c r="E2440" t="s">
        <v>2122</v>
      </c>
      <c r="F2440" t="s">
        <v>2123</v>
      </c>
      <c r="G2440" t="s">
        <v>2415</v>
      </c>
      <c r="H2440" t="s">
        <v>10461</v>
      </c>
      <c r="I2440" t="s">
        <v>17828</v>
      </c>
      <c r="J2440" t="s">
        <v>18002</v>
      </c>
      <c r="K2440" t="s">
        <v>18087</v>
      </c>
      <c r="L2440" t="s">
        <v>10461</v>
      </c>
      <c r="M2440" t="s">
        <v>17837</v>
      </c>
      <c r="N2440" t="s">
        <v>10461</v>
      </c>
      <c r="O2440" t="s">
        <v>18342</v>
      </c>
    </row>
    <row r="2441" spans="2:15" x14ac:dyDescent="0.25">
      <c r="B2441" t="s">
        <v>14858</v>
      </c>
      <c r="C2441">
        <v>120480002</v>
      </c>
      <c r="D2441" t="s">
        <v>271</v>
      </c>
      <c r="E2441" t="s">
        <v>271</v>
      </c>
      <c r="F2441" t="s">
        <v>1404</v>
      </c>
      <c r="G2441" t="s">
        <v>2903</v>
      </c>
      <c r="H2441"/>
      <c r="I2441" t="s">
        <v>17895</v>
      </c>
      <c r="J2441" t="s">
        <v>17858</v>
      </c>
      <c r="K2441" t="s">
        <v>18167</v>
      </c>
      <c r="L2441" t="s">
        <v>17828</v>
      </c>
      <c r="M2441" t="s">
        <v>17837</v>
      </c>
      <c r="N2441"/>
      <c r="O2441" t="s">
        <v>18567</v>
      </c>
    </row>
    <row r="2442" spans="2:15" x14ac:dyDescent="0.25">
      <c r="B2442" t="s">
        <v>14859</v>
      </c>
      <c r="C2442">
        <v>120480002</v>
      </c>
      <c r="D2442" t="s">
        <v>271</v>
      </c>
      <c r="E2442" t="s">
        <v>271</v>
      </c>
      <c r="F2442" t="s">
        <v>1404</v>
      </c>
      <c r="G2442" t="s">
        <v>2904</v>
      </c>
      <c r="H2442"/>
      <c r="I2442" t="s">
        <v>17895</v>
      </c>
      <c r="J2442" t="s">
        <v>18103</v>
      </c>
      <c r="K2442" t="s">
        <v>17832</v>
      </c>
      <c r="L2442" t="s">
        <v>17895</v>
      </c>
      <c r="M2442" t="s">
        <v>17834</v>
      </c>
      <c r="N2442"/>
      <c r="O2442" t="s">
        <v>18186</v>
      </c>
    </row>
    <row r="2443" spans="2:15" x14ac:dyDescent="0.25">
      <c r="B2443" t="s">
        <v>14860</v>
      </c>
      <c r="C2443">
        <v>120480002</v>
      </c>
      <c r="D2443" t="s">
        <v>271</v>
      </c>
      <c r="E2443" t="s">
        <v>271</v>
      </c>
      <c r="F2443" t="s">
        <v>1404</v>
      </c>
      <c r="G2443" t="s">
        <v>2415</v>
      </c>
      <c r="H2443"/>
      <c r="I2443" t="s">
        <v>18017</v>
      </c>
      <c r="J2443" t="s">
        <v>18488</v>
      </c>
      <c r="K2443" t="s">
        <v>18029</v>
      </c>
      <c r="L2443" t="s">
        <v>17848</v>
      </c>
      <c r="M2443" t="s">
        <v>17840</v>
      </c>
      <c r="N2443"/>
      <c r="O2443" t="s">
        <v>18822</v>
      </c>
    </row>
    <row r="2444" spans="2:15" x14ac:dyDescent="0.25">
      <c r="B2444" t="s">
        <v>13492</v>
      </c>
      <c r="C2444">
        <v>120480803</v>
      </c>
      <c r="D2444" t="s">
        <v>42</v>
      </c>
      <c r="E2444" t="s">
        <v>659</v>
      </c>
      <c r="F2444" t="s">
        <v>660</v>
      </c>
      <c r="G2444" t="s">
        <v>2903</v>
      </c>
      <c r="H2444" t="s">
        <v>10461</v>
      </c>
      <c r="I2444" t="s">
        <v>10461</v>
      </c>
      <c r="J2444" t="s">
        <v>17942</v>
      </c>
      <c r="K2444" t="s">
        <v>18084</v>
      </c>
      <c r="L2444" t="s">
        <v>17836</v>
      </c>
      <c r="M2444" t="s">
        <v>10461</v>
      </c>
      <c r="N2444"/>
      <c r="O2444" t="s">
        <v>18300</v>
      </c>
    </row>
    <row r="2445" spans="2:15" x14ac:dyDescent="0.25">
      <c r="B2445" t="s">
        <v>13493</v>
      </c>
      <c r="C2445">
        <v>120480803</v>
      </c>
      <c r="D2445" t="s">
        <v>42</v>
      </c>
      <c r="E2445" t="s">
        <v>659</v>
      </c>
      <c r="F2445" t="s">
        <v>660</v>
      </c>
      <c r="G2445" t="s">
        <v>2904</v>
      </c>
      <c r="H2445" t="s">
        <v>10461</v>
      </c>
      <c r="I2445" t="s">
        <v>10461</v>
      </c>
      <c r="J2445" t="s">
        <v>17883</v>
      </c>
      <c r="K2445" t="s">
        <v>18186</v>
      </c>
      <c r="L2445" t="s">
        <v>17844</v>
      </c>
      <c r="M2445" t="s">
        <v>10461</v>
      </c>
      <c r="N2445"/>
      <c r="O2445" t="s">
        <v>18057</v>
      </c>
    </row>
    <row r="2446" spans="2:15" x14ac:dyDescent="0.25">
      <c r="B2446" t="s">
        <v>13494</v>
      </c>
      <c r="C2446">
        <v>120480803</v>
      </c>
      <c r="D2446" t="s">
        <v>42</v>
      </c>
      <c r="E2446" t="s">
        <v>659</v>
      </c>
      <c r="F2446" t="s">
        <v>660</v>
      </c>
      <c r="G2446" t="s">
        <v>2415</v>
      </c>
      <c r="H2446" t="s">
        <v>17844</v>
      </c>
      <c r="I2446" t="s">
        <v>17837</v>
      </c>
      <c r="J2446" t="s">
        <v>17982</v>
      </c>
      <c r="K2446" t="s">
        <v>18592</v>
      </c>
      <c r="L2446" t="s">
        <v>17939</v>
      </c>
      <c r="M2446" t="s">
        <v>10461</v>
      </c>
      <c r="N2446"/>
      <c r="O2446" t="s">
        <v>18664</v>
      </c>
    </row>
    <row r="2447" spans="2:15" x14ac:dyDescent="0.25">
      <c r="B2447" t="s">
        <v>13495</v>
      </c>
      <c r="C2447">
        <v>120480803</v>
      </c>
      <c r="D2447" t="s">
        <v>42</v>
      </c>
      <c r="E2447" t="s">
        <v>661</v>
      </c>
      <c r="F2447" t="s">
        <v>662</v>
      </c>
      <c r="G2447" t="s">
        <v>2903</v>
      </c>
      <c r="H2447"/>
      <c r="I2447" t="s">
        <v>10461</v>
      </c>
      <c r="J2447" t="s">
        <v>17844</v>
      </c>
      <c r="K2447" t="s">
        <v>17878</v>
      </c>
      <c r="L2447" t="s">
        <v>10461</v>
      </c>
      <c r="M2447"/>
      <c r="N2447"/>
      <c r="O2447" t="s">
        <v>17997</v>
      </c>
    </row>
    <row r="2448" spans="2:15" x14ac:dyDescent="0.25">
      <c r="B2448" t="s">
        <v>13496</v>
      </c>
      <c r="C2448">
        <v>120480803</v>
      </c>
      <c r="D2448" t="s">
        <v>42</v>
      </c>
      <c r="E2448" t="s">
        <v>661</v>
      </c>
      <c r="F2448" t="s">
        <v>662</v>
      </c>
      <c r="G2448" t="s">
        <v>2904</v>
      </c>
      <c r="H2448" t="s">
        <v>10461</v>
      </c>
      <c r="I2448" t="s">
        <v>10461</v>
      </c>
      <c r="J2448" t="s">
        <v>17866</v>
      </c>
      <c r="K2448" t="s">
        <v>18157</v>
      </c>
      <c r="L2448" t="s">
        <v>10461</v>
      </c>
      <c r="M2448" t="s">
        <v>10461</v>
      </c>
      <c r="N2448"/>
      <c r="O2448" t="s">
        <v>17960</v>
      </c>
    </row>
    <row r="2449" spans="2:15" x14ac:dyDescent="0.25">
      <c r="B2449" t="s">
        <v>13497</v>
      </c>
      <c r="C2449">
        <v>120480803</v>
      </c>
      <c r="D2449" t="s">
        <v>42</v>
      </c>
      <c r="E2449" t="s">
        <v>661</v>
      </c>
      <c r="F2449" t="s">
        <v>662</v>
      </c>
      <c r="G2449" t="s">
        <v>2415</v>
      </c>
      <c r="H2449" t="s">
        <v>10461</v>
      </c>
      <c r="I2449" t="s">
        <v>10461</v>
      </c>
      <c r="J2449" t="s">
        <v>17942</v>
      </c>
      <c r="K2449" t="s">
        <v>18338</v>
      </c>
      <c r="L2449" t="s">
        <v>17853</v>
      </c>
      <c r="M2449" t="s">
        <v>10461</v>
      </c>
      <c r="N2449"/>
      <c r="O2449" t="s">
        <v>18392</v>
      </c>
    </row>
    <row r="2450" spans="2:15" x14ac:dyDescent="0.25">
      <c r="B2450" t="s">
        <v>13588</v>
      </c>
      <c r="C2450">
        <v>120481002</v>
      </c>
      <c r="D2450" t="s">
        <v>56</v>
      </c>
      <c r="E2450" t="s">
        <v>715</v>
      </c>
      <c r="F2450" t="s">
        <v>716</v>
      </c>
      <c r="G2450" t="s">
        <v>2903</v>
      </c>
      <c r="H2450" t="s">
        <v>10461</v>
      </c>
      <c r="I2450" t="s">
        <v>17881</v>
      </c>
      <c r="J2450" t="s">
        <v>18196</v>
      </c>
      <c r="K2450" t="s">
        <v>17944</v>
      </c>
      <c r="L2450" t="s">
        <v>10461</v>
      </c>
      <c r="M2450" t="s">
        <v>10461</v>
      </c>
      <c r="N2450"/>
      <c r="O2450" t="s">
        <v>18029</v>
      </c>
    </row>
    <row r="2451" spans="2:15" x14ac:dyDescent="0.25">
      <c r="B2451" t="s">
        <v>13589</v>
      </c>
      <c r="C2451">
        <v>120481002</v>
      </c>
      <c r="D2451" t="s">
        <v>56</v>
      </c>
      <c r="E2451" t="s">
        <v>715</v>
      </c>
      <c r="F2451" t="s">
        <v>716</v>
      </c>
      <c r="G2451" t="s">
        <v>2904</v>
      </c>
      <c r="H2451"/>
      <c r="I2451" t="s">
        <v>17839</v>
      </c>
      <c r="J2451" t="s">
        <v>18151</v>
      </c>
      <c r="K2451" t="s">
        <v>18022</v>
      </c>
      <c r="L2451" t="s">
        <v>10461</v>
      </c>
      <c r="M2451" t="s">
        <v>10461</v>
      </c>
      <c r="N2451"/>
      <c r="O2451" t="s">
        <v>17892</v>
      </c>
    </row>
    <row r="2452" spans="2:15" x14ac:dyDescent="0.25">
      <c r="B2452" t="s">
        <v>13590</v>
      </c>
      <c r="C2452">
        <v>120481002</v>
      </c>
      <c r="D2452" t="s">
        <v>56</v>
      </c>
      <c r="E2452" t="s">
        <v>715</v>
      </c>
      <c r="F2452" t="s">
        <v>716</v>
      </c>
      <c r="G2452" t="s">
        <v>2415</v>
      </c>
      <c r="H2452" t="s">
        <v>10461</v>
      </c>
      <c r="I2452" t="s">
        <v>17831</v>
      </c>
      <c r="J2452" t="s">
        <v>18360</v>
      </c>
      <c r="K2452" t="s">
        <v>17958</v>
      </c>
      <c r="L2452" t="s">
        <v>17844</v>
      </c>
      <c r="M2452" t="s">
        <v>10461</v>
      </c>
      <c r="N2452"/>
      <c r="O2452" t="s">
        <v>18210</v>
      </c>
    </row>
    <row r="2453" spans="2:15" x14ac:dyDescent="0.25">
      <c r="B2453" t="s">
        <v>13585</v>
      </c>
      <c r="C2453">
        <v>120481002</v>
      </c>
      <c r="D2453" t="s">
        <v>56</v>
      </c>
      <c r="E2453" t="s">
        <v>713</v>
      </c>
      <c r="F2453" t="s">
        <v>714</v>
      </c>
      <c r="G2453" t="s">
        <v>2903</v>
      </c>
      <c r="H2453"/>
      <c r="I2453" t="s">
        <v>17860</v>
      </c>
      <c r="J2453" t="s">
        <v>18266</v>
      </c>
      <c r="K2453" t="s">
        <v>17897</v>
      </c>
      <c r="L2453" t="s">
        <v>10461</v>
      </c>
      <c r="M2453" t="s">
        <v>10461</v>
      </c>
      <c r="N2453"/>
      <c r="O2453" t="s">
        <v>18056</v>
      </c>
    </row>
    <row r="2454" spans="2:15" x14ac:dyDescent="0.25">
      <c r="B2454" t="s">
        <v>13586</v>
      </c>
      <c r="C2454">
        <v>120481002</v>
      </c>
      <c r="D2454" t="s">
        <v>56</v>
      </c>
      <c r="E2454" t="s">
        <v>713</v>
      </c>
      <c r="F2454" t="s">
        <v>714</v>
      </c>
      <c r="G2454" t="s">
        <v>2904</v>
      </c>
      <c r="H2454"/>
      <c r="I2454" t="s">
        <v>17890</v>
      </c>
      <c r="J2454" t="s">
        <v>17982</v>
      </c>
      <c r="K2454" t="s">
        <v>17985</v>
      </c>
      <c r="L2454" t="s">
        <v>17833</v>
      </c>
      <c r="M2454" t="s">
        <v>10461</v>
      </c>
      <c r="N2454"/>
      <c r="O2454" t="s">
        <v>18020</v>
      </c>
    </row>
    <row r="2455" spans="2:15" x14ac:dyDescent="0.25">
      <c r="B2455" t="s">
        <v>13587</v>
      </c>
      <c r="C2455">
        <v>120481002</v>
      </c>
      <c r="D2455" t="s">
        <v>56</v>
      </c>
      <c r="E2455" t="s">
        <v>713</v>
      </c>
      <c r="F2455" t="s">
        <v>714</v>
      </c>
      <c r="G2455" t="s">
        <v>2415</v>
      </c>
      <c r="H2455"/>
      <c r="I2455" t="s">
        <v>17896</v>
      </c>
      <c r="J2455" t="s">
        <v>18113</v>
      </c>
      <c r="K2455" t="s">
        <v>18349</v>
      </c>
      <c r="L2455" t="s">
        <v>17836</v>
      </c>
      <c r="M2455" t="s">
        <v>17869</v>
      </c>
      <c r="N2455"/>
      <c r="O2455" t="s">
        <v>18604</v>
      </c>
    </row>
    <row r="2456" spans="2:15" x14ac:dyDescent="0.25">
      <c r="B2456" t="s">
        <v>13573</v>
      </c>
      <c r="C2456">
        <v>120481002</v>
      </c>
      <c r="D2456" t="s">
        <v>56</v>
      </c>
      <c r="E2456" t="s">
        <v>705</v>
      </c>
      <c r="F2456" t="s">
        <v>706</v>
      </c>
      <c r="G2456" t="s">
        <v>2903</v>
      </c>
      <c r="H2456" t="s">
        <v>10461</v>
      </c>
      <c r="I2456" t="s">
        <v>17837</v>
      </c>
      <c r="J2456" t="s">
        <v>17912</v>
      </c>
      <c r="K2456" t="s">
        <v>17834</v>
      </c>
      <c r="L2456" t="s">
        <v>10461</v>
      </c>
      <c r="M2456" t="s">
        <v>10461</v>
      </c>
      <c r="N2456"/>
      <c r="O2456" t="s">
        <v>17877</v>
      </c>
    </row>
    <row r="2457" spans="2:15" x14ac:dyDescent="0.25">
      <c r="B2457" t="s">
        <v>13574</v>
      </c>
      <c r="C2457">
        <v>120481002</v>
      </c>
      <c r="D2457" t="s">
        <v>56</v>
      </c>
      <c r="E2457" t="s">
        <v>705</v>
      </c>
      <c r="F2457" t="s">
        <v>706</v>
      </c>
      <c r="G2457" t="s">
        <v>2904</v>
      </c>
      <c r="H2457"/>
      <c r="I2457" t="s">
        <v>17899</v>
      </c>
      <c r="J2457" t="s">
        <v>18196</v>
      </c>
      <c r="K2457" t="s">
        <v>17866</v>
      </c>
      <c r="L2457" t="s">
        <v>10461</v>
      </c>
      <c r="M2457"/>
      <c r="N2457"/>
      <c r="O2457" t="s">
        <v>18130</v>
      </c>
    </row>
    <row r="2458" spans="2:15" x14ac:dyDescent="0.25">
      <c r="B2458" t="s">
        <v>13575</v>
      </c>
      <c r="C2458">
        <v>120481002</v>
      </c>
      <c r="D2458" t="s">
        <v>56</v>
      </c>
      <c r="E2458" t="s">
        <v>705</v>
      </c>
      <c r="F2458" t="s">
        <v>706</v>
      </c>
      <c r="G2458" t="s">
        <v>2415</v>
      </c>
      <c r="H2458" t="s">
        <v>10461</v>
      </c>
      <c r="I2458" t="s">
        <v>17983</v>
      </c>
      <c r="J2458" t="s">
        <v>17956</v>
      </c>
      <c r="K2458" t="s">
        <v>18081</v>
      </c>
      <c r="L2458" t="s">
        <v>10461</v>
      </c>
      <c r="M2458" t="s">
        <v>10461</v>
      </c>
      <c r="N2458"/>
      <c r="O2458" t="s">
        <v>18291</v>
      </c>
    </row>
    <row r="2459" spans="2:15" x14ac:dyDescent="0.25">
      <c r="B2459" t="s">
        <v>13582</v>
      </c>
      <c r="C2459">
        <v>120481002</v>
      </c>
      <c r="D2459" t="s">
        <v>56</v>
      </c>
      <c r="E2459" t="s">
        <v>711</v>
      </c>
      <c r="F2459" t="s">
        <v>712</v>
      </c>
      <c r="G2459" t="s">
        <v>2903</v>
      </c>
      <c r="H2459" t="s">
        <v>10461</v>
      </c>
      <c r="I2459" t="s">
        <v>18196</v>
      </c>
      <c r="J2459" t="s">
        <v>18145</v>
      </c>
      <c r="K2459" t="s">
        <v>18279</v>
      </c>
      <c r="L2459" t="s">
        <v>17859</v>
      </c>
      <c r="M2459" t="s">
        <v>17823</v>
      </c>
      <c r="N2459"/>
      <c r="O2459" t="s">
        <v>18934</v>
      </c>
    </row>
    <row r="2460" spans="2:15" x14ac:dyDescent="0.25">
      <c r="B2460" t="s">
        <v>13583</v>
      </c>
      <c r="C2460">
        <v>120481002</v>
      </c>
      <c r="D2460" t="s">
        <v>56</v>
      </c>
      <c r="E2460" t="s">
        <v>711</v>
      </c>
      <c r="F2460" t="s">
        <v>712</v>
      </c>
      <c r="G2460" t="s">
        <v>2904</v>
      </c>
      <c r="H2460" t="s">
        <v>10461</v>
      </c>
      <c r="I2460" t="s">
        <v>17872</v>
      </c>
      <c r="J2460" t="s">
        <v>18593</v>
      </c>
      <c r="K2460" t="s">
        <v>18089</v>
      </c>
      <c r="L2460" t="s">
        <v>17890</v>
      </c>
      <c r="M2460" t="s">
        <v>17899</v>
      </c>
      <c r="N2460" t="s">
        <v>10461</v>
      </c>
      <c r="O2460" t="s">
        <v>18611</v>
      </c>
    </row>
    <row r="2461" spans="2:15" x14ac:dyDescent="0.25">
      <c r="B2461" t="s">
        <v>13584</v>
      </c>
      <c r="C2461">
        <v>120481002</v>
      </c>
      <c r="D2461" t="s">
        <v>56</v>
      </c>
      <c r="E2461" t="s">
        <v>711</v>
      </c>
      <c r="F2461" t="s">
        <v>712</v>
      </c>
      <c r="G2461" t="s">
        <v>2415</v>
      </c>
      <c r="H2461" t="s">
        <v>10461</v>
      </c>
      <c r="I2461" t="s">
        <v>18345</v>
      </c>
      <c r="J2461" t="s">
        <v>18594</v>
      </c>
      <c r="K2461" t="s">
        <v>18595</v>
      </c>
      <c r="L2461" t="s">
        <v>17944</v>
      </c>
      <c r="M2461" t="s">
        <v>17885</v>
      </c>
      <c r="N2461" t="s">
        <v>10461</v>
      </c>
      <c r="O2461" t="s">
        <v>18933</v>
      </c>
    </row>
    <row r="2462" spans="2:15" x14ac:dyDescent="0.25">
      <c r="B2462" t="s">
        <v>13576</v>
      </c>
      <c r="C2462">
        <v>120481002</v>
      </c>
      <c r="D2462" t="s">
        <v>56</v>
      </c>
      <c r="E2462" t="s">
        <v>707</v>
      </c>
      <c r="F2462" t="s">
        <v>708</v>
      </c>
      <c r="G2462" t="s">
        <v>2903</v>
      </c>
      <c r="H2462"/>
      <c r="I2462" t="s">
        <v>18021</v>
      </c>
      <c r="J2462" t="s">
        <v>18037</v>
      </c>
      <c r="K2462" t="s">
        <v>17987</v>
      </c>
      <c r="L2462" t="s">
        <v>10461</v>
      </c>
      <c r="M2462" t="s">
        <v>17855</v>
      </c>
      <c r="N2462" t="s">
        <v>10461</v>
      </c>
      <c r="O2462" t="s">
        <v>18560</v>
      </c>
    </row>
    <row r="2463" spans="2:15" x14ac:dyDescent="0.25">
      <c r="B2463" t="s">
        <v>13577</v>
      </c>
      <c r="C2463">
        <v>120481002</v>
      </c>
      <c r="D2463" t="s">
        <v>56</v>
      </c>
      <c r="E2463" t="s">
        <v>707</v>
      </c>
      <c r="F2463" t="s">
        <v>708</v>
      </c>
      <c r="G2463" t="s">
        <v>2904</v>
      </c>
      <c r="H2463"/>
      <c r="I2463" t="s">
        <v>17979</v>
      </c>
      <c r="J2463" t="s">
        <v>18167</v>
      </c>
      <c r="K2463" t="s">
        <v>17854</v>
      </c>
      <c r="L2463" t="s">
        <v>10461</v>
      </c>
      <c r="M2463" t="s">
        <v>17833</v>
      </c>
      <c r="N2463" t="s">
        <v>10461</v>
      </c>
      <c r="O2463" t="s">
        <v>18340</v>
      </c>
    </row>
    <row r="2464" spans="2:15" x14ac:dyDescent="0.25">
      <c r="B2464" t="s">
        <v>13578</v>
      </c>
      <c r="C2464">
        <v>120481002</v>
      </c>
      <c r="D2464" t="s">
        <v>56</v>
      </c>
      <c r="E2464" t="s">
        <v>707</v>
      </c>
      <c r="F2464" t="s">
        <v>708</v>
      </c>
      <c r="G2464" t="s">
        <v>2415</v>
      </c>
      <c r="H2464"/>
      <c r="I2464" t="s">
        <v>18016</v>
      </c>
      <c r="J2464" t="s">
        <v>17955</v>
      </c>
      <c r="K2464" t="s">
        <v>18386</v>
      </c>
      <c r="L2464" t="s">
        <v>10461</v>
      </c>
      <c r="M2464" t="s">
        <v>17995</v>
      </c>
      <c r="N2464" t="s">
        <v>10461</v>
      </c>
      <c r="O2464" t="s">
        <v>18694</v>
      </c>
    </row>
    <row r="2465" spans="2:15" x14ac:dyDescent="0.25">
      <c r="B2465" t="s">
        <v>13579</v>
      </c>
      <c r="C2465">
        <v>120481002</v>
      </c>
      <c r="D2465" t="s">
        <v>56</v>
      </c>
      <c r="E2465" t="s">
        <v>709</v>
      </c>
      <c r="F2465" t="s">
        <v>710</v>
      </c>
      <c r="G2465" t="s">
        <v>2903</v>
      </c>
      <c r="H2465" t="s">
        <v>10461</v>
      </c>
      <c r="I2465" t="s">
        <v>17982</v>
      </c>
      <c r="J2465" t="s">
        <v>18278</v>
      </c>
      <c r="K2465" t="s">
        <v>18121</v>
      </c>
      <c r="L2465" t="s">
        <v>17850</v>
      </c>
      <c r="M2465" t="s">
        <v>17895</v>
      </c>
      <c r="N2465" t="s">
        <v>10461</v>
      </c>
      <c r="O2465" t="s">
        <v>18903</v>
      </c>
    </row>
    <row r="2466" spans="2:15" x14ac:dyDescent="0.25">
      <c r="B2466" t="s">
        <v>13580</v>
      </c>
      <c r="C2466">
        <v>120481002</v>
      </c>
      <c r="D2466" t="s">
        <v>56</v>
      </c>
      <c r="E2466" t="s">
        <v>709</v>
      </c>
      <c r="F2466" t="s">
        <v>710</v>
      </c>
      <c r="G2466" t="s">
        <v>2904</v>
      </c>
      <c r="H2466" t="s">
        <v>10461</v>
      </c>
      <c r="I2466" t="s">
        <v>18061</v>
      </c>
      <c r="J2466" t="s">
        <v>18199</v>
      </c>
      <c r="K2466" t="s">
        <v>18385</v>
      </c>
      <c r="L2466" t="s">
        <v>17855</v>
      </c>
      <c r="M2466" t="s">
        <v>17947</v>
      </c>
      <c r="N2466" t="s">
        <v>10461</v>
      </c>
      <c r="O2466" t="s">
        <v>18221</v>
      </c>
    </row>
    <row r="2467" spans="2:15" x14ac:dyDescent="0.25">
      <c r="B2467" t="s">
        <v>13581</v>
      </c>
      <c r="C2467">
        <v>120481002</v>
      </c>
      <c r="D2467" t="s">
        <v>56</v>
      </c>
      <c r="E2467" t="s">
        <v>709</v>
      </c>
      <c r="F2467" t="s">
        <v>710</v>
      </c>
      <c r="G2467" t="s">
        <v>2415</v>
      </c>
      <c r="H2467" t="s">
        <v>10461</v>
      </c>
      <c r="I2467" t="s">
        <v>18130</v>
      </c>
      <c r="J2467" t="s">
        <v>18462</v>
      </c>
      <c r="K2467" t="s">
        <v>18596</v>
      </c>
      <c r="L2467" t="s">
        <v>17860</v>
      </c>
      <c r="M2467" t="s">
        <v>17920</v>
      </c>
      <c r="N2467" t="s">
        <v>10461</v>
      </c>
      <c r="O2467" t="s">
        <v>18935</v>
      </c>
    </row>
    <row r="2468" spans="2:15" x14ac:dyDescent="0.25">
      <c r="B2468" t="s">
        <v>14861</v>
      </c>
      <c r="C2468">
        <v>120483170</v>
      </c>
      <c r="D2468" t="s">
        <v>10529</v>
      </c>
      <c r="E2468" t="s">
        <v>10529</v>
      </c>
      <c r="F2468" t="s">
        <v>1405</v>
      </c>
      <c r="G2468" t="s">
        <v>2903</v>
      </c>
      <c r="H2468"/>
      <c r="I2468" t="s">
        <v>17895</v>
      </c>
      <c r="J2468" t="s">
        <v>17848</v>
      </c>
      <c r="K2468" t="s">
        <v>18456</v>
      </c>
      <c r="L2468" t="s">
        <v>17853</v>
      </c>
      <c r="M2468" t="s">
        <v>17850</v>
      </c>
      <c r="N2468"/>
      <c r="O2468" t="s">
        <v>18068</v>
      </c>
    </row>
    <row r="2469" spans="2:15" x14ac:dyDescent="0.25">
      <c r="B2469" t="s">
        <v>14862</v>
      </c>
      <c r="C2469">
        <v>120483170</v>
      </c>
      <c r="D2469" t="s">
        <v>10529</v>
      </c>
      <c r="E2469" t="s">
        <v>10529</v>
      </c>
      <c r="F2469" t="s">
        <v>1405</v>
      </c>
      <c r="G2469" t="s">
        <v>2904</v>
      </c>
      <c r="H2469"/>
      <c r="I2469" t="s">
        <v>17846</v>
      </c>
      <c r="J2469" t="s">
        <v>17995</v>
      </c>
      <c r="K2469" t="s">
        <v>18036</v>
      </c>
      <c r="L2469" t="s">
        <v>10461</v>
      </c>
      <c r="M2469" t="s">
        <v>10461</v>
      </c>
      <c r="N2469"/>
      <c r="O2469" t="s">
        <v>17959</v>
      </c>
    </row>
    <row r="2470" spans="2:15" x14ac:dyDescent="0.25">
      <c r="B2470" t="s">
        <v>14863</v>
      </c>
      <c r="C2470">
        <v>120483170</v>
      </c>
      <c r="D2470" t="s">
        <v>10529</v>
      </c>
      <c r="E2470" t="s">
        <v>10529</v>
      </c>
      <c r="F2470" t="s">
        <v>1405</v>
      </c>
      <c r="G2470" t="s">
        <v>2415</v>
      </c>
      <c r="H2470"/>
      <c r="I2470" t="s">
        <v>17896</v>
      </c>
      <c r="J2470" t="s">
        <v>17990</v>
      </c>
      <c r="K2470" t="s">
        <v>18244</v>
      </c>
      <c r="L2470" t="s">
        <v>17834</v>
      </c>
      <c r="M2470" t="s">
        <v>17844</v>
      </c>
      <c r="N2470"/>
      <c r="O2470" t="s">
        <v>18405</v>
      </c>
    </row>
    <row r="2471" spans="2:15" x14ac:dyDescent="0.25">
      <c r="B2471" t="s">
        <v>14217</v>
      </c>
      <c r="C2471">
        <v>120483302</v>
      </c>
      <c r="D2471" t="s">
        <v>162</v>
      </c>
      <c r="E2471" t="s">
        <v>1062</v>
      </c>
      <c r="F2471" t="s">
        <v>1063</v>
      </c>
      <c r="G2471" t="s">
        <v>2903</v>
      </c>
      <c r="H2471"/>
      <c r="I2471" t="s">
        <v>17992</v>
      </c>
      <c r="J2471" t="s">
        <v>18289</v>
      </c>
      <c r="K2471" t="s">
        <v>18597</v>
      </c>
      <c r="L2471" t="s">
        <v>18102</v>
      </c>
      <c r="M2471" t="s">
        <v>18363</v>
      </c>
      <c r="N2471" t="s">
        <v>10461</v>
      </c>
      <c r="O2471" t="s">
        <v>18937</v>
      </c>
    </row>
    <row r="2472" spans="2:15" x14ac:dyDescent="0.25">
      <c r="B2472" t="s">
        <v>14218</v>
      </c>
      <c r="C2472">
        <v>120483302</v>
      </c>
      <c r="D2472" t="s">
        <v>162</v>
      </c>
      <c r="E2472" t="s">
        <v>1062</v>
      </c>
      <c r="F2472" t="s">
        <v>1063</v>
      </c>
      <c r="G2472" t="s">
        <v>2904</v>
      </c>
      <c r="H2472" t="s">
        <v>10461</v>
      </c>
      <c r="I2472" t="s">
        <v>17924</v>
      </c>
      <c r="J2472" t="s">
        <v>18562</v>
      </c>
      <c r="K2472" t="s">
        <v>18432</v>
      </c>
      <c r="L2472" t="s">
        <v>17905</v>
      </c>
      <c r="M2472" t="s">
        <v>18147</v>
      </c>
      <c r="N2472" t="s">
        <v>10461</v>
      </c>
      <c r="O2472" t="s">
        <v>18878</v>
      </c>
    </row>
    <row r="2473" spans="2:15" x14ac:dyDescent="0.25">
      <c r="B2473" t="s">
        <v>14219</v>
      </c>
      <c r="C2473">
        <v>120483302</v>
      </c>
      <c r="D2473" t="s">
        <v>162</v>
      </c>
      <c r="E2473" t="s">
        <v>1062</v>
      </c>
      <c r="F2473" t="s">
        <v>1063</v>
      </c>
      <c r="G2473" t="s">
        <v>2415</v>
      </c>
      <c r="H2473" t="s">
        <v>10461</v>
      </c>
      <c r="I2473" t="s">
        <v>18122</v>
      </c>
      <c r="J2473" t="s">
        <v>18598</v>
      </c>
      <c r="K2473" t="s">
        <v>1464</v>
      </c>
      <c r="L2473" t="s">
        <v>18216</v>
      </c>
      <c r="M2473" t="s">
        <v>18226</v>
      </c>
      <c r="N2473" t="s">
        <v>10461</v>
      </c>
      <c r="O2473" t="s">
        <v>18936</v>
      </c>
    </row>
    <row r="2474" spans="2:15" x14ac:dyDescent="0.25">
      <c r="B2474" t="s">
        <v>14220</v>
      </c>
      <c r="C2474">
        <v>120483302</v>
      </c>
      <c r="D2474" t="s">
        <v>162</v>
      </c>
      <c r="E2474" t="s">
        <v>11110</v>
      </c>
      <c r="F2474" t="s">
        <v>11109</v>
      </c>
      <c r="G2474" t="s">
        <v>2903</v>
      </c>
      <c r="H2474"/>
      <c r="I2474" t="s">
        <v>17959</v>
      </c>
      <c r="J2474" t="s">
        <v>18103</v>
      </c>
      <c r="K2474" t="s">
        <v>18349</v>
      </c>
      <c r="L2474" t="s">
        <v>17999</v>
      </c>
      <c r="M2474" t="s">
        <v>17860</v>
      </c>
      <c r="N2474"/>
      <c r="O2474" t="s">
        <v>18516</v>
      </c>
    </row>
    <row r="2475" spans="2:15" x14ac:dyDescent="0.25">
      <c r="B2475" t="s">
        <v>14221</v>
      </c>
      <c r="C2475">
        <v>120483302</v>
      </c>
      <c r="D2475" t="s">
        <v>162</v>
      </c>
      <c r="E2475" t="s">
        <v>11110</v>
      </c>
      <c r="F2475" t="s">
        <v>11109</v>
      </c>
      <c r="G2475" t="s">
        <v>2904</v>
      </c>
      <c r="H2475" t="s">
        <v>10461</v>
      </c>
      <c r="I2475" t="s">
        <v>17843</v>
      </c>
      <c r="J2475" t="s">
        <v>18349</v>
      </c>
      <c r="K2475" t="s">
        <v>18020</v>
      </c>
      <c r="L2475" t="s">
        <v>17899</v>
      </c>
      <c r="M2475" t="s">
        <v>17857</v>
      </c>
      <c r="N2475" t="s">
        <v>10461</v>
      </c>
      <c r="O2475" t="s">
        <v>18630</v>
      </c>
    </row>
    <row r="2476" spans="2:15" x14ac:dyDescent="0.25">
      <c r="B2476" t="s">
        <v>14222</v>
      </c>
      <c r="C2476">
        <v>120483302</v>
      </c>
      <c r="D2476" t="s">
        <v>162</v>
      </c>
      <c r="E2476" t="s">
        <v>11110</v>
      </c>
      <c r="F2476" t="s">
        <v>11109</v>
      </c>
      <c r="G2476" t="s">
        <v>2415</v>
      </c>
      <c r="H2476" t="s">
        <v>10461</v>
      </c>
      <c r="I2476" t="s">
        <v>18250</v>
      </c>
      <c r="J2476" t="s">
        <v>18383</v>
      </c>
      <c r="K2476" t="s">
        <v>18328</v>
      </c>
      <c r="L2476" t="s">
        <v>18013</v>
      </c>
      <c r="M2476" t="s">
        <v>17993</v>
      </c>
      <c r="N2476" t="s">
        <v>10461</v>
      </c>
      <c r="O2476" t="s">
        <v>18938</v>
      </c>
    </row>
    <row r="2477" spans="2:15" x14ac:dyDescent="0.25">
      <c r="B2477" t="s">
        <v>15202</v>
      </c>
      <c r="C2477">
        <v>120484803</v>
      </c>
      <c r="D2477" t="s">
        <v>331</v>
      </c>
      <c r="E2477" t="s">
        <v>1587</v>
      </c>
      <c r="F2477" t="s">
        <v>1588</v>
      </c>
      <c r="G2477" t="s">
        <v>2903</v>
      </c>
      <c r="H2477"/>
      <c r="I2477" t="s">
        <v>10461</v>
      </c>
      <c r="J2477" t="s">
        <v>17895</v>
      </c>
      <c r="K2477" t="s">
        <v>18248</v>
      </c>
      <c r="L2477" t="s">
        <v>10461</v>
      </c>
      <c r="M2477" t="s">
        <v>17837</v>
      </c>
      <c r="N2477"/>
      <c r="O2477" t="s">
        <v>18692</v>
      </c>
    </row>
    <row r="2478" spans="2:15" x14ac:dyDescent="0.25">
      <c r="B2478" t="s">
        <v>15203</v>
      </c>
      <c r="C2478">
        <v>120484803</v>
      </c>
      <c r="D2478" t="s">
        <v>331</v>
      </c>
      <c r="E2478" t="s">
        <v>1587</v>
      </c>
      <c r="F2478" t="s">
        <v>1588</v>
      </c>
      <c r="G2478" t="s">
        <v>2904</v>
      </c>
      <c r="H2478" t="s">
        <v>10461</v>
      </c>
      <c r="I2478" t="s">
        <v>17833</v>
      </c>
      <c r="J2478" t="s">
        <v>17871</v>
      </c>
      <c r="K2478" t="s">
        <v>18277</v>
      </c>
      <c r="L2478" t="s">
        <v>10461</v>
      </c>
      <c r="M2478" t="s">
        <v>17839</v>
      </c>
      <c r="N2478" t="s">
        <v>10461</v>
      </c>
      <c r="O2478" t="s">
        <v>18105</v>
      </c>
    </row>
    <row r="2479" spans="2:15" x14ac:dyDescent="0.25">
      <c r="B2479" t="s">
        <v>15204</v>
      </c>
      <c r="C2479">
        <v>120484803</v>
      </c>
      <c r="D2479" t="s">
        <v>331</v>
      </c>
      <c r="E2479" t="s">
        <v>1587</v>
      </c>
      <c r="F2479" t="s">
        <v>1588</v>
      </c>
      <c r="G2479" t="s">
        <v>2415</v>
      </c>
      <c r="H2479" t="s">
        <v>10461</v>
      </c>
      <c r="I2479" t="s">
        <v>17853</v>
      </c>
      <c r="J2479" t="s">
        <v>18179</v>
      </c>
      <c r="K2479" t="s">
        <v>18493</v>
      </c>
      <c r="L2479" t="s">
        <v>17834</v>
      </c>
      <c r="M2479" t="s">
        <v>18081</v>
      </c>
      <c r="N2479" t="s">
        <v>10461</v>
      </c>
      <c r="O2479" t="s">
        <v>18601</v>
      </c>
    </row>
    <row r="2480" spans="2:15" x14ac:dyDescent="0.25">
      <c r="B2480" t="s">
        <v>15199</v>
      </c>
      <c r="C2480">
        <v>120484803</v>
      </c>
      <c r="D2480" t="s">
        <v>331</v>
      </c>
      <c r="E2480" t="s">
        <v>1585</v>
      </c>
      <c r="F2480" t="s">
        <v>1586</v>
      </c>
      <c r="G2480" t="s">
        <v>2903</v>
      </c>
      <c r="H2480" t="s">
        <v>10461</v>
      </c>
      <c r="I2480" t="s">
        <v>17834</v>
      </c>
      <c r="J2480" t="s">
        <v>18017</v>
      </c>
      <c r="K2480" t="s">
        <v>18564</v>
      </c>
      <c r="L2480" t="s">
        <v>17823</v>
      </c>
      <c r="M2480" t="s">
        <v>17934</v>
      </c>
      <c r="N2480" t="s">
        <v>10461</v>
      </c>
      <c r="O2480" t="s">
        <v>18443</v>
      </c>
    </row>
    <row r="2481" spans="2:15" x14ac:dyDescent="0.25">
      <c r="B2481" t="s">
        <v>15200</v>
      </c>
      <c r="C2481">
        <v>120484803</v>
      </c>
      <c r="D2481" t="s">
        <v>331</v>
      </c>
      <c r="E2481" t="s">
        <v>1585</v>
      </c>
      <c r="F2481" t="s">
        <v>1586</v>
      </c>
      <c r="G2481" t="s">
        <v>2904</v>
      </c>
      <c r="H2481"/>
      <c r="I2481" t="s">
        <v>17837</v>
      </c>
      <c r="J2481" t="s">
        <v>17920</v>
      </c>
      <c r="K2481" t="s">
        <v>18599</v>
      </c>
      <c r="L2481" t="s">
        <v>17860</v>
      </c>
      <c r="M2481" t="s">
        <v>18018</v>
      </c>
      <c r="N2481" t="s">
        <v>10461</v>
      </c>
      <c r="O2481" t="s">
        <v>18726</v>
      </c>
    </row>
    <row r="2482" spans="2:15" x14ac:dyDescent="0.25">
      <c r="B2482" t="s">
        <v>15201</v>
      </c>
      <c r="C2482">
        <v>120484803</v>
      </c>
      <c r="D2482" t="s">
        <v>331</v>
      </c>
      <c r="E2482" t="s">
        <v>1585</v>
      </c>
      <c r="F2482" t="s">
        <v>1586</v>
      </c>
      <c r="G2482" t="s">
        <v>2415</v>
      </c>
      <c r="H2482" t="s">
        <v>10461</v>
      </c>
      <c r="I2482" t="s">
        <v>17840</v>
      </c>
      <c r="J2482" t="s">
        <v>18131</v>
      </c>
      <c r="K2482" t="s">
        <v>18600</v>
      </c>
      <c r="L2482" t="s">
        <v>17889</v>
      </c>
      <c r="M2482" t="s">
        <v>18140</v>
      </c>
      <c r="N2482" t="s">
        <v>10461</v>
      </c>
      <c r="O2482" t="s">
        <v>2064</v>
      </c>
    </row>
    <row r="2483" spans="2:15" x14ac:dyDescent="0.25">
      <c r="B2483" t="s">
        <v>15319</v>
      </c>
      <c r="C2483">
        <v>120484903</v>
      </c>
      <c r="D2483" t="s">
        <v>349</v>
      </c>
      <c r="E2483" t="s">
        <v>1655</v>
      </c>
      <c r="F2483" t="s">
        <v>1656</v>
      </c>
      <c r="G2483" t="s">
        <v>2903</v>
      </c>
      <c r="H2483"/>
      <c r="I2483" t="s">
        <v>17947</v>
      </c>
      <c r="J2483" t="s">
        <v>18269</v>
      </c>
      <c r="K2483" t="s">
        <v>18462</v>
      </c>
      <c r="L2483" t="s">
        <v>17839</v>
      </c>
      <c r="M2483" t="s">
        <v>10461</v>
      </c>
      <c r="N2483"/>
      <c r="O2483" t="s">
        <v>18940</v>
      </c>
    </row>
    <row r="2484" spans="2:15" x14ac:dyDescent="0.25">
      <c r="B2484" t="s">
        <v>15320</v>
      </c>
      <c r="C2484">
        <v>120484903</v>
      </c>
      <c r="D2484" t="s">
        <v>349</v>
      </c>
      <c r="E2484" t="s">
        <v>1655</v>
      </c>
      <c r="F2484" t="s">
        <v>1656</v>
      </c>
      <c r="G2484" t="s">
        <v>2904</v>
      </c>
      <c r="H2484"/>
      <c r="I2484" t="s">
        <v>17840</v>
      </c>
      <c r="J2484" t="s">
        <v>18216</v>
      </c>
      <c r="K2484" t="s">
        <v>18601</v>
      </c>
      <c r="L2484" t="s">
        <v>17860</v>
      </c>
      <c r="M2484" t="s">
        <v>10461</v>
      </c>
      <c r="N2484"/>
      <c r="O2484" t="s">
        <v>18941</v>
      </c>
    </row>
    <row r="2485" spans="2:15" x14ac:dyDescent="0.25">
      <c r="B2485" t="s">
        <v>15321</v>
      </c>
      <c r="C2485">
        <v>120484903</v>
      </c>
      <c r="D2485" t="s">
        <v>349</v>
      </c>
      <c r="E2485" t="s">
        <v>1655</v>
      </c>
      <c r="F2485" t="s">
        <v>1656</v>
      </c>
      <c r="G2485" t="s">
        <v>2415</v>
      </c>
      <c r="H2485"/>
      <c r="I2485" t="s">
        <v>18363</v>
      </c>
      <c r="J2485" t="s">
        <v>18489</v>
      </c>
      <c r="K2485" t="s">
        <v>18602</v>
      </c>
      <c r="L2485" t="s">
        <v>17944</v>
      </c>
      <c r="M2485" t="s">
        <v>17833</v>
      </c>
      <c r="N2485"/>
      <c r="O2485" t="s">
        <v>18939</v>
      </c>
    </row>
    <row r="2486" spans="2:15" x14ac:dyDescent="0.25">
      <c r="B2486" t="s">
        <v>15322</v>
      </c>
      <c r="C2486">
        <v>120484903</v>
      </c>
      <c r="D2486" t="s">
        <v>349</v>
      </c>
      <c r="E2486" t="s">
        <v>10382</v>
      </c>
      <c r="F2486" t="s">
        <v>1657</v>
      </c>
      <c r="G2486" t="s">
        <v>2903</v>
      </c>
      <c r="H2486"/>
      <c r="I2486" t="s">
        <v>17833</v>
      </c>
      <c r="J2486" t="s">
        <v>18170</v>
      </c>
      <c r="K2486" t="s">
        <v>17874</v>
      </c>
      <c r="L2486" t="s">
        <v>10461</v>
      </c>
      <c r="M2486" t="s">
        <v>10461</v>
      </c>
      <c r="N2486"/>
      <c r="O2486" t="s">
        <v>18484</v>
      </c>
    </row>
    <row r="2487" spans="2:15" x14ac:dyDescent="0.25">
      <c r="B2487" t="s">
        <v>15323</v>
      </c>
      <c r="C2487">
        <v>120484903</v>
      </c>
      <c r="D2487" t="s">
        <v>349</v>
      </c>
      <c r="E2487" t="s">
        <v>10382</v>
      </c>
      <c r="F2487" t="s">
        <v>1657</v>
      </c>
      <c r="G2487" t="s">
        <v>2904</v>
      </c>
      <c r="H2487"/>
      <c r="I2487" t="s">
        <v>17995</v>
      </c>
      <c r="J2487" t="s">
        <v>18022</v>
      </c>
      <c r="K2487" t="s">
        <v>18364</v>
      </c>
      <c r="L2487" t="s">
        <v>17844</v>
      </c>
      <c r="M2487" t="s">
        <v>10461</v>
      </c>
      <c r="N2487"/>
      <c r="O2487" t="s">
        <v>18126</v>
      </c>
    </row>
    <row r="2488" spans="2:15" x14ac:dyDescent="0.25">
      <c r="B2488" t="s">
        <v>15324</v>
      </c>
      <c r="C2488">
        <v>120484903</v>
      </c>
      <c r="D2488" t="s">
        <v>349</v>
      </c>
      <c r="E2488" t="s">
        <v>10382</v>
      </c>
      <c r="F2488" t="s">
        <v>1657</v>
      </c>
      <c r="G2488" t="s">
        <v>2415</v>
      </c>
      <c r="H2488"/>
      <c r="I2488" t="s">
        <v>17871</v>
      </c>
      <c r="J2488" t="s">
        <v>17902</v>
      </c>
      <c r="K2488" t="s">
        <v>18603</v>
      </c>
      <c r="L2488" t="s">
        <v>17859</v>
      </c>
      <c r="M2488" t="s">
        <v>10461</v>
      </c>
      <c r="N2488"/>
      <c r="O2488" t="s">
        <v>18569</v>
      </c>
    </row>
    <row r="2489" spans="2:15" x14ac:dyDescent="0.25">
      <c r="B2489" t="s">
        <v>15464</v>
      </c>
      <c r="C2489">
        <v>120485603</v>
      </c>
      <c r="D2489" t="s">
        <v>378</v>
      </c>
      <c r="E2489" t="s">
        <v>1740</v>
      </c>
      <c r="F2489" t="s">
        <v>1741</v>
      </c>
      <c r="G2489" t="s">
        <v>2903</v>
      </c>
      <c r="H2489"/>
      <c r="I2489" t="s">
        <v>10461</v>
      </c>
      <c r="J2489" t="s">
        <v>10461</v>
      </c>
      <c r="K2489" t="s">
        <v>18167</v>
      </c>
      <c r="L2489" t="s">
        <v>10461</v>
      </c>
      <c r="M2489"/>
      <c r="N2489" t="s">
        <v>10461</v>
      </c>
      <c r="O2489" t="s">
        <v>17932</v>
      </c>
    </row>
    <row r="2490" spans="2:15" x14ac:dyDescent="0.25">
      <c r="B2490" t="s">
        <v>15465</v>
      </c>
      <c r="C2490">
        <v>120485603</v>
      </c>
      <c r="D2490" t="s">
        <v>378</v>
      </c>
      <c r="E2490" t="s">
        <v>1740</v>
      </c>
      <c r="F2490" t="s">
        <v>1741</v>
      </c>
      <c r="G2490" t="s">
        <v>2904</v>
      </c>
      <c r="H2490"/>
      <c r="I2490" t="s">
        <v>10461</v>
      </c>
      <c r="J2490" t="s">
        <v>17846</v>
      </c>
      <c r="K2490" t="s">
        <v>17991</v>
      </c>
      <c r="L2490" t="s">
        <v>10461</v>
      </c>
      <c r="M2490"/>
      <c r="N2490"/>
      <c r="O2490" t="s">
        <v>18247</v>
      </c>
    </row>
    <row r="2491" spans="2:15" x14ac:dyDescent="0.25">
      <c r="B2491" t="s">
        <v>15466</v>
      </c>
      <c r="C2491">
        <v>120485603</v>
      </c>
      <c r="D2491" t="s">
        <v>378</v>
      </c>
      <c r="E2491" t="s">
        <v>1740</v>
      </c>
      <c r="F2491" t="s">
        <v>1741</v>
      </c>
      <c r="G2491" t="s">
        <v>2415</v>
      </c>
      <c r="H2491"/>
      <c r="I2491" t="s">
        <v>10461</v>
      </c>
      <c r="J2491" t="s">
        <v>17823</v>
      </c>
      <c r="K2491" t="s">
        <v>18038</v>
      </c>
      <c r="L2491" t="s">
        <v>10461</v>
      </c>
      <c r="M2491"/>
      <c r="N2491" t="s">
        <v>10461</v>
      </c>
      <c r="O2491" t="s">
        <v>18231</v>
      </c>
    </row>
    <row r="2492" spans="2:15" x14ac:dyDescent="0.25">
      <c r="B2492" t="s">
        <v>15461</v>
      </c>
      <c r="C2492">
        <v>120485603</v>
      </c>
      <c r="D2492" t="s">
        <v>378</v>
      </c>
      <c r="E2492" t="s">
        <v>1738</v>
      </c>
      <c r="F2492" t="s">
        <v>1739</v>
      </c>
      <c r="G2492" t="s">
        <v>2903</v>
      </c>
      <c r="H2492" t="s">
        <v>10461</v>
      </c>
      <c r="I2492" t="s">
        <v>10461</v>
      </c>
      <c r="J2492" t="s">
        <v>17855</v>
      </c>
      <c r="K2492" t="s">
        <v>17854</v>
      </c>
      <c r="L2492" t="s">
        <v>10461</v>
      </c>
      <c r="M2492" t="s">
        <v>10461</v>
      </c>
      <c r="N2492"/>
      <c r="O2492" t="s">
        <v>17918</v>
      </c>
    </row>
    <row r="2493" spans="2:15" x14ac:dyDescent="0.25">
      <c r="B2493" t="s">
        <v>15462</v>
      </c>
      <c r="C2493">
        <v>120485603</v>
      </c>
      <c r="D2493" t="s">
        <v>378</v>
      </c>
      <c r="E2493" t="s">
        <v>1738</v>
      </c>
      <c r="F2493" t="s">
        <v>1739</v>
      </c>
      <c r="G2493" t="s">
        <v>2904</v>
      </c>
      <c r="H2493" t="s">
        <v>10461</v>
      </c>
      <c r="I2493" t="s">
        <v>10461</v>
      </c>
      <c r="J2493" t="s">
        <v>17866</v>
      </c>
      <c r="K2493" t="s">
        <v>18124</v>
      </c>
      <c r="L2493" t="s">
        <v>17850</v>
      </c>
      <c r="M2493" t="s">
        <v>10461</v>
      </c>
      <c r="N2493"/>
      <c r="O2493" t="s">
        <v>18070</v>
      </c>
    </row>
    <row r="2494" spans="2:15" x14ac:dyDescent="0.25">
      <c r="B2494" t="s">
        <v>15463</v>
      </c>
      <c r="C2494">
        <v>120485603</v>
      </c>
      <c r="D2494" t="s">
        <v>378</v>
      </c>
      <c r="E2494" t="s">
        <v>1738</v>
      </c>
      <c r="F2494" t="s">
        <v>1739</v>
      </c>
      <c r="G2494" t="s">
        <v>2415</v>
      </c>
      <c r="H2494" t="s">
        <v>10461</v>
      </c>
      <c r="I2494" t="s">
        <v>17850</v>
      </c>
      <c r="J2494" t="s">
        <v>17871</v>
      </c>
      <c r="K2494" t="s">
        <v>18484</v>
      </c>
      <c r="L2494" t="s">
        <v>17866</v>
      </c>
      <c r="M2494" t="s">
        <v>10461</v>
      </c>
      <c r="N2494"/>
      <c r="O2494" t="s">
        <v>18810</v>
      </c>
    </row>
    <row r="2495" spans="2:15" x14ac:dyDescent="0.25">
      <c r="B2495" t="s">
        <v>16416</v>
      </c>
      <c r="C2495">
        <v>120486003</v>
      </c>
      <c r="D2495" t="s">
        <v>447</v>
      </c>
      <c r="E2495" t="s">
        <v>1948</v>
      </c>
      <c r="F2495" t="s">
        <v>1949</v>
      </c>
      <c r="G2495" t="s">
        <v>2903</v>
      </c>
      <c r="H2495"/>
      <c r="I2495" t="s">
        <v>10461</v>
      </c>
      <c r="J2495" t="s">
        <v>18081</v>
      </c>
      <c r="K2495" t="s">
        <v>18172</v>
      </c>
      <c r="L2495" t="s">
        <v>17836</v>
      </c>
      <c r="M2495" t="s">
        <v>17833</v>
      </c>
      <c r="N2495"/>
      <c r="O2495" t="s">
        <v>18133</v>
      </c>
    </row>
    <row r="2496" spans="2:15" x14ac:dyDescent="0.25">
      <c r="B2496" t="s">
        <v>16417</v>
      </c>
      <c r="C2496">
        <v>120486003</v>
      </c>
      <c r="D2496" t="s">
        <v>447</v>
      </c>
      <c r="E2496" t="s">
        <v>1948</v>
      </c>
      <c r="F2496" t="s">
        <v>1949</v>
      </c>
      <c r="G2496" t="s">
        <v>2904</v>
      </c>
      <c r="H2496"/>
      <c r="I2496" t="s">
        <v>10461</v>
      </c>
      <c r="J2496" t="s">
        <v>17871</v>
      </c>
      <c r="K2496" t="s">
        <v>17845</v>
      </c>
      <c r="L2496" t="s">
        <v>17834</v>
      </c>
      <c r="M2496" t="s">
        <v>17833</v>
      </c>
      <c r="N2496"/>
      <c r="O2496" t="s">
        <v>18330</v>
      </c>
    </row>
    <row r="2497" spans="2:15" x14ac:dyDescent="0.25">
      <c r="B2497" t="s">
        <v>16418</v>
      </c>
      <c r="C2497">
        <v>120486003</v>
      </c>
      <c r="D2497" t="s">
        <v>447</v>
      </c>
      <c r="E2497" t="s">
        <v>1948</v>
      </c>
      <c r="F2497" t="s">
        <v>1949</v>
      </c>
      <c r="G2497" t="s">
        <v>2415</v>
      </c>
      <c r="H2497"/>
      <c r="I2497" t="s">
        <v>10461</v>
      </c>
      <c r="J2497" t="s">
        <v>18010</v>
      </c>
      <c r="K2497" t="s">
        <v>18316</v>
      </c>
      <c r="L2497" t="s">
        <v>18021</v>
      </c>
      <c r="M2497" t="s">
        <v>17866</v>
      </c>
      <c r="N2497"/>
      <c r="O2497" t="s">
        <v>18047</v>
      </c>
    </row>
    <row r="2498" spans="2:15" x14ac:dyDescent="0.25">
      <c r="B2498" t="s">
        <v>16413</v>
      </c>
      <c r="C2498">
        <v>120486003</v>
      </c>
      <c r="D2498" t="s">
        <v>447</v>
      </c>
      <c r="E2498" t="s">
        <v>1946</v>
      </c>
      <c r="F2498" t="s">
        <v>1947</v>
      </c>
      <c r="G2498" t="s">
        <v>2903</v>
      </c>
      <c r="H2498"/>
      <c r="I2498" t="s">
        <v>10461</v>
      </c>
      <c r="J2498" t="s">
        <v>17869</v>
      </c>
      <c r="K2498" t="s">
        <v>17958</v>
      </c>
      <c r="L2498" t="s">
        <v>17850</v>
      </c>
      <c r="M2498" t="s">
        <v>10461</v>
      </c>
      <c r="N2498"/>
      <c r="O2498" t="s">
        <v>17946</v>
      </c>
    </row>
    <row r="2499" spans="2:15" x14ac:dyDescent="0.25">
      <c r="B2499" t="s">
        <v>16414</v>
      </c>
      <c r="C2499">
        <v>120486003</v>
      </c>
      <c r="D2499" t="s">
        <v>447</v>
      </c>
      <c r="E2499" t="s">
        <v>1946</v>
      </c>
      <c r="F2499" t="s">
        <v>1947</v>
      </c>
      <c r="G2499" t="s">
        <v>2904</v>
      </c>
      <c r="H2499"/>
      <c r="I2499" t="s">
        <v>10461</v>
      </c>
      <c r="J2499" t="s">
        <v>17844</v>
      </c>
      <c r="K2499" t="s">
        <v>17877</v>
      </c>
      <c r="L2499" t="s">
        <v>17833</v>
      </c>
      <c r="M2499" t="s">
        <v>10461</v>
      </c>
      <c r="N2499"/>
      <c r="O2499" t="s">
        <v>17987</v>
      </c>
    </row>
    <row r="2500" spans="2:15" x14ac:dyDescent="0.25">
      <c r="B2500" t="s">
        <v>16415</v>
      </c>
      <c r="C2500">
        <v>120486003</v>
      </c>
      <c r="D2500" t="s">
        <v>447</v>
      </c>
      <c r="E2500" t="s">
        <v>1946</v>
      </c>
      <c r="F2500" t="s">
        <v>1947</v>
      </c>
      <c r="G2500" t="s">
        <v>2415</v>
      </c>
      <c r="H2500"/>
      <c r="I2500" t="s">
        <v>10461</v>
      </c>
      <c r="J2500" t="s">
        <v>17947</v>
      </c>
      <c r="K2500" t="s">
        <v>18125</v>
      </c>
      <c r="L2500" t="s">
        <v>17859</v>
      </c>
      <c r="M2500" t="s">
        <v>10461</v>
      </c>
      <c r="N2500"/>
      <c r="O2500" t="s">
        <v>18470</v>
      </c>
    </row>
    <row r="2501" spans="2:15" x14ac:dyDescent="0.25">
      <c r="B2501" t="s">
        <v>17138</v>
      </c>
      <c r="C2501">
        <v>120488603</v>
      </c>
      <c r="D2501" t="s">
        <v>569</v>
      </c>
      <c r="E2501" t="s">
        <v>2366</v>
      </c>
      <c r="F2501" t="s">
        <v>2367</v>
      </c>
      <c r="G2501" t="s">
        <v>2903</v>
      </c>
      <c r="H2501" t="s">
        <v>10461</v>
      </c>
      <c r="I2501" t="s">
        <v>17947</v>
      </c>
      <c r="J2501" t="s">
        <v>17852</v>
      </c>
      <c r="K2501" t="s">
        <v>18028</v>
      </c>
      <c r="L2501" t="s">
        <v>17881</v>
      </c>
      <c r="M2501" t="s">
        <v>17837</v>
      </c>
      <c r="N2501"/>
      <c r="O2501" t="s">
        <v>18084</v>
      </c>
    </row>
    <row r="2502" spans="2:15" x14ac:dyDescent="0.25">
      <c r="B2502" t="s">
        <v>17139</v>
      </c>
      <c r="C2502">
        <v>120488603</v>
      </c>
      <c r="D2502" t="s">
        <v>569</v>
      </c>
      <c r="E2502" t="s">
        <v>2366</v>
      </c>
      <c r="F2502" t="s">
        <v>2367</v>
      </c>
      <c r="G2502" t="s">
        <v>2904</v>
      </c>
      <c r="H2502" t="s">
        <v>10461</v>
      </c>
      <c r="I2502" t="s">
        <v>17895</v>
      </c>
      <c r="J2502" t="s">
        <v>17984</v>
      </c>
      <c r="K2502" t="s">
        <v>18473</v>
      </c>
      <c r="L2502" t="s">
        <v>17947</v>
      </c>
      <c r="M2502" t="s">
        <v>17869</v>
      </c>
      <c r="N2502" t="s">
        <v>10461</v>
      </c>
      <c r="O2502" t="s">
        <v>18318</v>
      </c>
    </row>
    <row r="2503" spans="2:15" x14ac:dyDescent="0.25">
      <c r="B2503" t="s">
        <v>17140</v>
      </c>
      <c r="C2503">
        <v>120488603</v>
      </c>
      <c r="D2503" t="s">
        <v>569</v>
      </c>
      <c r="E2503" t="s">
        <v>2366</v>
      </c>
      <c r="F2503" t="s">
        <v>2367</v>
      </c>
      <c r="G2503" t="s">
        <v>2415</v>
      </c>
      <c r="H2503" t="s">
        <v>10461</v>
      </c>
      <c r="I2503" t="s">
        <v>17920</v>
      </c>
      <c r="J2503" t="s">
        <v>18163</v>
      </c>
      <c r="K2503" t="s">
        <v>18100</v>
      </c>
      <c r="L2503" t="s">
        <v>17896</v>
      </c>
      <c r="M2503" t="s">
        <v>17939</v>
      </c>
      <c r="N2503" t="s">
        <v>10461</v>
      </c>
      <c r="O2503" t="s">
        <v>18530</v>
      </c>
    </row>
    <row r="2504" spans="2:15" x14ac:dyDescent="0.25">
      <c r="B2504" t="s">
        <v>17141</v>
      </c>
      <c r="C2504">
        <v>120488603</v>
      </c>
      <c r="D2504" t="s">
        <v>569</v>
      </c>
      <c r="E2504" t="s">
        <v>2368</v>
      </c>
      <c r="F2504" t="s">
        <v>2369</v>
      </c>
      <c r="G2504" t="s">
        <v>2903</v>
      </c>
      <c r="H2504"/>
      <c r="I2504" t="s">
        <v>17869</v>
      </c>
      <c r="J2504" t="s">
        <v>17944</v>
      </c>
      <c r="K2504" t="s">
        <v>17982</v>
      </c>
      <c r="L2504" t="s">
        <v>10461</v>
      </c>
      <c r="M2504" t="s">
        <v>10461</v>
      </c>
      <c r="N2504"/>
      <c r="O2504" t="s">
        <v>18310</v>
      </c>
    </row>
    <row r="2505" spans="2:15" x14ac:dyDescent="0.25">
      <c r="B2505" t="s">
        <v>17142</v>
      </c>
      <c r="C2505">
        <v>120488603</v>
      </c>
      <c r="D2505" t="s">
        <v>569</v>
      </c>
      <c r="E2505" t="s">
        <v>2368</v>
      </c>
      <c r="F2505" t="s">
        <v>2369</v>
      </c>
      <c r="G2505" t="s">
        <v>2904</v>
      </c>
      <c r="H2505"/>
      <c r="I2505" t="s">
        <v>10461</v>
      </c>
      <c r="J2505" t="s">
        <v>18081</v>
      </c>
      <c r="K2505" t="s">
        <v>17938</v>
      </c>
      <c r="L2505" t="s">
        <v>17855</v>
      </c>
      <c r="M2505" t="s">
        <v>10461</v>
      </c>
      <c r="N2505"/>
      <c r="O2505" t="s">
        <v>17919</v>
      </c>
    </row>
    <row r="2506" spans="2:15" x14ac:dyDescent="0.25">
      <c r="B2506" t="s">
        <v>17143</v>
      </c>
      <c r="C2506">
        <v>120488603</v>
      </c>
      <c r="D2506" t="s">
        <v>569</v>
      </c>
      <c r="E2506" t="s">
        <v>2368</v>
      </c>
      <c r="F2506" t="s">
        <v>2369</v>
      </c>
      <c r="G2506" t="s">
        <v>2415</v>
      </c>
      <c r="H2506"/>
      <c r="I2506" t="s">
        <v>17827</v>
      </c>
      <c r="J2506" t="s">
        <v>18147</v>
      </c>
      <c r="K2506" t="s">
        <v>17987</v>
      </c>
      <c r="L2506" t="s">
        <v>17881</v>
      </c>
      <c r="M2506" t="s">
        <v>17833</v>
      </c>
      <c r="N2506"/>
      <c r="O2506" t="s">
        <v>17989</v>
      </c>
    </row>
    <row r="2507" spans="2:15" x14ac:dyDescent="0.25">
      <c r="B2507" t="s">
        <v>14109</v>
      </c>
      <c r="C2507">
        <v>120522003</v>
      </c>
      <c r="D2507" t="s">
        <v>147</v>
      </c>
      <c r="E2507" t="s">
        <v>1001</v>
      </c>
      <c r="F2507" t="s">
        <v>1002</v>
      </c>
      <c r="G2507" t="s">
        <v>2903</v>
      </c>
      <c r="H2507" t="s">
        <v>10461</v>
      </c>
      <c r="I2507" t="s">
        <v>10461</v>
      </c>
      <c r="J2507" t="s">
        <v>17827</v>
      </c>
      <c r="K2507" t="s">
        <v>17958</v>
      </c>
      <c r="L2507" t="s">
        <v>10461</v>
      </c>
      <c r="M2507" t="s">
        <v>10461</v>
      </c>
      <c r="N2507"/>
      <c r="O2507" t="s">
        <v>17922</v>
      </c>
    </row>
    <row r="2508" spans="2:15" x14ac:dyDescent="0.25">
      <c r="B2508" t="s">
        <v>14110</v>
      </c>
      <c r="C2508">
        <v>120522003</v>
      </c>
      <c r="D2508" t="s">
        <v>147</v>
      </c>
      <c r="E2508" t="s">
        <v>1001</v>
      </c>
      <c r="F2508" t="s">
        <v>1002</v>
      </c>
      <c r="G2508" t="s">
        <v>2904</v>
      </c>
      <c r="H2508" t="s">
        <v>10461</v>
      </c>
      <c r="I2508" t="s">
        <v>10461</v>
      </c>
      <c r="J2508" t="s">
        <v>17834</v>
      </c>
      <c r="K2508" t="s">
        <v>18269</v>
      </c>
      <c r="L2508" t="s">
        <v>10461</v>
      </c>
      <c r="M2508" t="s">
        <v>10461</v>
      </c>
      <c r="N2508"/>
      <c r="O2508" t="s">
        <v>18165</v>
      </c>
    </row>
    <row r="2509" spans="2:15" x14ac:dyDescent="0.25">
      <c r="B2509" t="s">
        <v>14111</v>
      </c>
      <c r="C2509">
        <v>120522003</v>
      </c>
      <c r="D2509" t="s">
        <v>147</v>
      </c>
      <c r="E2509" t="s">
        <v>1001</v>
      </c>
      <c r="F2509" t="s">
        <v>1002</v>
      </c>
      <c r="G2509" t="s">
        <v>2415</v>
      </c>
      <c r="H2509" t="s">
        <v>10461</v>
      </c>
      <c r="I2509" t="s">
        <v>10461</v>
      </c>
      <c r="J2509" t="s">
        <v>17883</v>
      </c>
      <c r="K2509" t="s">
        <v>18056</v>
      </c>
      <c r="L2509" t="s">
        <v>17837</v>
      </c>
      <c r="M2509" t="s">
        <v>10461</v>
      </c>
      <c r="N2509"/>
      <c r="O2509" t="s">
        <v>18495</v>
      </c>
    </row>
    <row r="2510" spans="2:15" x14ac:dyDescent="0.25">
      <c r="B2510" t="s">
        <v>14106</v>
      </c>
      <c r="C2510">
        <v>120522003</v>
      </c>
      <c r="D2510" t="s">
        <v>147</v>
      </c>
      <c r="E2510" t="s">
        <v>999</v>
      </c>
      <c r="F2510" t="s">
        <v>1000</v>
      </c>
      <c r="G2510" t="s">
        <v>2903</v>
      </c>
      <c r="H2510" t="s">
        <v>10461</v>
      </c>
      <c r="I2510" t="s">
        <v>17837</v>
      </c>
      <c r="J2510" t="s">
        <v>18140</v>
      </c>
      <c r="K2510" t="s">
        <v>18604</v>
      </c>
      <c r="L2510" t="s">
        <v>17839</v>
      </c>
      <c r="M2510" t="s">
        <v>17844</v>
      </c>
      <c r="N2510"/>
      <c r="O2510" t="s">
        <v>18586</v>
      </c>
    </row>
    <row r="2511" spans="2:15" x14ac:dyDescent="0.25">
      <c r="B2511" t="s">
        <v>14107</v>
      </c>
      <c r="C2511">
        <v>120522003</v>
      </c>
      <c r="D2511" t="s">
        <v>147</v>
      </c>
      <c r="E2511" t="s">
        <v>999</v>
      </c>
      <c r="F2511" t="s">
        <v>1000</v>
      </c>
      <c r="G2511" t="s">
        <v>2904</v>
      </c>
      <c r="H2511"/>
      <c r="I2511" t="s">
        <v>17866</v>
      </c>
      <c r="J2511" t="s">
        <v>18027</v>
      </c>
      <c r="K2511" t="s">
        <v>18144</v>
      </c>
      <c r="L2511" t="s">
        <v>17840</v>
      </c>
      <c r="M2511" t="s">
        <v>17837</v>
      </c>
      <c r="N2511"/>
      <c r="O2511" t="s">
        <v>18343</v>
      </c>
    </row>
    <row r="2512" spans="2:15" x14ac:dyDescent="0.25">
      <c r="B2512" t="s">
        <v>14108</v>
      </c>
      <c r="C2512">
        <v>120522003</v>
      </c>
      <c r="D2512" t="s">
        <v>147</v>
      </c>
      <c r="E2512" t="s">
        <v>999</v>
      </c>
      <c r="F2512" t="s">
        <v>1000</v>
      </c>
      <c r="G2512" t="s">
        <v>2415</v>
      </c>
      <c r="H2512" t="s">
        <v>10461</v>
      </c>
      <c r="I2512" t="s">
        <v>17898</v>
      </c>
      <c r="J2512" t="s">
        <v>18130</v>
      </c>
      <c r="K2512" t="s">
        <v>18605</v>
      </c>
      <c r="L2512" t="s">
        <v>17931</v>
      </c>
      <c r="M2512" t="s">
        <v>17899</v>
      </c>
      <c r="N2512"/>
      <c r="O2512" t="s">
        <v>18942</v>
      </c>
    </row>
    <row r="2513" spans="2:15" x14ac:dyDescent="0.25">
      <c r="B2513" t="s">
        <v>14112</v>
      </c>
      <c r="C2513">
        <v>120522003</v>
      </c>
      <c r="D2513" t="s">
        <v>147</v>
      </c>
      <c r="E2513" t="s">
        <v>1003</v>
      </c>
      <c r="F2513" t="s">
        <v>1004</v>
      </c>
      <c r="G2513" t="s">
        <v>2903</v>
      </c>
      <c r="H2513" t="s">
        <v>10461</v>
      </c>
      <c r="I2513" t="s">
        <v>10461</v>
      </c>
      <c r="J2513" t="s">
        <v>17860</v>
      </c>
      <c r="K2513" t="s">
        <v>18031</v>
      </c>
      <c r="L2513" t="s">
        <v>10461</v>
      </c>
      <c r="M2513" t="s">
        <v>10461</v>
      </c>
      <c r="N2513"/>
      <c r="O2513" t="s">
        <v>18096</v>
      </c>
    </row>
    <row r="2514" spans="2:15" x14ac:dyDescent="0.25">
      <c r="B2514" t="s">
        <v>14113</v>
      </c>
      <c r="C2514">
        <v>120522003</v>
      </c>
      <c r="D2514" t="s">
        <v>147</v>
      </c>
      <c r="E2514" t="s">
        <v>1003</v>
      </c>
      <c r="F2514" t="s">
        <v>1004</v>
      </c>
      <c r="G2514" t="s">
        <v>2904</v>
      </c>
      <c r="H2514" t="s">
        <v>10461</v>
      </c>
      <c r="I2514" t="s">
        <v>10461</v>
      </c>
      <c r="J2514" t="s">
        <v>17857</v>
      </c>
      <c r="K2514" t="s">
        <v>18247</v>
      </c>
      <c r="L2514" t="s">
        <v>10461</v>
      </c>
      <c r="M2514" t="s">
        <v>10461</v>
      </c>
      <c r="N2514"/>
      <c r="O2514" t="s">
        <v>18096</v>
      </c>
    </row>
    <row r="2515" spans="2:15" x14ac:dyDescent="0.25">
      <c r="B2515" t="s">
        <v>14114</v>
      </c>
      <c r="C2515">
        <v>120522003</v>
      </c>
      <c r="D2515" t="s">
        <v>147</v>
      </c>
      <c r="E2515" t="s">
        <v>1003</v>
      </c>
      <c r="F2515" t="s">
        <v>1004</v>
      </c>
      <c r="G2515" t="s">
        <v>2415</v>
      </c>
      <c r="H2515" t="s">
        <v>10461</v>
      </c>
      <c r="I2515" t="s">
        <v>10461</v>
      </c>
      <c r="J2515" t="s">
        <v>17993</v>
      </c>
      <c r="K2515" t="s">
        <v>18020</v>
      </c>
      <c r="L2515" t="s">
        <v>10461</v>
      </c>
      <c r="M2515" t="s">
        <v>10461</v>
      </c>
      <c r="N2515"/>
      <c r="O2515" t="s">
        <v>18553</v>
      </c>
    </row>
    <row r="2516" spans="2:15" x14ac:dyDescent="0.25">
      <c r="B2516" t="s">
        <v>13736</v>
      </c>
      <c r="C2516">
        <v>121131507</v>
      </c>
      <c r="D2516" t="s">
        <v>85</v>
      </c>
      <c r="E2516" t="s">
        <v>85</v>
      </c>
      <c r="F2516" t="s">
        <v>2875</v>
      </c>
      <c r="G2516" t="s">
        <v>2903</v>
      </c>
      <c r="H2516"/>
      <c r="I2516" t="s">
        <v>10461</v>
      </c>
      <c r="J2516" t="s">
        <v>17869</v>
      </c>
      <c r="K2516" t="s">
        <v>18031</v>
      </c>
      <c r="L2516" t="s">
        <v>10461</v>
      </c>
      <c r="M2516"/>
      <c r="N2516"/>
      <c r="O2516" t="s">
        <v>17873</v>
      </c>
    </row>
    <row r="2517" spans="2:15" x14ac:dyDescent="0.25">
      <c r="B2517" t="s">
        <v>13737</v>
      </c>
      <c r="C2517">
        <v>121131507</v>
      </c>
      <c r="D2517" t="s">
        <v>85</v>
      </c>
      <c r="E2517" t="s">
        <v>85</v>
      </c>
      <c r="F2517" t="s">
        <v>2875</v>
      </c>
      <c r="G2517" t="s">
        <v>2904</v>
      </c>
      <c r="H2517"/>
      <c r="I2517" t="s">
        <v>10461</v>
      </c>
      <c r="J2517" t="s">
        <v>17850</v>
      </c>
      <c r="K2517" t="s">
        <v>18055</v>
      </c>
      <c r="L2517"/>
      <c r="M2517"/>
      <c r="N2517"/>
      <c r="O2517" t="s">
        <v>18030</v>
      </c>
    </row>
    <row r="2518" spans="2:15" x14ac:dyDescent="0.25">
      <c r="B2518" t="s">
        <v>13738</v>
      </c>
      <c r="C2518">
        <v>121131507</v>
      </c>
      <c r="D2518" t="s">
        <v>85</v>
      </c>
      <c r="E2518" t="s">
        <v>85</v>
      </c>
      <c r="F2518" t="s">
        <v>2875</v>
      </c>
      <c r="G2518" t="s">
        <v>2415</v>
      </c>
      <c r="H2518"/>
      <c r="I2518" t="s">
        <v>10461</v>
      </c>
      <c r="J2518" t="s">
        <v>17899</v>
      </c>
      <c r="K2518" t="s">
        <v>18042</v>
      </c>
      <c r="L2518" t="s">
        <v>10461</v>
      </c>
      <c r="M2518"/>
      <c r="N2518"/>
      <c r="O2518" t="s">
        <v>18104</v>
      </c>
    </row>
    <row r="2519" spans="2:15" x14ac:dyDescent="0.25">
      <c r="B2519" t="s">
        <v>14706</v>
      </c>
      <c r="C2519">
        <v>121135003</v>
      </c>
      <c r="D2519" t="s">
        <v>247</v>
      </c>
      <c r="E2519" t="s">
        <v>10291</v>
      </c>
      <c r="F2519" t="s">
        <v>1324</v>
      </c>
      <c r="G2519" t="s">
        <v>2903</v>
      </c>
      <c r="H2519"/>
      <c r="I2519" t="s">
        <v>17844</v>
      </c>
      <c r="J2519" t="s">
        <v>17951</v>
      </c>
      <c r="K2519" t="s">
        <v>17825</v>
      </c>
      <c r="L2519" t="s">
        <v>17846</v>
      </c>
      <c r="M2519" t="s">
        <v>10461</v>
      </c>
      <c r="N2519"/>
      <c r="O2519" t="s">
        <v>18056</v>
      </c>
    </row>
    <row r="2520" spans="2:15" x14ac:dyDescent="0.25">
      <c r="B2520" t="s">
        <v>14707</v>
      </c>
      <c r="C2520">
        <v>121135003</v>
      </c>
      <c r="D2520" t="s">
        <v>247</v>
      </c>
      <c r="E2520" t="s">
        <v>10291</v>
      </c>
      <c r="F2520" t="s">
        <v>1324</v>
      </c>
      <c r="G2520" t="s">
        <v>2904</v>
      </c>
      <c r="H2520" t="s">
        <v>10461</v>
      </c>
      <c r="I2520" t="s">
        <v>17855</v>
      </c>
      <c r="J2520" t="s">
        <v>17999</v>
      </c>
      <c r="K2520" t="s">
        <v>18041</v>
      </c>
      <c r="L2520" t="s">
        <v>17833</v>
      </c>
      <c r="M2520" t="s">
        <v>10461</v>
      </c>
      <c r="N2520"/>
      <c r="O2520" t="s">
        <v>18361</v>
      </c>
    </row>
    <row r="2521" spans="2:15" x14ac:dyDescent="0.25">
      <c r="B2521" t="s">
        <v>14708</v>
      </c>
      <c r="C2521">
        <v>121135003</v>
      </c>
      <c r="D2521" t="s">
        <v>247</v>
      </c>
      <c r="E2521" t="s">
        <v>10291</v>
      </c>
      <c r="F2521" t="s">
        <v>1324</v>
      </c>
      <c r="G2521" t="s">
        <v>2415</v>
      </c>
      <c r="H2521" t="s">
        <v>10461</v>
      </c>
      <c r="I2521" t="s">
        <v>17890</v>
      </c>
      <c r="J2521" t="s">
        <v>17904</v>
      </c>
      <c r="K2521" t="s">
        <v>18420</v>
      </c>
      <c r="L2521" t="s">
        <v>17881</v>
      </c>
      <c r="M2521" t="s">
        <v>10461</v>
      </c>
      <c r="N2521"/>
      <c r="O2521" t="s">
        <v>17868</v>
      </c>
    </row>
    <row r="2522" spans="2:15" x14ac:dyDescent="0.25">
      <c r="B2522" t="s">
        <v>14709</v>
      </c>
      <c r="C2522">
        <v>121135003</v>
      </c>
      <c r="D2522" t="s">
        <v>247</v>
      </c>
      <c r="E2522" t="s">
        <v>1325</v>
      </c>
      <c r="F2522" t="s">
        <v>1326</v>
      </c>
      <c r="G2522" t="s">
        <v>2903</v>
      </c>
      <c r="H2522"/>
      <c r="I2522" t="s">
        <v>10461</v>
      </c>
      <c r="J2522" t="s">
        <v>10461</v>
      </c>
      <c r="K2522" t="s">
        <v>18036</v>
      </c>
      <c r="L2522" t="s">
        <v>10461</v>
      </c>
      <c r="M2522"/>
      <c r="N2522"/>
      <c r="O2522" t="s">
        <v>17920</v>
      </c>
    </row>
    <row r="2523" spans="2:15" x14ac:dyDescent="0.25">
      <c r="B2523" t="s">
        <v>14710</v>
      </c>
      <c r="C2523">
        <v>121135003</v>
      </c>
      <c r="D2523" t="s">
        <v>247</v>
      </c>
      <c r="E2523" t="s">
        <v>1325</v>
      </c>
      <c r="F2523" t="s">
        <v>1326</v>
      </c>
      <c r="G2523" t="s">
        <v>2904</v>
      </c>
      <c r="H2523"/>
      <c r="I2523"/>
      <c r="J2523" t="s">
        <v>10461</v>
      </c>
      <c r="K2523" t="s">
        <v>17828</v>
      </c>
      <c r="L2523" t="s">
        <v>10461</v>
      </c>
      <c r="M2523" t="s">
        <v>10461</v>
      </c>
      <c r="N2523"/>
      <c r="O2523" t="s">
        <v>18116</v>
      </c>
    </row>
    <row r="2524" spans="2:15" x14ac:dyDescent="0.25">
      <c r="B2524" t="s">
        <v>14711</v>
      </c>
      <c r="C2524">
        <v>121135003</v>
      </c>
      <c r="D2524" t="s">
        <v>247</v>
      </c>
      <c r="E2524" t="s">
        <v>1325</v>
      </c>
      <c r="F2524" t="s">
        <v>1326</v>
      </c>
      <c r="G2524" t="s">
        <v>2415</v>
      </c>
      <c r="H2524"/>
      <c r="I2524" t="s">
        <v>10461</v>
      </c>
      <c r="J2524" t="s">
        <v>17850</v>
      </c>
      <c r="K2524" t="s">
        <v>18331</v>
      </c>
      <c r="L2524" t="s">
        <v>10461</v>
      </c>
      <c r="M2524" t="s">
        <v>10461</v>
      </c>
      <c r="N2524"/>
      <c r="O2524" t="s">
        <v>17877</v>
      </c>
    </row>
    <row r="2525" spans="2:15" x14ac:dyDescent="0.25">
      <c r="B2525" t="s">
        <v>14712</v>
      </c>
      <c r="C2525">
        <v>121135003</v>
      </c>
      <c r="D2525" t="s">
        <v>247</v>
      </c>
      <c r="E2525" t="s">
        <v>10292</v>
      </c>
      <c r="F2525" t="s">
        <v>1327</v>
      </c>
      <c r="G2525" t="s">
        <v>2903</v>
      </c>
      <c r="H2525"/>
      <c r="I2525" t="s">
        <v>10461</v>
      </c>
      <c r="J2525" t="s">
        <v>10461</v>
      </c>
      <c r="K2525" t="s">
        <v>17895</v>
      </c>
      <c r="L2525" t="s">
        <v>10461</v>
      </c>
      <c r="M2525" t="s">
        <v>10461</v>
      </c>
      <c r="N2525" t="s">
        <v>10461</v>
      </c>
      <c r="O2525" t="s">
        <v>17993</v>
      </c>
    </row>
    <row r="2526" spans="2:15" x14ac:dyDescent="0.25">
      <c r="B2526" t="s">
        <v>14713</v>
      </c>
      <c r="C2526">
        <v>121135003</v>
      </c>
      <c r="D2526" t="s">
        <v>247</v>
      </c>
      <c r="E2526" t="s">
        <v>10292</v>
      </c>
      <c r="F2526" t="s">
        <v>1327</v>
      </c>
      <c r="G2526" t="s">
        <v>2904</v>
      </c>
      <c r="H2526" t="s">
        <v>10461</v>
      </c>
      <c r="I2526" t="s">
        <v>10461</v>
      </c>
      <c r="J2526" t="s">
        <v>17869</v>
      </c>
      <c r="K2526" t="s">
        <v>17934</v>
      </c>
      <c r="L2526" t="s">
        <v>10461</v>
      </c>
      <c r="M2526"/>
      <c r="N2526"/>
      <c r="O2526" t="s">
        <v>18170</v>
      </c>
    </row>
    <row r="2527" spans="2:15" x14ac:dyDescent="0.25">
      <c r="B2527" t="s">
        <v>14714</v>
      </c>
      <c r="C2527">
        <v>121135003</v>
      </c>
      <c r="D2527" t="s">
        <v>247</v>
      </c>
      <c r="E2527" t="s">
        <v>10292</v>
      </c>
      <c r="F2527" t="s">
        <v>1327</v>
      </c>
      <c r="G2527" t="s">
        <v>2415</v>
      </c>
      <c r="H2527" t="s">
        <v>10461</v>
      </c>
      <c r="I2527" t="s">
        <v>17837</v>
      </c>
      <c r="J2527" t="s">
        <v>17823</v>
      </c>
      <c r="K2527" t="s">
        <v>18002</v>
      </c>
      <c r="L2527" t="s">
        <v>10461</v>
      </c>
      <c r="M2527" t="s">
        <v>10461</v>
      </c>
      <c r="N2527" t="s">
        <v>10461</v>
      </c>
      <c r="O2527" t="s">
        <v>18196</v>
      </c>
    </row>
    <row r="2528" spans="2:15" x14ac:dyDescent="0.25">
      <c r="B2528" t="s">
        <v>14870</v>
      </c>
      <c r="C2528">
        <v>121135503</v>
      </c>
      <c r="D2528" t="s">
        <v>272</v>
      </c>
      <c r="E2528" t="s">
        <v>1408</v>
      </c>
      <c r="F2528" t="s">
        <v>1409</v>
      </c>
      <c r="G2528" t="s">
        <v>2903</v>
      </c>
      <c r="H2528"/>
      <c r="I2528" t="s">
        <v>10461</v>
      </c>
      <c r="J2528" t="s">
        <v>17853</v>
      </c>
      <c r="K2528" t="s">
        <v>18043</v>
      </c>
      <c r="L2528" t="s">
        <v>10461</v>
      </c>
      <c r="M2528" t="s">
        <v>10461</v>
      </c>
      <c r="N2528"/>
      <c r="O2528" t="s">
        <v>18174</v>
      </c>
    </row>
    <row r="2529" spans="2:15" x14ac:dyDescent="0.25">
      <c r="B2529" t="s">
        <v>14871</v>
      </c>
      <c r="C2529">
        <v>121135503</v>
      </c>
      <c r="D2529" t="s">
        <v>272</v>
      </c>
      <c r="E2529" t="s">
        <v>1408</v>
      </c>
      <c r="F2529" t="s">
        <v>1409</v>
      </c>
      <c r="G2529" t="s">
        <v>2904</v>
      </c>
      <c r="H2529" t="s">
        <v>10461</v>
      </c>
      <c r="I2529" t="s">
        <v>10461</v>
      </c>
      <c r="J2529" t="s">
        <v>17837</v>
      </c>
      <c r="K2529" t="s">
        <v>18374</v>
      </c>
      <c r="L2529" t="s">
        <v>10461</v>
      </c>
      <c r="M2529" t="s">
        <v>10461</v>
      </c>
      <c r="N2529" t="s">
        <v>10461</v>
      </c>
      <c r="O2529" t="s">
        <v>18157</v>
      </c>
    </row>
    <row r="2530" spans="2:15" x14ac:dyDescent="0.25">
      <c r="B2530" t="s">
        <v>14872</v>
      </c>
      <c r="C2530">
        <v>121135503</v>
      </c>
      <c r="D2530" t="s">
        <v>272</v>
      </c>
      <c r="E2530" t="s">
        <v>1408</v>
      </c>
      <c r="F2530" t="s">
        <v>1409</v>
      </c>
      <c r="G2530" t="s">
        <v>2415</v>
      </c>
      <c r="H2530" t="s">
        <v>10461</v>
      </c>
      <c r="I2530" t="s">
        <v>10461</v>
      </c>
      <c r="J2530" t="s">
        <v>17951</v>
      </c>
      <c r="K2530" t="s">
        <v>18072</v>
      </c>
      <c r="L2530" t="s">
        <v>17850</v>
      </c>
      <c r="M2530" t="s">
        <v>10461</v>
      </c>
      <c r="N2530" t="s">
        <v>10461</v>
      </c>
      <c r="O2530" t="s">
        <v>17940</v>
      </c>
    </row>
    <row r="2531" spans="2:15" x14ac:dyDescent="0.25">
      <c r="B2531" t="s">
        <v>14867</v>
      </c>
      <c r="C2531">
        <v>121135503</v>
      </c>
      <c r="D2531" t="s">
        <v>272</v>
      </c>
      <c r="E2531" t="s">
        <v>1406</v>
      </c>
      <c r="F2531" t="s">
        <v>1407</v>
      </c>
      <c r="G2531" t="s">
        <v>2903</v>
      </c>
      <c r="H2531"/>
      <c r="I2531" t="s">
        <v>10461</v>
      </c>
      <c r="J2531" t="s">
        <v>17881</v>
      </c>
      <c r="K2531" t="s">
        <v>18260</v>
      </c>
      <c r="L2531" t="s">
        <v>10461</v>
      </c>
      <c r="M2531" t="s">
        <v>10461</v>
      </c>
      <c r="N2531" t="s">
        <v>10461</v>
      </c>
      <c r="O2531" t="s">
        <v>18192</v>
      </c>
    </row>
    <row r="2532" spans="2:15" x14ac:dyDescent="0.25">
      <c r="B2532" t="s">
        <v>14868</v>
      </c>
      <c r="C2532">
        <v>121135503</v>
      </c>
      <c r="D2532" t="s">
        <v>272</v>
      </c>
      <c r="E2532" t="s">
        <v>1406</v>
      </c>
      <c r="F2532" t="s">
        <v>1407</v>
      </c>
      <c r="G2532" t="s">
        <v>2904</v>
      </c>
      <c r="H2532" t="s">
        <v>10461</v>
      </c>
      <c r="I2532" t="s">
        <v>10461</v>
      </c>
      <c r="J2532" t="s">
        <v>17857</v>
      </c>
      <c r="K2532" t="s">
        <v>17892</v>
      </c>
      <c r="L2532" t="s">
        <v>10461</v>
      </c>
      <c r="M2532" t="s">
        <v>10461</v>
      </c>
      <c r="N2532" t="s">
        <v>10461</v>
      </c>
      <c r="O2532" t="s">
        <v>18545</v>
      </c>
    </row>
    <row r="2533" spans="2:15" x14ac:dyDescent="0.25">
      <c r="B2533" t="s">
        <v>14869</v>
      </c>
      <c r="C2533">
        <v>121135503</v>
      </c>
      <c r="D2533" t="s">
        <v>272</v>
      </c>
      <c r="E2533" t="s">
        <v>1406</v>
      </c>
      <c r="F2533" t="s">
        <v>1407</v>
      </c>
      <c r="G2533" t="s">
        <v>2415</v>
      </c>
      <c r="H2533" t="s">
        <v>10461</v>
      </c>
      <c r="I2533" t="s">
        <v>17833</v>
      </c>
      <c r="J2533" t="s">
        <v>18007</v>
      </c>
      <c r="K2533" t="s">
        <v>18405</v>
      </c>
      <c r="L2533" t="s">
        <v>17850</v>
      </c>
      <c r="M2533" t="s">
        <v>10461</v>
      </c>
      <c r="N2533" t="s">
        <v>10461</v>
      </c>
      <c r="O2533" t="s">
        <v>18812</v>
      </c>
    </row>
    <row r="2534" spans="2:15" x14ac:dyDescent="0.25">
      <c r="B2534" t="s">
        <v>15434</v>
      </c>
      <c r="C2534">
        <v>121136503</v>
      </c>
      <c r="D2534" t="s">
        <v>373</v>
      </c>
      <c r="E2534" t="s">
        <v>1724</v>
      </c>
      <c r="F2534" t="s">
        <v>1725</v>
      </c>
      <c r="G2534" t="s">
        <v>2903</v>
      </c>
      <c r="H2534"/>
      <c r="I2534" t="s">
        <v>10461</v>
      </c>
      <c r="J2534" t="s">
        <v>17857</v>
      </c>
      <c r="K2534" t="s">
        <v>17955</v>
      </c>
      <c r="L2534" t="s">
        <v>10461</v>
      </c>
      <c r="M2534"/>
      <c r="N2534"/>
      <c r="O2534" t="s">
        <v>18315</v>
      </c>
    </row>
    <row r="2535" spans="2:15" x14ac:dyDescent="0.25">
      <c r="B2535" t="s">
        <v>15435</v>
      </c>
      <c r="C2535">
        <v>121136503</v>
      </c>
      <c r="D2535" t="s">
        <v>373</v>
      </c>
      <c r="E2535" t="s">
        <v>1724</v>
      </c>
      <c r="F2535" t="s">
        <v>1725</v>
      </c>
      <c r="G2535" t="s">
        <v>2904</v>
      </c>
      <c r="H2535"/>
      <c r="I2535" t="s">
        <v>10461</v>
      </c>
      <c r="J2535" t="s">
        <v>17823</v>
      </c>
      <c r="K2535" t="s">
        <v>18232</v>
      </c>
      <c r="L2535" t="s">
        <v>10461</v>
      </c>
      <c r="M2535" t="s">
        <v>10461</v>
      </c>
      <c r="N2535"/>
      <c r="O2535" t="s">
        <v>17924</v>
      </c>
    </row>
    <row r="2536" spans="2:15" x14ac:dyDescent="0.25">
      <c r="B2536" t="s">
        <v>15436</v>
      </c>
      <c r="C2536">
        <v>121136503</v>
      </c>
      <c r="D2536" t="s">
        <v>373</v>
      </c>
      <c r="E2536" t="s">
        <v>1724</v>
      </c>
      <c r="F2536" t="s">
        <v>1725</v>
      </c>
      <c r="G2536" t="s">
        <v>2415</v>
      </c>
      <c r="H2536"/>
      <c r="I2536" t="s">
        <v>10461</v>
      </c>
      <c r="J2536" t="s">
        <v>17944</v>
      </c>
      <c r="K2536" t="s">
        <v>18606</v>
      </c>
      <c r="L2536" t="s">
        <v>10461</v>
      </c>
      <c r="M2536" t="s">
        <v>10461</v>
      </c>
      <c r="N2536"/>
      <c r="O2536" t="s">
        <v>18604</v>
      </c>
    </row>
    <row r="2537" spans="2:15" x14ac:dyDescent="0.25">
      <c r="B2537" t="s">
        <v>15437</v>
      </c>
      <c r="C2537">
        <v>121136503</v>
      </c>
      <c r="D2537" t="s">
        <v>373</v>
      </c>
      <c r="E2537" t="s">
        <v>1726</v>
      </c>
      <c r="F2537" t="s">
        <v>1727</v>
      </c>
      <c r="G2537" t="s">
        <v>2903</v>
      </c>
      <c r="H2537"/>
      <c r="I2537" t="s">
        <v>10461</v>
      </c>
      <c r="J2537" t="s">
        <v>10461</v>
      </c>
      <c r="K2537" t="s">
        <v>17843</v>
      </c>
      <c r="L2537" t="s">
        <v>10461</v>
      </c>
      <c r="M2537"/>
      <c r="N2537"/>
      <c r="O2537" t="s">
        <v>18175</v>
      </c>
    </row>
    <row r="2538" spans="2:15" x14ac:dyDescent="0.25">
      <c r="B2538" t="s">
        <v>15438</v>
      </c>
      <c r="C2538">
        <v>121136503</v>
      </c>
      <c r="D2538" t="s">
        <v>373</v>
      </c>
      <c r="E2538" t="s">
        <v>1726</v>
      </c>
      <c r="F2538" t="s">
        <v>1727</v>
      </c>
      <c r="G2538" t="s">
        <v>2904</v>
      </c>
      <c r="H2538"/>
      <c r="I2538" t="s">
        <v>10461</v>
      </c>
      <c r="J2538" t="s">
        <v>17850</v>
      </c>
      <c r="K2538" t="s">
        <v>18082</v>
      </c>
      <c r="L2538" t="s">
        <v>10461</v>
      </c>
      <c r="M2538"/>
      <c r="N2538"/>
      <c r="O2538" t="s">
        <v>18062</v>
      </c>
    </row>
    <row r="2539" spans="2:15" x14ac:dyDescent="0.25">
      <c r="B2539" t="s">
        <v>15439</v>
      </c>
      <c r="C2539">
        <v>121136503</v>
      </c>
      <c r="D2539" t="s">
        <v>373</v>
      </c>
      <c r="E2539" t="s">
        <v>1726</v>
      </c>
      <c r="F2539" t="s">
        <v>1727</v>
      </c>
      <c r="G2539" t="s">
        <v>2415</v>
      </c>
      <c r="H2539"/>
      <c r="I2539" t="s">
        <v>10461</v>
      </c>
      <c r="J2539" t="s">
        <v>17823</v>
      </c>
      <c r="K2539" t="s">
        <v>18056</v>
      </c>
      <c r="L2539" t="s">
        <v>10461</v>
      </c>
      <c r="M2539"/>
      <c r="N2539"/>
      <c r="O2539" t="s">
        <v>18235</v>
      </c>
    </row>
    <row r="2540" spans="2:15" x14ac:dyDescent="0.25">
      <c r="B2540" t="s">
        <v>15449</v>
      </c>
      <c r="C2540">
        <v>121136603</v>
      </c>
      <c r="D2540" t="s">
        <v>376</v>
      </c>
      <c r="E2540" t="s">
        <v>11901</v>
      </c>
      <c r="F2540" t="s">
        <v>11900</v>
      </c>
      <c r="G2540" t="s">
        <v>2903</v>
      </c>
      <c r="H2540" t="s">
        <v>10461</v>
      </c>
      <c r="I2540" t="s">
        <v>17890</v>
      </c>
      <c r="J2540" t="s">
        <v>17944</v>
      </c>
      <c r="K2540" t="s">
        <v>18345</v>
      </c>
      <c r="L2540" t="s">
        <v>17881</v>
      </c>
      <c r="M2540" t="s">
        <v>10461</v>
      </c>
      <c r="N2540"/>
      <c r="O2540" t="s">
        <v>18115</v>
      </c>
    </row>
    <row r="2541" spans="2:15" x14ac:dyDescent="0.25">
      <c r="B2541" t="s">
        <v>15450</v>
      </c>
      <c r="C2541">
        <v>121136603</v>
      </c>
      <c r="D2541" t="s">
        <v>376</v>
      </c>
      <c r="E2541" t="s">
        <v>11901</v>
      </c>
      <c r="F2541" t="s">
        <v>11900</v>
      </c>
      <c r="G2541" t="s">
        <v>2904</v>
      </c>
      <c r="H2541"/>
      <c r="I2541" t="s">
        <v>17860</v>
      </c>
      <c r="J2541" t="s">
        <v>17996</v>
      </c>
      <c r="K2541" t="s">
        <v>18361</v>
      </c>
      <c r="L2541" t="s">
        <v>17839</v>
      </c>
      <c r="M2541" t="s">
        <v>10461</v>
      </c>
      <c r="N2541"/>
      <c r="O2541" t="s">
        <v>17954</v>
      </c>
    </row>
    <row r="2542" spans="2:15" x14ac:dyDescent="0.25">
      <c r="B2542" t="s">
        <v>15451</v>
      </c>
      <c r="C2542">
        <v>121136603</v>
      </c>
      <c r="D2542" t="s">
        <v>376</v>
      </c>
      <c r="E2542" t="s">
        <v>11901</v>
      </c>
      <c r="F2542" t="s">
        <v>11900</v>
      </c>
      <c r="G2542" t="s">
        <v>2415</v>
      </c>
      <c r="H2542" t="s">
        <v>10461</v>
      </c>
      <c r="I2542" t="s">
        <v>17896</v>
      </c>
      <c r="J2542" t="s">
        <v>18015</v>
      </c>
      <c r="K2542" t="s">
        <v>18607</v>
      </c>
      <c r="L2542" t="s">
        <v>17831</v>
      </c>
      <c r="M2542" t="s">
        <v>10461</v>
      </c>
      <c r="N2542"/>
      <c r="O2542" t="s">
        <v>18742</v>
      </c>
    </row>
    <row r="2543" spans="2:15" x14ac:dyDescent="0.25">
      <c r="B2543" t="s">
        <v>16994</v>
      </c>
      <c r="C2543">
        <v>121139004</v>
      </c>
      <c r="D2543" t="s">
        <v>545</v>
      </c>
      <c r="E2543" t="s">
        <v>2286</v>
      </c>
      <c r="F2543" t="s">
        <v>2287</v>
      </c>
      <c r="G2543" t="s">
        <v>2903</v>
      </c>
      <c r="H2543" t="s">
        <v>10461</v>
      </c>
      <c r="I2543" t="s">
        <v>10461</v>
      </c>
      <c r="J2543" t="s">
        <v>10461</v>
      </c>
      <c r="K2543" t="s">
        <v>17828</v>
      </c>
      <c r="L2543" t="s">
        <v>10461</v>
      </c>
      <c r="M2543"/>
      <c r="N2543"/>
      <c r="O2543" t="s">
        <v>18013</v>
      </c>
    </row>
    <row r="2544" spans="2:15" x14ac:dyDescent="0.25">
      <c r="B2544" t="s">
        <v>16995</v>
      </c>
      <c r="C2544">
        <v>121139004</v>
      </c>
      <c r="D2544" t="s">
        <v>545</v>
      </c>
      <c r="E2544" t="s">
        <v>2286</v>
      </c>
      <c r="F2544" t="s">
        <v>2287</v>
      </c>
      <c r="G2544" t="s">
        <v>2904</v>
      </c>
      <c r="H2544"/>
      <c r="I2544"/>
      <c r="J2544" t="s">
        <v>17850</v>
      </c>
      <c r="K2544" t="s">
        <v>17936</v>
      </c>
      <c r="L2544"/>
      <c r="M2544" t="s">
        <v>10461</v>
      </c>
      <c r="N2544"/>
      <c r="O2544" t="s">
        <v>18236</v>
      </c>
    </row>
    <row r="2545" spans="2:15" x14ac:dyDescent="0.25">
      <c r="B2545" t="s">
        <v>16996</v>
      </c>
      <c r="C2545">
        <v>121139004</v>
      </c>
      <c r="D2545" t="s">
        <v>545</v>
      </c>
      <c r="E2545" t="s">
        <v>2286</v>
      </c>
      <c r="F2545" t="s">
        <v>2287</v>
      </c>
      <c r="G2545" t="s">
        <v>2415</v>
      </c>
      <c r="H2545" t="s">
        <v>10461</v>
      </c>
      <c r="I2545" t="s">
        <v>10461</v>
      </c>
      <c r="J2545" t="s">
        <v>17866</v>
      </c>
      <c r="K2545" t="s">
        <v>17985</v>
      </c>
      <c r="L2545" t="s">
        <v>10461</v>
      </c>
      <c r="M2545" t="s">
        <v>10461</v>
      </c>
      <c r="N2545"/>
      <c r="O2545" t="s">
        <v>17919</v>
      </c>
    </row>
    <row r="2546" spans="2:15" x14ac:dyDescent="0.25">
      <c r="B2546" t="s">
        <v>16991</v>
      </c>
      <c r="C2546">
        <v>121139004</v>
      </c>
      <c r="D2546" t="s">
        <v>545</v>
      </c>
      <c r="E2546" t="s">
        <v>2284</v>
      </c>
      <c r="F2546" t="s">
        <v>2285</v>
      </c>
      <c r="G2546" t="s">
        <v>2903</v>
      </c>
      <c r="H2546"/>
      <c r="I2546"/>
      <c r="J2546" t="s">
        <v>10461</v>
      </c>
      <c r="K2546" t="s">
        <v>17942</v>
      </c>
      <c r="L2546"/>
      <c r="M2546"/>
      <c r="N2546"/>
      <c r="O2546" t="s">
        <v>17898</v>
      </c>
    </row>
    <row r="2547" spans="2:15" x14ac:dyDescent="0.25">
      <c r="B2547" t="s">
        <v>16992</v>
      </c>
      <c r="C2547">
        <v>121139004</v>
      </c>
      <c r="D2547" t="s">
        <v>545</v>
      </c>
      <c r="E2547" t="s">
        <v>2284</v>
      </c>
      <c r="F2547" t="s">
        <v>2285</v>
      </c>
      <c r="G2547" t="s">
        <v>2904</v>
      </c>
      <c r="H2547"/>
      <c r="I2547"/>
      <c r="J2547" t="s">
        <v>10461</v>
      </c>
      <c r="K2547" t="s">
        <v>17934</v>
      </c>
      <c r="L2547" t="s">
        <v>10461</v>
      </c>
      <c r="M2547"/>
      <c r="N2547"/>
      <c r="O2547" t="s">
        <v>17824</v>
      </c>
    </row>
    <row r="2548" spans="2:15" x14ac:dyDescent="0.25">
      <c r="B2548" t="s">
        <v>16993</v>
      </c>
      <c r="C2548">
        <v>121139004</v>
      </c>
      <c r="D2548" t="s">
        <v>545</v>
      </c>
      <c r="E2548" t="s">
        <v>2284</v>
      </c>
      <c r="F2548" t="s">
        <v>2285</v>
      </c>
      <c r="G2548" t="s">
        <v>2415</v>
      </c>
      <c r="H2548"/>
      <c r="I2548"/>
      <c r="J2548" t="s">
        <v>10461</v>
      </c>
      <c r="K2548" t="s">
        <v>18010</v>
      </c>
      <c r="L2548" t="s">
        <v>10461</v>
      </c>
      <c r="M2548"/>
      <c r="N2548"/>
      <c r="O2548" t="s">
        <v>17984</v>
      </c>
    </row>
    <row r="2549" spans="2:15" x14ac:dyDescent="0.25">
      <c r="B2549" t="s">
        <v>13404</v>
      </c>
      <c r="C2549">
        <v>121390302</v>
      </c>
      <c r="D2549" t="s">
        <v>26</v>
      </c>
      <c r="E2549" t="s">
        <v>611</v>
      </c>
      <c r="F2549" t="s">
        <v>612</v>
      </c>
      <c r="G2549" t="s">
        <v>2903</v>
      </c>
      <c r="H2549"/>
      <c r="I2549" t="s">
        <v>17836</v>
      </c>
      <c r="J2549" t="s">
        <v>18096</v>
      </c>
      <c r="K2549" t="s">
        <v>17869</v>
      </c>
      <c r="L2549" t="s">
        <v>10461</v>
      </c>
      <c r="M2549"/>
      <c r="N2549"/>
      <c r="O2549" t="s">
        <v>18029</v>
      </c>
    </row>
    <row r="2550" spans="2:15" x14ac:dyDescent="0.25">
      <c r="B2550" t="s">
        <v>13405</v>
      </c>
      <c r="C2550">
        <v>121390302</v>
      </c>
      <c r="D2550" t="s">
        <v>26</v>
      </c>
      <c r="E2550" t="s">
        <v>611</v>
      </c>
      <c r="F2550" t="s">
        <v>612</v>
      </c>
      <c r="G2550" t="s">
        <v>2904</v>
      </c>
      <c r="H2550"/>
      <c r="I2550" t="s">
        <v>17859</v>
      </c>
      <c r="J2550" t="s">
        <v>18228</v>
      </c>
      <c r="K2550" t="s">
        <v>17881</v>
      </c>
      <c r="L2550" t="s">
        <v>10461</v>
      </c>
      <c r="M2550" t="s">
        <v>10461</v>
      </c>
      <c r="N2550" t="s">
        <v>10461</v>
      </c>
      <c r="O2550" t="s">
        <v>18646</v>
      </c>
    </row>
    <row r="2551" spans="2:15" x14ac:dyDescent="0.25">
      <c r="B2551" t="s">
        <v>13406</v>
      </c>
      <c r="C2551">
        <v>121390302</v>
      </c>
      <c r="D2551" t="s">
        <v>26</v>
      </c>
      <c r="E2551" t="s">
        <v>611</v>
      </c>
      <c r="F2551" t="s">
        <v>612</v>
      </c>
      <c r="G2551" t="s">
        <v>2415</v>
      </c>
      <c r="H2551"/>
      <c r="I2551" t="s">
        <v>17895</v>
      </c>
      <c r="J2551" t="s">
        <v>18364</v>
      </c>
      <c r="K2551" t="s">
        <v>17934</v>
      </c>
      <c r="L2551" t="s">
        <v>17855</v>
      </c>
      <c r="M2551" t="s">
        <v>10461</v>
      </c>
      <c r="N2551" t="s">
        <v>10461</v>
      </c>
      <c r="O2551" t="s">
        <v>18637</v>
      </c>
    </row>
    <row r="2552" spans="2:15" x14ac:dyDescent="0.25">
      <c r="B2552" t="s">
        <v>13401</v>
      </c>
      <c r="C2552">
        <v>121390302</v>
      </c>
      <c r="D2552" t="s">
        <v>26</v>
      </c>
      <c r="E2552" t="s">
        <v>609</v>
      </c>
      <c r="F2552" t="s">
        <v>610</v>
      </c>
      <c r="G2552" t="s">
        <v>2903</v>
      </c>
      <c r="H2552" t="s">
        <v>10461</v>
      </c>
      <c r="I2552" t="s">
        <v>17899</v>
      </c>
      <c r="J2552" t="s">
        <v>18097</v>
      </c>
      <c r="K2552" t="s">
        <v>17850</v>
      </c>
      <c r="L2552" t="s">
        <v>10461</v>
      </c>
      <c r="M2552" t="s">
        <v>10461</v>
      </c>
      <c r="N2552"/>
      <c r="O2552" t="s">
        <v>18034</v>
      </c>
    </row>
    <row r="2553" spans="2:15" x14ac:dyDescent="0.25">
      <c r="B2553" t="s">
        <v>13402</v>
      </c>
      <c r="C2553">
        <v>121390302</v>
      </c>
      <c r="D2553" t="s">
        <v>26</v>
      </c>
      <c r="E2553" t="s">
        <v>609</v>
      </c>
      <c r="F2553" t="s">
        <v>610</v>
      </c>
      <c r="G2553" t="s">
        <v>2904</v>
      </c>
      <c r="H2553"/>
      <c r="I2553" t="s">
        <v>18081</v>
      </c>
      <c r="J2553" t="s">
        <v>18231</v>
      </c>
      <c r="K2553" t="s">
        <v>17850</v>
      </c>
      <c r="L2553" t="s">
        <v>17833</v>
      </c>
      <c r="M2553" t="s">
        <v>10461</v>
      </c>
      <c r="N2553"/>
      <c r="O2553" t="s">
        <v>18470</v>
      </c>
    </row>
    <row r="2554" spans="2:15" x14ac:dyDescent="0.25">
      <c r="B2554" t="s">
        <v>13403</v>
      </c>
      <c r="C2554">
        <v>121390302</v>
      </c>
      <c r="D2554" t="s">
        <v>26</v>
      </c>
      <c r="E2554" t="s">
        <v>609</v>
      </c>
      <c r="F2554" t="s">
        <v>610</v>
      </c>
      <c r="G2554" t="s">
        <v>2415</v>
      </c>
      <c r="H2554" t="s">
        <v>10461</v>
      </c>
      <c r="I2554" t="s">
        <v>17936</v>
      </c>
      <c r="J2554" t="s">
        <v>18608</v>
      </c>
      <c r="K2554" t="s">
        <v>17881</v>
      </c>
      <c r="L2554" t="s">
        <v>17836</v>
      </c>
      <c r="M2554" t="s">
        <v>10461</v>
      </c>
      <c r="N2554"/>
      <c r="O2554" t="s">
        <v>18442</v>
      </c>
    </row>
    <row r="2555" spans="2:15" x14ac:dyDescent="0.25">
      <c r="B2555" t="s">
        <v>13410</v>
      </c>
      <c r="C2555">
        <v>121390302</v>
      </c>
      <c r="D2555" t="s">
        <v>26</v>
      </c>
      <c r="E2555" t="s">
        <v>615</v>
      </c>
      <c r="F2555" t="s">
        <v>616</v>
      </c>
      <c r="G2555" t="s">
        <v>2903</v>
      </c>
      <c r="H2555"/>
      <c r="I2555" t="s">
        <v>17899</v>
      </c>
      <c r="J2555" t="s">
        <v>17986</v>
      </c>
      <c r="K2555" t="s">
        <v>17837</v>
      </c>
      <c r="L2555" t="s">
        <v>17853</v>
      </c>
      <c r="M2555" t="s">
        <v>10461</v>
      </c>
      <c r="N2555" t="s">
        <v>10461</v>
      </c>
      <c r="O2555" t="s">
        <v>18489</v>
      </c>
    </row>
    <row r="2556" spans="2:15" x14ac:dyDescent="0.25">
      <c r="B2556" t="s">
        <v>13411</v>
      </c>
      <c r="C2556">
        <v>121390302</v>
      </c>
      <c r="D2556" t="s">
        <v>26</v>
      </c>
      <c r="E2556" t="s">
        <v>615</v>
      </c>
      <c r="F2556" t="s">
        <v>616</v>
      </c>
      <c r="G2556" t="s">
        <v>2904</v>
      </c>
      <c r="H2556"/>
      <c r="I2556" t="s">
        <v>17883</v>
      </c>
      <c r="J2556" t="s">
        <v>17863</v>
      </c>
      <c r="K2556" t="s">
        <v>17860</v>
      </c>
      <c r="L2556" t="s">
        <v>17855</v>
      </c>
      <c r="M2556" t="s">
        <v>10461</v>
      </c>
      <c r="N2556"/>
      <c r="O2556" t="s">
        <v>18570</v>
      </c>
    </row>
    <row r="2557" spans="2:15" x14ac:dyDescent="0.25">
      <c r="B2557" t="s">
        <v>13412</v>
      </c>
      <c r="C2557">
        <v>121390302</v>
      </c>
      <c r="D2557" t="s">
        <v>26</v>
      </c>
      <c r="E2557" t="s">
        <v>615</v>
      </c>
      <c r="F2557" t="s">
        <v>616</v>
      </c>
      <c r="G2557" t="s">
        <v>2415</v>
      </c>
      <c r="H2557"/>
      <c r="I2557" t="s">
        <v>17904</v>
      </c>
      <c r="J2557" t="s">
        <v>18459</v>
      </c>
      <c r="K2557" t="s">
        <v>17895</v>
      </c>
      <c r="L2557" t="s">
        <v>17947</v>
      </c>
      <c r="M2557" t="s">
        <v>10461</v>
      </c>
      <c r="N2557" t="s">
        <v>10461</v>
      </c>
      <c r="O2557" t="s">
        <v>18408</v>
      </c>
    </row>
    <row r="2558" spans="2:15" x14ac:dyDescent="0.25">
      <c r="B2558" t="s">
        <v>13416</v>
      </c>
      <c r="C2558">
        <v>121390302</v>
      </c>
      <c r="D2558" t="s">
        <v>26</v>
      </c>
      <c r="E2558" t="s">
        <v>619</v>
      </c>
      <c r="F2558" t="s">
        <v>620</v>
      </c>
      <c r="G2558" t="s">
        <v>2903</v>
      </c>
      <c r="H2558" t="s">
        <v>10461</v>
      </c>
      <c r="I2558" t="s">
        <v>17830</v>
      </c>
      <c r="J2558" t="s">
        <v>18609</v>
      </c>
      <c r="K2558" t="s">
        <v>18116</v>
      </c>
      <c r="L2558" t="s">
        <v>17921</v>
      </c>
      <c r="M2558" t="s">
        <v>17846</v>
      </c>
      <c r="N2558"/>
      <c r="O2558" t="s">
        <v>18944</v>
      </c>
    </row>
    <row r="2559" spans="2:15" x14ac:dyDescent="0.25">
      <c r="B2559" t="s">
        <v>13417</v>
      </c>
      <c r="C2559">
        <v>121390302</v>
      </c>
      <c r="D2559" t="s">
        <v>26</v>
      </c>
      <c r="E2559" t="s">
        <v>619</v>
      </c>
      <c r="F2559" t="s">
        <v>620</v>
      </c>
      <c r="G2559" t="s">
        <v>2904</v>
      </c>
      <c r="H2559" t="s">
        <v>10461</v>
      </c>
      <c r="I2559" t="s">
        <v>17886</v>
      </c>
      <c r="J2559" t="s">
        <v>18409</v>
      </c>
      <c r="K2559" t="s">
        <v>18259</v>
      </c>
      <c r="L2559" t="s">
        <v>18076</v>
      </c>
      <c r="M2559" t="s">
        <v>17844</v>
      </c>
      <c r="N2559" t="s">
        <v>10461</v>
      </c>
      <c r="O2559" t="s">
        <v>18945</v>
      </c>
    </row>
    <row r="2560" spans="2:15" x14ac:dyDescent="0.25">
      <c r="B2560" t="s">
        <v>13418</v>
      </c>
      <c r="C2560">
        <v>121390302</v>
      </c>
      <c r="D2560" t="s">
        <v>26</v>
      </c>
      <c r="E2560" t="s">
        <v>619</v>
      </c>
      <c r="F2560" t="s">
        <v>620</v>
      </c>
      <c r="G2560" t="s">
        <v>2415</v>
      </c>
      <c r="H2560" t="s">
        <v>10461</v>
      </c>
      <c r="I2560" t="s">
        <v>18279</v>
      </c>
      <c r="J2560" t="s">
        <v>18610</v>
      </c>
      <c r="K2560" t="s">
        <v>17987</v>
      </c>
      <c r="L2560" t="s">
        <v>18216</v>
      </c>
      <c r="M2560" t="s">
        <v>17860</v>
      </c>
      <c r="N2560" t="s">
        <v>10461</v>
      </c>
      <c r="O2560" t="s">
        <v>18943</v>
      </c>
    </row>
    <row r="2561" spans="2:15" x14ac:dyDescent="0.25">
      <c r="B2561" t="s">
        <v>13407</v>
      </c>
      <c r="C2561">
        <v>121390302</v>
      </c>
      <c r="D2561" t="s">
        <v>26</v>
      </c>
      <c r="E2561" t="s">
        <v>613</v>
      </c>
      <c r="F2561" t="s">
        <v>614</v>
      </c>
      <c r="G2561" t="s">
        <v>2903</v>
      </c>
      <c r="H2561" t="s">
        <v>10461</v>
      </c>
      <c r="I2561" t="s">
        <v>17832</v>
      </c>
      <c r="J2561" t="s">
        <v>18143</v>
      </c>
      <c r="K2561" t="s">
        <v>17938</v>
      </c>
      <c r="L2561" t="s">
        <v>17942</v>
      </c>
      <c r="M2561" t="s">
        <v>10461</v>
      </c>
      <c r="N2561" t="s">
        <v>10461</v>
      </c>
      <c r="O2561" t="s">
        <v>18946</v>
      </c>
    </row>
    <row r="2562" spans="2:15" x14ac:dyDescent="0.25">
      <c r="B2562" t="s">
        <v>13408</v>
      </c>
      <c r="C2562">
        <v>121390302</v>
      </c>
      <c r="D2562" t="s">
        <v>26</v>
      </c>
      <c r="E2562" t="s">
        <v>613</v>
      </c>
      <c r="F2562" t="s">
        <v>614</v>
      </c>
      <c r="G2562" t="s">
        <v>2904</v>
      </c>
      <c r="H2562" t="s">
        <v>10461</v>
      </c>
      <c r="I2562" t="s">
        <v>18247</v>
      </c>
      <c r="J2562" t="s">
        <v>18346</v>
      </c>
      <c r="K2562" t="s">
        <v>18236</v>
      </c>
      <c r="L2562" t="s">
        <v>17944</v>
      </c>
      <c r="M2562" t="s">
        <v>10461</v>
      </c>
      <c r="N2562" t="s">
        <v>10461</v>
      </c>
      <c r="O2562" t="s">
        <v>17870</v>
      </c>
    </row>
    <row r="2563" spans="2:15" x14ac:dyDescent="0.25">
      <c r="B2563" t="s">
        <v>13409</v>
      </c>
      <c r="C2563">
        <v>121390302</v>
      </c>
      <c r="D2563" t="s">
        <v>26</v>
      </c>
      <c r="E2563" t="s">
        <v>613</v>
      </c>
      <c r="F2563" t="s">
        <v>614</v>
      </c>
      <c r="G2563" t="s">
        <v>2415</v>
      </c>
      <c r="H2563" t="s">
        <v>10461</v>
      </c>
      <c r="I2563" t="s">
        <v>18177</v>
      </c>
      <c r="J2563" t="s">
        <v>18611</v>
      </c>
      <c r="K2563" t="s">
        <v>18087</v>
      </c>
      <c r="L2563" t="s">
        <v>17984</v>
      </c>
      <c r="M2563" t="s">
        <v>17853</v>
      </c>
      <c r="N2563" t="s">
        <v>10461</v>
      </c>
      <c r="O2563" t="s">
        <v>1305</v>
      </c>
    </row>
    <row r="2564" spans="2:15" x14ac:dyDescent="0.25">
      <c r="B2564" t="s">
        <v>13413</v>
      </c>
      <c r="C2564">
        <v>121390302</v>
      </c>
      <c r="D2564" t="s">
        <v>26</v>
      </c>
      <c r="E2564" t="s">
        <v>617</v>
      </c>
      <c r="F2564" t="s">
        <v>618</v>
      </c>
      <c r="G2564" t="s">
        <v>2903</v>
      </c>
      <c r="H2564" t="s">
        <v>10461</v>
      </c>
      <c r="I2564" t="s">
        <v>17995</v>
      </c>
      <c r="J2564" t="s">
        <v>18124</v>
      </c>
      <c r="K2564" t="s">
        <v>17855</v>
      </c>
      <c r="L2564" t="s">
        <v>10461</v>
      </c>
      <c r="M2564" t="s">
        <v>10461</v>
      </c>
      <c r="N2564"/>
      <c r="O2564" t="s">
        <v>18125</v>
      </c>
    </row>
    <row r="2565" spans="2:15" x14ac:dyDescent="0.25">
      <c r="B2565" t="s">
        <v>13414</v>
      </c>
      <c r="C2565">
        <v>121390302</v>
      </c>
      <c r="D2565" t="s">
        <v>26</v>
      </c>
      <c r="E2565" t="s">
        <v>617</v>
      </c>
      <c r="F2565" t="s">
        <v>618</v>
      </c>
      <c r="G2565" t="s">
        <v>2904</v>
      </c>
      <c r="H2565"/>
      <c r="I2565" t="s">
        <v>17983</v>
      </c>
      <c r="J2565" t="s">
        <v>17845</v>
      </c>
      <c r="K2565" t="s">
        <v>17855</v>
      </c>
      <c r="L2565" t="s">
        <v>10461</v>
      </c>
      <c r="M2565" t="s">
        <v>10461</v>
      </c>
      <c r="N2565"/>
      <c r="O2565" t="s">
        <v>18287</v>
      </c>
    </row>
    <row r="2566" spans="2:15" x14ac:dyDescent="0.25">
      <c r="B2566" t="s">
        <v>13415</v>
      </c>
      <c r="C2566">
        <v>121390302</v>
      </c>
      <c r="D2566" t="s">
        <v>26</v>
      </c>
      <c r="E2566" t="s">
        <v>617</v>
      </c>
      <c r="F2566" t="s">
        <v>618</v>
      </c>
      <c r="G2566" t="s">
        <v>2415</v>
      </c>
      <c r="H2566" t="s">
        <v>10461</v>
      </c>
      <c r="I2566" t="s">
        <v>18170</v>
      </c>
      <c r="J2566" t="s">
        <v>18612</v>
      </c>
      <c r="K2566" t="s">
        <v>17899</v>
      </c>
      <c r="L2566" t="s">
        <v>17844</v>
      </c>
      <c r="M2566" t="s">
        <v>10461</v>
      </c>
      <c r="N2566"/>
      <c r="O2566" t="s">
        <v>18299</v>
      </c>
    </row>
    <row r="2567" spans="2:15" x14ac:dyDescent="0.25">
      <c r="B2567" t="s">
        <v>13398</v>
      </c>
      <c r="C2567">
        <v>121390302</v>
      </c>
      <c r="D2567" t="s">
        <v>26</v>
      </c>
      <c r="E2567" t="s">
        <v>10563</v>
      </c>
      <c r="F2567" t="s">
        <v>13171</v>
      </c>
      <c r="G2567" t="s">
        <v>2903</v>
      </c>
      <c r="H2567"/>
      <c r="I2567" t="s">
        <v>17890</v>
      </c>
      <c r="J2567" t="s">
        <v>17981</v>
      </c>
      <c r="K2567" t="s">
        <v>10461</v>
      </c>
      <c r="L2567" t="s">
        <v>10461</v>
      </c>
      <c r="M2567" t="s">
        <v>10461</v>
      </c>
      <c r="N2567"/>
      <c r="O2567" t="s">
        <v>18250</v>
      </c>
    </row>
    <row r="2568" spans="2:15" x14ac:dyDescent="0.25">
      <c r="B2568" t="s">
        <v>13399</v>
      </c>
      <c r="C2568">
        <v>121390302</v>
      </c>
      <c r="D2568" t="s">
        <v>26</v>
      </c>
      <c r="E2568" t="s">
        <v>10563</v>
      </c>
      <c r="F2568" t="s">
        <v>13171</v>
      </c>
      <c r="G2568" t="s">
        <v>2904</v>
      </c>
      <c r="H2568"/>
      <c r="I2568" t="s">
        <v>17837</v>
      </c>
      <c r="J2568" t="s">
        <v>18216</v>
      </c>
      <c r="K2568" t="s">
        <v>17846</v>
      </c>
      <c r="L2568" t="s">
        <v>10461</v>
      </c>
      <c r="M2568" t="s">
        <v>10461</v>
      </c>
      <c r="N2568"/>
      <c r="O2568" t="s">
        <v>18163</v>
      </c>
    </row>
    <row r="2569" spans="2:15" x14ac:dyDescent="0.25">
      <c r="B2569" t="s">
        <v>13400</v>
      </c>
      <c r="C2569">
        <v>121390302</v>
      </c>
      <c r="D2569" t="s">
        <v>26</v>
      </c>
      <c r="E2569" t="s">
        <v>10563</v>
      </c>
      <c r="F2569" t="s">
        <v>13171</v>
      </c>
      <c r="G2569" t="s">
        <v>2415</v>
      </c>
      <c r="H2569"/>
      <c r="I2569" t="s">
        <v>17842</v>
      </c>
      <c r="J2569" t="s">
        <v>18085</v>
      </c>
      <c r="K2569" t="s">
        <v>17859</v>
      </c>
      <c r="L2569" t="s">
        <v>17837</v>
      </c>
      <c r="M2569" t="s">
        <v>10461</v>
      </c>
      <c r="N2569"/>
      <c r="O2569" t="s">
        <v>18357</v>
      </c>
    </row>
    <row r="2570" spans="2:15" x14ac:dyDescent="0.25">
      <c r="B2570" t="s">
        <v>13759</v>
      </c>
      <c r="C2570">
        <v>121391303</v>
      </c>
      <c r="D2570" t="s">
        <v>90</v>
      </c>
      <c r="E2570" t="s">
        <v>809</v>
      </c>
      <c r="F2570" t="s">
        <v>810</v>
      </c>
      <c r="G2570" t="s">
        <v>2903</v>
      </c>
      <c r="H2570"/>
      <c r="I2570" t="s">
        <v>10461</v>
      </c>
      <c r="J2570" t="s">
        <v>18018</v>
      </c>
      <c r="K2570" t="s">
        <v>17883</v>
      </c>
      <c r="L2570" t="s">
        <v>10461</v>
      </c>
      <c r="M2570"/>
      <c r="N2570"/>
      <c r="O2570" t="s">
        <v>18037</v>
      </c>
    </row>
    <row r="2571" spans="2:15" x14ac:dyDescent="0.25">
      <c r="B2571" t="s">
        <v>13760</v>
      </c>
      <c r="C2571">
        <v>121391303</v>
      </c>
      <c r="D2571" t="s">
        <v>90</v>
      </c>
      <c r="E2571" t="s">
        <v>809</v>
      </c>
      <c r="F2571" t="s">
        <v>810</v>
      </c>
      <c r="G2571" t="s">
        <v>2904</v>
      </c>
      <c r="H2571" t="s">
        <v>10461</v>
      </c>
      <c r="I2571" t="s">
        <v>10461</v>
      </c>
      <c r="J2571" t="s">
        <v>18018</v>
      </c>
      <c r="K2571" t="s">
        <v>18019</v>
      </c>
      <c r="L2571" t="s">
        <v>10461</v>
      </c>
      <c r="M2571" t="s">
        <v>10461</v>
      </c>
      <c r="N2571"/>
      <c r="O2571" t="s">
        <v>18196</v>
      </c>
    </row>
    <row r="2572" spans="2:15" x14ac:dyDescent="0.25">
      <c r="B2572" t="s">
        <v>13761</v>
      </c>
      <c r="C2572">
        <v>121391303</v>
      </c>
      <c r="D2572" t="s">
        <v>90</v>
      </c>
      <c r="E2572" t="s">
        <v>809</v>
      </c>
      <c r="F2572" t="s">
        <v>810</v>
      </c>
      <c r="G2572" t="s">
        <v>2415</v>
      </c>
      <c r="H2572" t="s">
        <v>10461</v>
      </c>
      <c r="I2572" t="s">
        <v>17869</v>
      </c>
      <c r="J2572" t="s">
        <v>17959</v>
      </c>
      <c r="K2572" t="s">
        <v>17959</v>
      </c>
      <c r="L2572" t="s">
        <v>17844</v>
      </c>
      <c r="M2572" t="s">
        <v>10461</v>
      </c>
      <c r="N2572"/>
      <c r="O2572" t="s">
        <v>17913</v>
      </c>
    </row>
    <row r="2573" spans="2:15" x14ac:dyDescent="0.25">
      <c r="B2573" t="s">
        <v>13762</v>
      </c>
      <c r="C2573">
        <v>121391303</v>
      </c>
      <c r="D2573" t="s">
        <v>90</v>
      </c>
      <c r="E2573" t="s">
        <v>811</v>
      </c>
      <c r="F2573" t="s">
        <v>812</v>
      </c>
      <c r="G2573" t="s">
        <v>2903</v>
      </c>
      <c r="H2573"/>
      <c r="I2573" t="s">
        <v>17846</v>
      </c>
      <c r="J2573" t="s">
        <v>17938</v>
      </c>
      <c r="K2573" t="s">
        <v>18004</v>
      </c>
      <c r="L2573" t="s">
        <v>17844</v>
      </c>
      <c r="M2573" t="s">
        <v>10461</v>
      </c>
      <c r="N2573"/>
      <c r="O2573" t="s">
        <v>17845</v>
      </c>
    </row>
    <row r="2574" spans="2:15" x14ac:dyDescent="0.25">
      <c r="B2574" t="s">
        <v>13763</v>
      </c>
      <c r="C2574">
        <v>121391303</v>
      </c>
      <c r="D2574" t="s">
        <v>90</v>
      </c>
      <c r="E2574" t="s">
        <v>811</v>
      </c>
      <c r="F2574" t="s">
        <v>812</v>
      </c>
      <c r="G2574" t="s">
        <v>2904</v>
      </c>
      <c r="H2574"/>
      <c r="I2574" t="s">
        <v>10461</v>
      </c>
      <c r="J2574" t="s">
        <v>17904</v>
      </c>
      <c r="K2574" t="s">
        <v>18331</v>
      </c>
      <c r="L2574" t="s">
        <v>17837</v>
      </c>
      <c r="M2574" t="s">
        <v>10461</v>
      </c>
      <c r="N2574"/>
      <c r="O2574" t="s">
        <v>17927</v>
      </c>
    </row>
    <row r="2575" spans="2:15" x14ac:dyDescent="0.25">
      <c r="B2575" t="s">
        <v>13764</v>
      </c>
      <c r="C2575">
        <v>121391303</v>
      </c>
      <c r="D2575" t="s">
        <v>90</v>
      </c>
      <c r="E2575" t="s">
        <v>811</v>
      </c>
      <c r="F2575" t="s">
        <v>812</v>
      </c>
      <c r="G2575" t="s">
        <v>2415</v>
      </c>
      <c r="H2575"/>
      <c r="I2575" t="s">
        <v>17866</v>
      </c>
      <c r="J2575" t="s">
        <v>18008</v>
      </c>
      <c r="K2575" t="s">
        <v>17948</v>
      </c>
      <c r="L2575" t="s">
        <v>17899</v>
      </c>
      <c r="M2575" t="s">
        <v>10461</v>
      </c>
      <c r="N2575"/>
      <c r="O2575" t="s">
        <v>18126</v>
      </c>
    </row>
    <row r="2576" spans="2:15" x14ac:dyDescent="0.25">
      <c r="B2576" t="s">
        <v>14172</v>
      </c>
      <c r="C2576">
        <v>121392303</v>
      </c>
      <c r="D2576" t="s">
        <v>156</v>
      </c>
      <c r="E2576" t="s">
        <v>1032</v>
      </c>
      <c r="F2576" t="s">
        <v>1033</v>
      </c>
      <c r="G2576" t="s">
        <v>2903</v>
      </c>
      <c r="H2576" t="s">
        <v>10461</v>
      </c>
      <c r="I2576" t="s">
        <v>18179</v>
      </c>
      <c r="J2576" t="s">
        <v>18070</v>
      </c>
      <c r="K2576" t="s">
        <v>18613</v>
      </c>
      <c r="L2576" t="s">
        <v>17900</v>
      </c>
      <c r="M2576" t="s">
        <v>17875</v>
      </c>
      <c r="N2576" t="s">
        <v>10461</v>
      </c>
      <c r="O2576" t="s">
        <v>18611</v>
      </c>
    </row>
    <row r="2577" spans="2:15" x14ac:dyDescent="0.25">
      <c r="B2577" t="s">
        <v>14173</v>
      </c>
      <c r="C2577">
        <v>121392303</v>
      </c>
      <c r="D2577" t="s">
        <v>156</v>
      </c>
      <c r="E2577" t="s">
        <v>1032</v>
      </c>
      <c r="F2577" t="s">
        <v>1033</v>
      </c>
      <c r="G2577" t="s">
        <v>2904</v>
      </c>
      <c r="H2577"/>
      <c r="I2577" t="s">
        <v>17848</v>
      </c>
      <c r="J2577" t="s">
        <v>18456</v>
      </c>
      <c r="K2577" t="s">
        <v>2162</v>
      </c>
      <c r="L2577" t="s">
        <v>17921</v>
      </c>
      <c r="M2577" t="s">
        <v>17996</v>
      </c>
      <c r="N2577" t="s">
        <v>10461</v>
      </c>
      <c r="O2577" t="s">
        <v>18947</v>
      </c>
    </row>
    <row r="2578" spans="2:15" x14ac:dyDescent="0.25">
      <c r="B2578" t="s">
        <v>14174</v>
      </c>
      <c r="C2578">
        <v>121392303</v>
      </c>
      <c r="D2578" t="s">
        <v>156</v>
      </c>
      <c r="E2578" t="s">
        <v>1032</v>
      </c>
      <c r="F2578" t="s">
        <v>1033</v>
      </c>
      <c r="G2578" t="s">
        <v>2415</v>
      </c>
      <c r="H2578" t="s">
        <v>10461</v>
      </c>
      <c r="I2578" t="s">
        <v>17858</v>
      </c>
      <c r="J2578" t="s">
        <v>18273</v>
      </c>
      <c r="K2578" t="s">
        <v>18614</v>
      </c>
      <c r="L2578" t="s">
        <v>17906</v>
      </c>
      <c r="M2578" t="s">
        <v>18269</v>
      </c>
      <c r="N2578" t="s">
        <v>10461</v>
      </c>
      <c r="O2578" t="s">
        <v>982</v>
      </c>
    </row>
    <row r="2579" spans="2:15" x14ac:dyDescent="0.25">
      <c r="B2579" t="s">
        <v>14178</v>
      </c>
      <c r="C2579">
        <v>121392303</v>
      </c>
      <c r="D2579" t="s">
        <v>156</v>
      </c>
      <c r="E2579" t="s">
        <v>1036</v>
      </c>
      <c r="F2579" t="s">
        <v>1037</v>
      </c>
      <c r="G2579" t="s">
        <v>2903</v>
      </c>
      <c r="H2579"/>
      <c r="I2579" t="s">
        <v>17839</v>
      </c>
      <c r="J2579" t="s">
        <v>17982</v>
      </c>
      <c r="K2579" t="s">
        <v>17960</v>
      </c>
      <c r="L2579" t="s">
        <v>17834</v>
      </c>
      <c r="M2579" t="s">
        <v>17850</v>
      </c>
      <c r="N2579"/>
      <c r="O2579" t="s">
        <v>17829</v>
      </c>
    </row>
    <row r="2580" spans="2:15" x14ac:dyDescent="0.25">
      <c r="B2580" t="s">
        <v>14179</v>
      </c>
      <c r="C2580">
        <v>121392303</v>
      </c>
      <c r="D2580" t="s">
        <v>156</v>
      </c>
      <c r="E2580" t="s">
        <v>1036</v>
      </c>
      <c r="F2580" t="s">
        <v>1037</v>
      </c>
      <c r="G2580" t="s">
        <v>2904</v>
      </c>
      <c r="H2580"/>
      <c r="I2580" t="s">
        <v>10461</v>
      </c>
      <c r="J2580" t="s">
        <v>18002</v>
      </c>
      <c r="K2580" t="s">
        <v>18006</v>
      </c>
      <c r="L2580" t="s">
        <v>17839</v>
      </c>
      <c r="M2580" t="s">
        <v>17833</v>
      </c>
      <c r="N2580"/>
      <c r="O2580" t="s">
        <v>17940</v>
      </c>
    </row>
    <row r="2581" spans="2:15" x14ac:dyDescent="0.25">
      <c r="B2581" t="s">
        <v>14180</v>
      </c>
      <c r="C2581">
        <v>121392303</v>
      </c>
      <c r="D2581" t="s">
        <v>156</v>
      </c>
      <c r="E2581" t="s">
        <v>1036</v>
      </c>
      <c r="F2581" t="s">
        <v>1037</v>
      </c>
      <c r="G2581" t="s">
        <v>2415</v>
      </c>
      <c r="H2581"/>
      <c r="I2581" t="s">
        <v>17939</v>
      </c>
      <c r="J2581" t="s">
        <v>18310</v>
      </c>
      <c r="K2581" t="s">
        <v>18606</v>
      </c>
      <c r="L2581" t="s">
        <v>17999</v>
      </c>
      <c r="M2581" t="s">
        <v>17859</v>
      </c>
      <c r="N2581"/>
      <c r="O2581" t="s">
        <v>18723</v>
      </c>
    </row>
    <row r="2582" spans="2:15" x14ac:dyDescent="0.25">
      <c r="B2582" t="s">
        <v>14175</v>
      </c>
      <c r="C2582">
        <v>121392303</v>
      </c>
      <c r="D2582" t="s">
        <v>156</v>
      </c>
      <c r="E2582" t="s">
        <v>1034</v>
      </c>
      <c r="F2582" t="s">
        <v>1035</v>
      </c>
      <c r="G2582" t="s">
        <v>2903</v>
      </c>
      <c r="H2582"/>
      <c r="I2582" t="s">
        <v>17855</v>
      </c>
      <c r="J2582" t="s">
        <v>17942</v>
      </c>
      <c r="K2582" t="s">
        <v>18285</v>
      </c>
      <c r="L2582" t="s">
        <v>10461</v>
      </c>
      <c r="M2582" t="s">
        <v>17837</v>
      </c>
      <c r="N2582"/>
      <c r="O2582" t="s">
        <v>18489</v>
      </c>
    </row>
    <row r="2583" spans="2:15" x14ac:dyDescent="0.25">
      <c r="B2583" t="s">
        <v>14176</v>
      </c>
      <c r="C2583">
        <v>121392303</v>
      </c>
      <c r="D2583" t="s">
        <v>156</v>
      </c>
      <c r="E2583" t="s">
        <v>1034</v>
      </c>
      <c r="F2583" t="s">
        <v>1035</v>
      </c>
      <c r="G2583" t="s">
        <v>2904</v>
      </c>
      <c r="H2583"/>
      <c r="I2583" t="s">
        <v>10461</v>
      </c>
      <c r="J2583" t="s">
        <v>17999</v>
      </c>
      <c r="K2583" t="s">
        <v>18040</v>
      </c>
      <c r="L2583" t="s">
        <v>17833</v>
      </c>
      <c r="M2583" t="s">
        <v>17844</v>
      </c>
      <c r="N2583"/>
      <c r="O2583" t="s">
        <v>18141</v>
      </c>
    </row>
    <row r="2584" spans="2:15" x14ac:dyDescent="0.25">
      <c r="B2584" t="s">
        <v>14177</v>
      </c>
      <c r="C2584">
        <v>121392303</v>
      </c>
      <c r="D2584" t="s">
        <v>156</v>
      </c>
      <c r="E2584" t="s">
        <v>1034</v>
      </c>
      <c r="F2584" t="s">
        <v>1035</v>
      </c>
      <c r="G2584" t="s">
        <v>2415</v>
      </c>
      <c r="H2584"/>
      <c r="I2584" t="s">
        <v>17881</v>
      </c>
      <c r="J2584" t="s">
        <v>18179</v>
      </c>
      <c r="K2584" t="s">
        <v>18066</v>
      </c>
      <c r="L2584" t="s">
        <v>17836</v>
      </c>
      <c r="M2584" t="s">
        <v>17899</v>
      </c>
      <c r="N2584"/>
      <c r="O2584" t="s">
        <v>18294</v>
      </c>
    </row>
    <row r="2585" spans="2:15" x14ac:dyDescent="0.25">
      <c r="B2585" t="s">
        <v>16371</v>
      </c>
      <c r="C2585">
        <v>121393330</v>
      </c>
      <c r="D2585" t="s">
        <v>439</v>
      </c>
      <c r="E2585" t="s">
        <v>439</v>
      </c>
      <c r="F2585" t="s">
        <v>13238</v>
      </c>
      <c r="G2585" t="s">
        <v>2903</v>
      </c>
      <c r="H2585"/>
      <c r="I2585" t="s">
        <v>10461</v>
      </c>
      <c r="J2585" t="s">
        <v>18196</v>
      </c>
      <c r="K2585"/>
      <c r="L2585"/>
      <c r="M2585"/>
      <c r="N2585"/>
      <c r="O2585" t="s">
        <v>18139</v>
      </c>
    </row>
    <row r="2586" spans="2:15" x14ac:dyDescent="0.25">
      <c r="B2586" t="s">
        <v>16372</v>
      </c>
      <c r="C2586">
        <v>121393330</v>
      </c>
      <c r="D2586" t="s">
        <v>439</v>
      </c>
      <c r="E2586" t="s">
        <v>439</v>
      </c>
      <c r="F2586" t="s">
        <v>13238</v>
      </c>
      <c r="G2586" t="s">
        <v>2904</v>
      </c>
      <c r="H2586"/>
      <c r="I2586" t="s">
        <v>10461</v>
      </c>
      <c r="J2586" t="s">
        <v>17902</v>
      </c>
      <c r="K2586"/>
      <c r="L2586"/>
      <c r="M2586"/>
      <c r="N2586"/>
      <c r="O2586" t="s">
        <v>17877</v>
      </c>
    </row>
    <row r="2587" spans="2:15" x14ac:dyDescent="0.25">
      <c r="B2587" t="s">
        <v>16373</v>
      </c>
      <c r="C2587">
        <v>121393330</v>
      </c>
      <c r="D2587" t="s">
        <v>439</v>
      </c>
      <c r="E2587" t="s">
        <v>439</v>
      </c>
      <c r="F2587" t="s">
        <v>13238</v>
      </c>
      <c r="G2587" t="s">
        <v>2415</v>
      </c>
      <c r="H2587"/>
      <c r="I2587" t="s">
        <v>17837</v>
      </c>
      <c r="J2587" t="s">
        <v>18326</v>
      </c>
      <c r="K2587"/>
      <c r="L2587"/>
      <c r="M2587"/>
      <c r="N2587"/>
      <c r="O2587" t="s">
        <v>17998</v>
      </c>
    </row>
    <row r="2588" spans="2:15" x14ac:dyDescent="0.25">
      <c r="B2588" t="s">
        <v>13918</v>
      </c>
      <c r="C2588">
        <v>121394017</v>
      </c>
      <c r="D2588" t="s">
        <v>17321</v>
      </c>
      <c r="E2588" t="s">
        <v>17321</v>
      </c>
      <c r="F2588" t="s">
        <v>13294</v>
      </c>
      <c r="G2588" t="s">
        <v>2903</v>
      </c>
      <c r="H2588"/>
      <c r="I2588" t="s">
        <v>10461</v>
      </c>
      <c r="J2588" t="s">
        <v>10461</v>
      </c>
      <c r="K2588" t="s">
        <v>17939</v>
      </c>
      <c r="L2588" t="s">
        <v>10461</v>
      </c>
      <c r="M2588" t="s">
        <v>10461</v>
      </c>
      <c r="N2588"/>
      <c r="O2588" t="s">
        <v>17895</v>
      </c>
    </row>
    <row r="2589" spans="2:15" x14ac:dyDescent="0.25">
      <c r="B2589" t="s">
        <v>13919</v>
      </c>
      <c r="C2589">
        <v>121394017</v>
      </c>
      <c r="D2589" t="s">
        <v>17321</v>
      </c>
      <c r="E2589" t="s">
        <v>17321</v>
      </c>
      <c r="F2589" t="s">
        <v>13294</v>
      </c>
      <c r="G2589" t="s">
        <v>2904</v>
      </c>
      <c r="H2589"/>
      <c r="I2589"/>
      <c r="J2589" t="s">
        <v>10461</v>
      </c>
      <c r="K2589" t="s">
        <v>17890</v>
      </c>
      <c r="L2589" t="s">
        <v>10461</v>
      </c>
      <c r="M2589"/>
      <c r="N2589"/>
      <c r="O2589" t="s">
        <v>17947</v>
      </c>
    </row>
    <row r="2590" spans="2:15" x14ac:dyDescent="0.25">
      <c r="B2590" t="s">
        <v>13920</v>
      </c>
      <c r="C2590">
        <v>121394017</v>
      </c>
      <c r="D2590" t="s">
        <v>17321</v>
      </c>
      <c r="E2590" t="s">
        <v>17321</v>
      </c>
      <c r="F2590" t="s">
        <v>13294</v>
      </c>
      <c r="G2590" t="s">
        <v>2415</v>
      </c>
      <c r="H2590"/>
      <c r="I2590" t="s">
        <v>10461</v>
      </c>
      <c r="J2590" t="s">
        <v>10461</v>
      </c>
      <c r="K2590" t="s">
        <v>18036</v>
      </c>
      <c r="L2590" t="s">
        <v>10461</v>
      </c>
      <c r="M2590" t="s">
        <v>10461</v>
      </c>
      <c r="N2590"/>
      <c r="O2590" t="s">
        <v>17920</v>
      </c>
    </row>
    <row r="2591" spans="2:15" x14ac:dyDescent="0.25">
      <c r="B2591" t="s">
        <v>15351</v>
      </c>
      <c r="C2591">
        <v>121394503</v>
      </c>
      <c r="D2591" t="s">
        <v>355</v>
      </c>
      <c r="E2591" t="s">
        <v>1670</v>
      </c>
      <c r="F2591" t="s">
        <v>1671</v>
      </c>
      <c r="G2591" t="s">
        <v>2903</v>
      </c>
      <c r="H2591"/>
      <c r="I2591" t="s">
        <v>10461</v>
      </c>
      <c r="J2591" t="s">
        <v>17942</v>
      </c>
      <c r="K2591" t="s">
        <v>17858</v>
      </c>
      <c r="L2591" t="s">
        <v>10461</v>
      </c>
      <c r="M2591" t="s">
        <v>10461</v>
      </c>
      <c r="N2591" t="s">
        <v>10461</v>
      </c>
      <c r="O2591" t="s">
        <v>17948</v>
      </c>
    </row>
    <row r="2592" spans="2:15" x14ac:dyDescent="0.25">
      <c r="B2592" t="s">
        <v>15352</v>
      </c>
      <c r="C2592">
        <v>121394503</v>
      </c>
      <c r="D2592" t="s">
        <v>355</v>
      </c>
      <c r="E2592" t="s">
        <v>1670</v>
      </c>
      <c r="F2592" t="s">
        <v>1671</v>
      </c>
      <c r="G2592" t="s">
        <v>2904</v>
      </c>
      <c r="H2592"/>
      <c r="I2592" t="s">
        <v>10461</v>
      </c>
      <c r="J2592" t="s">
        <v>17895</v>
      </c>
      <c r="K2592" t="s">
        <v>18011</v>
      </c>
      <c r="L2592" t="s">
        <v>10461</v>
      </c>
      <c r="M2592" t="s">
        <v>10461</v>
      </c>
      <c r="N2592"/>
      <c r="O2592" t="s">
        <v>18456</v>
      </c>
    </row>
    <row r="2593" spans="2:15" x14ac:dyDescent="0.25">
      <c r="B2593" t="s">
        <v>15353</v>
      </c>
      <c r="C2593">
        <v>121394503</v>
      </c>
      <c r="D2593" t="s">
        <v>355</v>
      </c>
      <c r="E2593" t="s">
        <v>1670</v>
      </c>
      <c r="F2593" t="s">
        <v>1671</v>
      </c>
      <c r="G2593" t="s">
        <v>2415</v>
      </c>
      <c r="H2593"/>
      <c r="I2593" t="s">
        <v>10461</v>
      </c>
      <c r="J2593" t="s">
        <v>18016</v>
      </c>
      <c r="K2593" t="s">
        <v>18100</v>
      </c>
      <c r="L2593" t="s">
        <v>17844</v>
      </c>
      <c r="M2593" t="s">
        <v>10461</v>
      </c>
      <c r="N2593" t="s">
        <v>10461</v>
      </c>
      <c r="O2593" t="s">
        <v>18173</v>
      </c>
    </row>
    <row r="2594" spans="2:15" x14ac:dyDescent="0.25">
      <c r="B2594" t="s">
        <v>15348</v>
      </c>
      <c r="C2594">
        <v>121394503</v>
      </c>
      <c r="D2594" t="s">
        <v>355</v>
      </c>
      <c r="E2594" t="s">
        <v>1668</v>
      </c>
      <c r="F2594" t="s">
        <v>1669</v>
      </c>
      <c r="G2594" t="s">
        <v>2903</v>
      </c>
      <c r="H2594"/>
      <c r="I2594" t="s">
        <v>10461</v>
      </c>
      <c r="J2594" t="s">
        <v>17859</v>
      </c>
      <c r="K2594" t="s">
        <v>18236</v>
      </c>
      <c r="L2594" t="s">
        <v>10461</v>
      </c>
      <c r="M2594"/>
      <c r="N2594"/>
      <c r="O2594" t="s">
        <v>18032</v>
      </c>
    </row>
    <row r="2595" spans="2:15" x14ac:dyDescent="0.25">
      <c r="B2595" t="s">
        <v>15349</v>
      </c>
      <c r="C2595">
        <v>121394503</v>
      </c>
      <c r="D2595" t="s">
        <v>355</v>
      </c>
      <c r="E2595" t="s">
        <v>1668</v>
      </c>
      <c r="F2595" t="s">
        <v>1669</v>
      </c>
      <c r="G2595" t="s">
        <v>2904</v>
      </c>
      <c r="H2595"/>
      <c r="I2595" t="s">
        <v>10461</v>
      </c>
      <c r="J2595" t="s">
        <v>17839</v>
      </c>
      <c r="K2595" t="s">
        <v>17876</v>
      </c>
      <c r="L2595" t="s">
        <v>10461</v>
      </c>
      <c r="M2595" t="s">
        <v>10461</v>
      </c>
      <c r="N2595"/>
      <c r="O2595" t="s">
        <v>17826</v>
      </c>
    </row>
    <row r="2596" spans="2:15" x14ac:dyDescent="0.25">
      <c r="B2596" t="s">
        <v>15350</v>
      </c>
      <c r="C2596">
        <v>121394503</v>
      </c>
      <c r="D2596" t="s">
        <v>355</v>
      </c>
      <c r="E2596" t="s">
        <v>1668</v>
      </c>
      <c r="F2596" t="s">
        <v>1669</v>
      </c>
      <c r="G2596" t="s">
        <v>2415</v>
      </c>
      <c r="H2596"/>
      <c r="I2596" t="s">
        <v>10461</v>
      </c>
      <c r="J2596" t="s">
        <v>17889</v>
      </c>
      <c r="K2596" t="s">
        <v>18365</v>
      </c>
      <c r="L2596" t="s">
        <v>10461</v>
      </c>
      <c r="M2596" t="s">
        <v>10461</v>
      </c>
      <c r="N2596"/>
      <c r="O2596" t="s">
        <v>18097</v>
      </c>
    </row>
    <row r="2597" spans="2:15" x14ac:dyDescent="0.25">
      <c r="B2597" t="s">
        <v>15380</v>
      </c>
      <c r="C2597">
        <v>121394603</v>
      </c>
      <c r="D2597" t="s">
        <v>361</v>
      </c>
      <c r="E2597" t="s">
        <v>1689</v>
      </c>
      <c r="F2597" t="s">
        <v>1690</v>
      </c>
      <c r="G2597" t="s">
        <v>2903</v>
      </c>
      <c r="H2597" t="s">
        <v>10461</v>
      </c>
      <c r="I2597" t="s">
        <v>10461</v>
      </c>
      <c r="J2597" t="s">
        <v>17869</v>
      </c>
      <c r="K2597" t="s">
        <v>17874</v>
      </c>
      <c r="L2597" t="s">
        <v>10461</v>
      </c>
      <c r="M2597" t="s">
        <v>10461</v>
      </c>
      <c r="N2597"/>
      <c r="O2597" t="s">
        <v>18291</v>
      </c>
    </row>
    <row r="2598" spans="2:15" x14ac:dyDescent="0.25">
      <c r="B2598" t="s">
        <v>15381</v>
      </c>
      <c r="C2598">
        <v>121394603</v>
      </c>
      <c r="D2598" t="s">
        <v>361</v>
      </c>
      <c r="E2598" t="s">
        <v>1689</v>
      </c>
      <c r="F2598" t="s">
        <v>1690</v>
      </c>
      <c r="G2598" t="s">
        <v>2904</v>
      </c>
      <c r="H2598" t="s">
        <v>10461</v>
      </c>
      <c r="I2598" t="s">
        <v>10461</v>
      </c>
      <c r="J2598" t="s">
        <v>10461</v>
      </c>
      <c r="K2598" t="s">
        <v>18242</v>
      </c>
      <c r="L2598" t="s">
        <v>10461</v>
      </c>
      <c r="M2598" t="s">
        <v>10461</v>
      </c>
      <c r="N2598"/>
      <c r="O2598" t="s">
        <v>18617</v>
      </c>
    </row>
    <row r="2599" spans="2:15" x14ac:dyDescent="0.25">
      <c r="B2599" t="s">
        <v>15382</v>
      </c>
      <c r="C2599">
        <v>121394603</v>
      </c>
      <c r="D2599" t="s">
        <v>361</v>
      </c>
      <c r="E2599" t="s">
        <v>1689</v>
      </c>
      <c r="F2599" t="s">
        <v>1690</v>
      </c>
      <c r="G2599" t="s">
        <v>2415</v>
      </c>
      <c r="H2599" t="s">
        <v>10461</v>
      </c>
      <c r="I2599" t="s">
        <v>10461</v>
      </c>
      <c r="J2599" t="s">
        <v>17827</v>
      </c>
      <c r="K2599" t="s">
        <v>18597</v>
      </c>
      <c r="L2599" t="s">
        <v>17837</v>
      </c>
      <c r="M2599" t="s">
        <v>10461</v>
      </c>
      <c r="N2599"/>
      <c r="O2599" t="s">
        <v>18697</v>
      </c>
    </row>
    <row r="2600" spans="2:15" x14ac:dyDescent="0.25">
      <c r="B2600" t="s">
        <v>15383</v>
      </c>
      <c r="C2600">
        <v>121394603</v>
      </c>
      <c r="D2600" t="s">
        <v>361</v>
      </c>
      <c r="E2600" t="s">
        <v>1691</v>
      </c>
      <c r="F2600" t="s">
        <v>1692</v>
      </c>
      <c r="G2600" t="s">
        <v>2903</v>
      </c>
      <c r="H2600"/>
      <c r="I2600" t="s">
        <v>10461</v>
      </c>
      <c r="J2600" t="s">
        <v>10461</v>
      </c>
      <c r="K2600" t="s">
        <v>18243</v>
      </c>
      <c r="L2600" t="s">
        <v>10461</v>
      </c>
      <c r="M2600" t="s">
        <v>10461</v>
      </c>
      <c r="N2600"/>
      <c r="O2600" t="s">
        <v>17902</v>
      </c>
    </row>
    <row r="2601" spans="2:15" x14ac:dyDescent="0.25">
      <c r="B2601" t="s">
        <v>15384</v>
      </c>
      <c r="C2601">
        <v>121394603</v>
      </c>
      <c r="D2601" t="s">
        <v>361</v>
      </c>
      <c r="E2601" t="s">
        <v>1691</v>
      </c>
      <c r="F2601" t="s">
        <v>1692</v>
      </c>
      <c r="G2601" t="s">
        <v>2904</v>
      </c>
      <c r="H2601" t="s">
        <v>10461</v>
      </c>
      <c r="I2601" t="s">
        <v>10461</v>
      </c>
      <c r="J2601" t="s">
        <v>10461</v>
      </c>
      <c r="K2601" t="s">
        <v>17877</v>
      </c>
      <c r="L2601" t="s">
        <v>10461</v>
      </c>
      <c r="M2601"/>
      <c r="N2601"/>
      <c r="O2601" t="s">
        <v>18008</v>
      </c>
    </row>
    <row r="2602" spans="2:15" x14ac:dyDescent="0.25">
      <c r="B2602" t="s">
        <v>15385</v>
      </c>
      <c r="C2602">
        <v>121394603</v>
      </c>
      <c r="D2602" t="s">
        <v>361</v>
      </c>
      <c r="E2602" t="s">
        <v>1691</v>
      </c>
      <c r="F2602" t="s">
        <v>1692</v>
      </c>
      <c r="G2602" t="s">
        <v>2415</v>
      </c>
      <c r="H2602" t="s">
        <v>10461</v>
      </c>
      <c r="I2602" t="s">
        <v>10461</v>
      </c>
      <c r="J2602" t="s">
        <v>17853</v>
      </c>
      <c r="K2602" t="s">
        <v>17863</v>
      </c>
      <c r="L2602" t="s">
        <v>10461</v>
      </c>
      <c r="M2602" t="s">
        <v>10461</v>
      </c>
      <c r="N2602"/>
      <c r="O2602" t="s">
        <v>18378</v>
      </c>
    </row>
    <row r="2603" spans="2:15" x14ac:dyDescent="0.25">
      <c r="B2603" t="s">
        <v>15455</v>
      </c>
      <c r="C2603">
        <v>121395103</v>
      </c>
      <c r="D2603" t="s">
        <v>377</v>
      </c>
      <c r="E2603" t="s">
        <v>10313</v>
      </c>
      <c r="F2603" t="s">
        <v>1735</v>
      </c>
      <c r="G2603" t="s">
        <v>2903</v>
      </c>
      <c r="H2603"/>
      <c r="I2603" t="s">
        <v>17848</v>
      </c>
      <c r="J2603" t="s">
        <v>18217</v>
      </c>
      <c r="K2603" t="s">
        <v>18615</v>
      </c>
      <c r="L2603" t="s">
        <v>17905</v>
      </c>
      <c r="M2603" t="s">
        <v>18163</v>
      </c>
      <c r="N2603"/>
      <c r="O2603" t="s">
        <v>18454</v>
      </c>
    </row>
    <row r="2604" spans="2:15" x14ac:dyDescent="0.25">
      <c r="B2604" t="s">
        <v>15456</v>
      </c>
      <c r="C2604">
        <v>121395103</v>
      </c>
      <c r="D2604" t="s">
        <v>377</v>
      </c>
      <c r="E2604" t="s">
        <v>10313</v>
      </c>
      <c r="F2604" t="s">
        <v>1735</v>
      </c>
      <c r="G2604" t="s">
        <v>2904</v>
      </c>
      <c r="H2604" t="s">
        <v>10461</v>
      </c>
      <c r="I2604" t="s">
        <v>17848</v>
      </c>
      <c r="J2604" t="s">
        <v>17864</v>
      </c>
      <c r="K2604" t="s">
        <v>18384</v>
      </c>
      <c r="L2604" t="s">
        <v>18179</v>
      </c>
      <c r="M2604" t="s">
        <v>17955</v>
      </c>
      <c r="N2604" t="s">
        <v>10461</v>
      </c>
      <c r="O2604" t="s">
        <v>18949</v>
      </c>
    </row>
    <row r="2605" spans="2:15" x14ac:dyDescent="0.25">
      <c r="B2605" t="s">
        <v>15457</v>
      </c>
      <c r="C2605">
        <v>121395103</v>
      </c>
      <c r="D2605" t="s">
        <v>377</v>
      </c>
      <c r="E2605" t="s">
        <v>10313</v>
      </c>
      <c r="F2605" t="s">
        <v>1735</v>
      </c>
      <c r="G2605" t="s">
        <v>2415</v>
      </c>
      <c r="H2605" t="s">
        <v>10461</v>
      </c>
      <c r="I2605" t="s">
        <v>18162</v>
      </c>
      <c r="J2605" t="s">
        <v>18616</v>
      </c>
      <c r="K2605" t="s">
        <v>1156</v>
      </c>
      <c r="L2605" t="s">
        <v>17946</v>
      </c>
      <c r="M2605" t="s">
        <v>18014</v>
      </c>
      <c r="N2605" t="s">
        <v>10461</v>
      </c>
      <c r="O2605" t="s">
        <v>18948</v>
      </c>
    </row>
    <row r="2606" spans="2:15" x14ac:dyDescent="0.25">
      <c r="B2606" t="s">
        <v>15458</v>
      </c>
      <c r="C2606">
        <v>121395103</v>
      </c>
      <c r="D2606" t="s">
        <v>377</v>
      </c>
      <c r="E2606" t="s">
        <v>1736</v>
      </c>
      <c r="F2606" t="s">
        <v>1737</v>
      </c>
      <c r="G2606" t="s">
        <v>2903</v>
      </c>
      <c r="H2606"/>
      <c r="I2606" t="s">
        <v>17840</v>
      </c>
      <c r="J2606" t="s">
        <v>17984</v>
      </c>
      <c r="K2606" t="s">
        <v>18097</v>
      </c>
      <c r="L2606" t="s">
        <v>17855</v>
      </c>
      <c r="M2606" t="s">
        <v>17994</v>
      </c>
      <c r="N2606" t="s">
        <v>10461</v>
      </c>
      <c r="O2606" t="s">
        <v>18712</v>
      </c>
    </row>
    <row r="2607" spans="2:15" x14ac:dyDescent="0.25">
      <c r="B2607" t="s">
        <v>15459</v>
      </c>
      <c r="C2607">
        <v>121395103</v>
      </c>
      <c r="D2607" t="s">
        <v>377</v>
      </c>
      <c r="E2607" t="s">
        <v>1736</v>
      </c>
      <c r="F2607" t="s">
        <v>1737</v>
      </c>
      <c r="G2607" t="s">
        <v>2904</v>
      </c>
      <c r="H2607"/>
      <c r="I2607" t="s">
        <v>17860</v>
      </c>
      <c r="J2607" t="s">
        <v>18016</v>
      </c>
      <c r="K2607" t="s">
        <v>18005</v>
      </c>
      <c r="L2607" t="s">
        <v>17823</v>
      </c>
      <c r="M2607" t="s">
        <v>18140</v>
      </c>
      <c r="N2607" t="s">
        <v>10461</v>
      </c>
      <c r="O2607" t="s">
        <v>17976</v>
      </c>
    </row>
    <row r="2608" spans="2:15" x14ac:dyDescent="0.25">
      <c r="B2608" t="s">
        <v>15460</v>
      </c>
      <c r="C2608">
        <v>121395103</v>
      </c>
      <c r="D2608" t="s">
        <v>377</v>
      </c>
      <c r="E2608" t="s">
        <v>1736</v>
      </c>
      <c r="F2608" t="s">
        <v>1737</v>
      </c>
      <c r="G2608" t="s">
        <v>2415</v>
      </c>
      <c r="H2608"/>
      <c r="I2608" t="s">
        <v>17875</v>
      </c>
      <c r="J2608" t="s">
        <v>18233</v>
      </c>
      <c r="K2608" t="s">
        <v>18023</v>
      </c>
      <c r="L2608" t="s">
        <v>17942</v>
      </c>
      <c r="M2608" t="s">
        <v>17911</v>
      </c>
      <c r="N2608" t="s">
        <v>10461</v>
      </c>
      <c r="O2608" t="s">
        <v>18302</v>
      </c>
    </row>
    <row r="2609" spans="2:15" x14ac:dyDescent="0.25">
      <c r="B2609" t="s">
        <v>15452</v>
      </c>
      <c r="C2609">
        <v>121395103</v>
      </c>
      <c r="D2609" t="s">
        <v>377</v>
      </c>
      <c r="E2609" t="s">
        <v>1733</v>
      </c>
      <c r="F2609" t="s">
        <v>1734</v>
      </c>
      <c r="G2609" t="s">
        <v>2903</v>
      </c>
      <c r="H2609"/>
      <c r="I2609" t="s">
        <v>17837</v>
      </c>
      <c r="J2609" t="s">
        <v>18022</v>
      </c>
      <c r="K2609" t="s">
        <v>18098</v>
      </c>
      <c r="L2609" t="s">
        <v>17844</v>
      </c>
      <c r="M2609" t="s">
        <v>17859</v>
      </c>
      <c r="N2609" t="s">
        <v>10461</v>
      </c>
      <c r="O2609" t="s">
        <v>18246</v>
      </c>
    </row>
    <row r="2610" spans="2:15" x14ac:dyDescent="0.25">
      <c r="B2610" t="s">
        <v>15453</v>
      </c>
      <c r="C2610">
        <v>121395103</v>
      </c>
      <c r="D2610" t="s">
        <v>377</v>
      </c>
      <c r="E2610" t="s">
        <v>1733</v>
      </c>
      <c r="F2610" t="s">
        <v>1734</v>
      </c>
      <c r="G2610" t="s">
        <v>2904</v>
      </c>
      <c r="H2610"/>
      <c r="I2610" t="s">
        <v>17836</v>
      </c>
      <c r="J2610" t="s">
        <v>18076</v>
      </c>
      <c r="K2610" t="s">
        <v>17997</v>
      </c>
      <c r="L2610" t="s">
        <v>10461</v>
      </c>
      <c r="M2610" t="s">
        <v>17846</v>
      </c>
      <c r="N2610"/>
      <c r="O2610" t="s">
        <v>18224</v>
      </c>
    </row>
    <row r="2611" spans="2:15" x14ac:dyDescent="0.25">
      <c r="B2611" t="s">
        <v>15454</v>
      </c>
      <c r="C2611">
        <v>121395103</v>
      </c>
      <c r="D2611" t="s">
        <v>377</v>
      </c>
      <c r="E2611" t="s">
        <v>1733</v>
      </c>
      <c r="F2611" t="s">
        <v>1734</v>
      </c>
      <c r="G2611" t="s">
        <v>2415</v>
      </c>
      <c r="H2611"/>
      <c r="I2611" t="s">
        <v>17942</v>
      </c>
      <c r="J2611" t="s">
        <v>18082</v>
      </c>
      <c r="K2611" t="s">
        <v>18104</v>
      </c>
      <c r="L2611" t="s">
        <v>17859</v>
      </c>
      <c r="M2611" t="s">
        <v>17942</v>
      </c>
      <c r="N2611" t="s">
        <v>10461</v>
      </c>
      <c r="O2611" t="s">
        <v>18408</v>
      </c>
    </row>
    <row r="2612" spans="2:15" x14ac:dyDescent="0.25">
      <c r="B2612" t="s">
        <v>14661</v>
      </c>
      <c r="C2612">
        <v>121395526</v>
      </c>
      <c r="D2612" t="s">
        <v>13092</v>
      </c>
      <c r="E2612" t="s">
        <v>13092</v>
      </c>
      <c r="F2612" t="s">
        <v>13117</v>
      </c>
      <c r="G2612" t="s">
        <v>2903</v>
      </c>
      <c r="H2612"/>
      <c r="I2612" t="s">
        <v>17839</v>
      </c>
      <c r="J2612" t="s">
        <v>18190</v>
      </c>
      <c r="K2612" t="s">
        <v>17844</v>
      </c>
      <c r="L2612" t="s">
        <v>10461</v>
      </c>
      <c r="M2612"/>
      <c r="N2612"/>
      <c r="O2612" t="s">
        <v>17924</v>
      </c>
    </row>
    <row r="2613" spans="2:15" x14ac:dyDescent="0.25">
      <c r="B2613" t="s">
        <v>14662</v>
      </c>
      <c r="C2613">
        <v>121395526</v>
      </c>
      <c r="D2613" t="s">
        <v>13092</v>
      </c>
      <c r="E2613" t="s">
        <v>13092</v>
      </c>
      <c r="F2613" t="s">
        <v>13117</v>
      </c>
      <c r="G2613" t="s">
        <v>2904</v>
      </c>
      <c r="H2613"/>
      <c r="I2613" t="s">
        <v>17837</v>
      </c>
      <c r="J2613" t="s">
        <v>18043</v>
      </c>
      <c r="K2613" t="s">
        <v>17834</v>
      </c>
      <c r="L2613" t="s">
        <v>10461</v>
      </c>
      <c r="M2613"/>
      <c r="N2613"/>
      <c r="O2613" t="s">
        <v>18157</v>
      </c>
    </row>
    <row r="2614" spans="2:15" x14ac:dyDescent="0.25">
      <c r="B2614" t="s">
        <v>14663</v>
      </c>
      <c r="C2614">
        <v>121395526</v>
      </c>
      <c r="D2614" t="s">
        <v>13092</v>
      </c>
      <c r="E2614" t="s">
        <v>13092</v>
      </c>
      <c r="F2614" t="s">
        <v>13117</v>
      </c>
      <c r="G2614" t="s">
        <v>2415</v>
      </c>
      <c r="H2614"/>
      <c r="I2614" t="s">
        <v>18081</v>
      </c>
      <c r="J2614" t="s">
        <v>18617</v>
      </c>
      <c r="K2614" t="s">
        <v>17951</v>
      </c>
      <c r="L2614" t="s">
        <v>17846</v>
      </c>
      <c r="M2614"/>
      <c r="N2614"/>
      <c r="O2614" t="s">
        <v>18106</v>
      </c>
    </row>
    <row r="2615" spans="2:15" x14ac:dyDescent="0.25">
      <c r="B2615" t="s">
        <v>16404</v>
      </c>
      <c r="C2615">
        <v>121395603</v>
      </c>
      <c r="D2615" t="s">
        <v>445</v>
      </c>
      <c r="E2615" t="s">
        <v>1941</v>
      </c>
      <c r="F2615" t="s">
        <v>1942</v>
      </c>
      <c r="G2615" t="s">
        <v>2903</v>
      </c>
      <c r="H2615"/>
      <c r="I2615" t="s">
        <v>17850</v>
      </c>
      <c r="J2615" t="s">
        <v>18013</v>
      </c>
      <c r="K2615" t="s">
        <v>17872</v>
      </c>
      <c r="L2615" t="s">
        <v>17859</v>
      </c>
      <c r="M2615" t="s">
        <v>10461</v>
      </c>
      <c r="N2615"/>
      <c r="O2615" t="s">
        <v>18044</v>
      </c>
    </row>
    <row r="2616" spans="2:15" x14ac:dyDescent="0.25">
      <c r="B2616" t="s">
        <v>16405</v>
      </c>
      <c r="C2616">
        <v>121395603</v>
      </c>
      <c r="D2616" t="s">
        <v>445</v>
      </c>
      <c r="E2616" t="s">
        <v>1941</v>
      </c>
      <c r="F2616" t="s">
        <v>1942</v>
      </c>
      <c r="G2616" t="s">
        <v>2904</v>
      </c>
      <c r="H2616"/>
      <c r="I2616" t="s">
        <v>17850</v>
      </c>
      <c r="J2616" t="s">
        <v>17921</v>
      </c>
      <c r="K2616" t="s">
        <v>17919</v>
      </c>
      <c r="L2616" t="s">
        <v>17857</v>
      </c>
      <c r="M2616" t="s">
        <v>17833</v>
      </c>
      <c r="N2616" t="s">
        <v>10461</v>
      </c>
      <c r="O2616" t="s">
        <v>18280</v>
      </c>
    </row>
    <row r="2617" spans="2:15" x14ac:dyDescent="0.25">
      <c r="B2617" t="s">
        <v>16406</v>
      </c>
      <c r="C2617">
        <v>121395603</v>
      </c>
      <c r="D2617" t="s">
        <v>445</v>
      </c>
      <c r="E2617" t="s">
        <v>1941</v>
      </c>
      <c r="F2617" t="s">
        <v>1942</v>
      </c>
      <c r="G2617" t="s">
        <v>2415</v>
      </c>
      <c r="H2617"/>
      <c r="I2617" t="s">
        <v>17881</v>
      </c>
      <c r="J2617" t="s">
        <v>17974</v>
      </c>
      <c r="K2617" t="s">
        <v>18242</v>
      </c>
      <c r="L2617" t="s">
        <v>17862</v>
      </c>
      <c r="M2617" t="s">
        <v>17855</v>
      </c>
      <c r="N2617" t="s">
        <v>10461</v>
      </c>
      <c r="O2617" t="s">
        <v>17966</v>
      </c>
    </row>
    <row r="2618" spans="2:15" x14ac:dyDescent="0.25">
      <c r="B2618" t="s">
        <v>16401</v>
      </c>
      <c r="C2618">
        <v>121395603</v>
      </c>
      <c r="D2618" t="s">
        <v>445</v>
      </c>
      <c r="E2618" t="s">
        <v>1939</v>
      </c>
      <c r="F2618" t="s">
        <v>1940</v>
      </c>
      <c r="G2618" t="s">
        <v>2903</v>
      </c>
      <c r="H2618"/>
      <c r="I2618" t="s">
        <v>10461</v>
      </c>
      <c r="J2618" t="s">
        <v>17860</v>
      </c>
      <c r="K2618" t="s">
        <v>17988</v>
      </c>
      <c r="L2618" t="s">
        <v>17853</v>
      </c>
      <c r="M2618" t="s">
        <v>10461</v>
      </c>
      <c r="N2618"/>
      <c r="O2618" t="s">
        <v>18331</v>
      </c>
    </row>
    <row r="2619" spans="2:15" x14ac:dyDescent="0.25">
      <c r="B2619" t="s">
        <v>16402</v>
      </c>
      <c r="C2619">
        <v>121395603</v>
      </c>
      <c r="D2619" t="s">
        <v>445</v>
      </c>
      <c r="E2619" t="s">
        <v>1939</v>
      </c>
      <c r="F2619" t="s">
        <v>1940</v>
      </c>
      <c r="G2619" t="s">
        <v>2904</v>
      </c>
      <c r="H2619"/>
      <c r="I2619" t="s">
        <v>10461</v>
      </c>
      <c r="J2619" t="s">
        <v>17857</v>
      </c>
      <c r="K2619" t="s">
        <v>17936</v>
      </c>
      <c r="L2619" t="s">
        <v>17853</v>
      </c>
      <c r="M2619"/>
      <c r="N2619"/>
      <c r="O2619" t="s">
        <v>17914</v>
      </c>
    </row>
    <row r="2620" spans="2:15" x14ac:dyDescent="0.25">
      <c r="B2620" t="s">
        <v>16403</v>
      </c>
      <c r="C2620">
        <v>121395603</v>
      </c>
      <c r="D2620" t="s">
        <v>445</v>
      </c>
      <c r="E2620" t="s">
        <v>1939</v>
      </c>
      <c r="F2620" t="s">
        <v>1940</v>
      </c>
      <c r="G2620" t="s">
        <v>2415</v>
      </c>
      <c r="H2620"/>
      <c r="I2620" t="s">
        <v>17853</v>
      </c>
      <c r="J2620" t="s">
        <v>17993</v>
      </c>
      <c r="K2620" t="s">
        <v>17901</v>
      </c>
      <c r="L2620" t="s">
        <v>17939</v>
      </c>
      <c r="M2620" t="s">
        <v>10461</v>
      </c>
      <c r="N2620"/>
      <c r="O2620" t="s">
        <v>18231</v>
      </c>
    </row>
    <row r="2621" spans="2:15" x14ac:dyDescent="0.25">
      <c r="B2621" t="s">
        <v>16620</v>
      </c>
      <c r="C2621">
        <v>121395703</v>
      </c>
      <c r="D2621" t="s">
        <v>484</v>
      </c>
      <c r="E2621" t="s">
        <v>2073</v>
      </c>
      <c r="F2621" t="s">
        <v>2074</v>
      </c>
      <c r="G2621" t="s">
        <v>2903</v>
      </c>
      <c r="H2621"/>
      <c r="I2621" t="s">
        <v>10461</v>
      </c>
      <c r="J2621" t="s">
        <v>17934</v>
      </c>
      <c r="K2621" t="s">
        <v>18014</v>
      </c>
      <c r="L2621" t="s">
        <v>10461</v>
      </c>
      <c r="M2621" t="s">
        <v>17942</v>
      </c>
      <c r="N2621" t="s">
        <v>10461</v>
      </c>
      <c r="O2621" t="s">
        <v>18482</v>
      </c>
    </row>
    <row r="2622" spans="2:15" x14ac:dyDescent="0.25">
      <c r="B2622" t="s">
        <v>16621</v>
      </c>
      <c r="C2622">
        <v>121395703</v>
      </c>
      <c r="D2622" t="s">
        <v>484</v>
      </c>
      <c r="E2622" t="s">
        <v>2073</v>
      </c>
      <c r="F2622" t="s">
        <v>2074</v>
      </c>
      <c r="G2622" t="s">
        <v>2904</v>
      </c>
      <c r="H2622" t="s">
        <v>10461</v>
      </c>
      <c r="I2622" t="s">
        <v>10461</v>
      </c>
      <c r="J2622" t="s">
        <v>17942</v>
      </c>
      <c r="K2622" t="s">
        <v>18118</v>
      </c>
      <c r="L2622" t="s">
        <v>10461</v>
      </c>
      <c r="M2622" t="s">
        <v>17942</v>
      </c>
      <c r="N2622"/>
      <c r="O2622" t="s">
        <v>18388</v>
      </c>
    </row>
    <row r="2623" spans="2:15" x14ac:dyDescent="0.25">
      <c r="B2623" t="s">
        <v>16622</v>
      </c>
      <c r="C2623">
        <v>121395703</v>
      </c>
      <c r="D2623" t="s">
        <v>484</v>
      </c>
      <c r="E2623" t="s">
        <v>2073</v>
      </c>
      <c r="F2623" t="s">
        <v>2074</v>
      </c>
      <c r="G2623" t="s">
        <v>2415</v>
      </c>
      <c r="H2623" t="s">
        <v>10461</v>
      </c>
      <c r="I2623" t="s">
        <v>17834</v>
      </c>
      <c r="J2623" t="s">
        <v>18010</v>
      </c>
      <c r="K2623" t="s">
        <v>18446</v>
      </c>
      <c r="L2623" t="s">
        <v>17855</v>
      </c>
      <c r="M2623" t="s">
        <v>18170</v>
      </c>
      <c r="N2623" t="s">
        <v>10461</v>
      </c>
      <c r="O2623" t="s">
        <v>18764</v>
      </c>
    </row>
    <row r="2624" spans="2:15" x14ac:dyDescent="0.25">
      <c r="B2624" t="s">
        <v>16617</v>
      </c>
      <c r="C2624">
        <v>121395703</v>
      </c>
      <c r="D2624" t="s">
        <v>484</v>
      </c>
      <c r="E2624" t="s">
        <v>2071</v>
      </c>
      <c r="F2624" t="s">
        <v>2072</v>
      </c>
      <c r="G2624" t="s">
        <v>2903</v>
      </c>
      <c r="H2624"/>
      <c r="I2624" t="s">
        <v>10461</v>
      </c>
      <c r="J2624" t="s">
        <v>17853</v>
      </c>
      <c r="K2624" t="s">
        <v>17997</v>
      </c>
      <c r="L2624"/>
      <c r="M2624" t="s">
        <v>17837</v>
      </c>
      <c r="N2624" t="s">
        <v>10461</v>
      </c>
      <c r="O2624" t="s">
        <v>18063</v>
      </c>
    </row>
    <row r="2625" spans="2:15" x14ac:dyDescent="0.25">
      <c r="B2625" t="s">
        <v>16618</v>
      </c>
      <c r="C2625">
        <v>121395703</v>
      </c>
      <c r="D2625" t="s">
        <v>484</v>
      </c>
      <c r="E2625" t="s">
        <v>2071</v>
      </c>
      <c r="F2625" t="s">
        <v>2072</v>
      </c>
      <c r="G2625" t="s">
        <v>2904</v>
      </c>
      <c r="H2625" t="s">
        <v>10461</v>
      </c>
      <c r="I2625" t="s">
        <v>10461</v>
      </c>
      <c r="J2625" t="s">
        <v>10461</v>
      </c>
      <c r="K2625" t="s">
        <v>18040</v>
      </c>
      <c r="L2625" t="s">
        <v>10461</v>
      </c>
      <c r="M2625" t="s">
        <v>17837</v>
      </c>
      <c r="N2625" t="s">
        <v>10461</v>
      </c>
      <c r="O2625" t="s">
        <v>17924</v>
      </c>
    </row>
    <row r="2626" spans="2:15" x14ac:dyDescent="0.25">
      <c r="B2626" t="s">
        <v>16619</v>
      </c>
      <c r="C2626">
        <v>121395703</v>
      </c>
      <c r="D2626" t="s">
        <v>484</v>
      </c>
      <c r="E2626" t="s">
        <v>2071</v>
      </c>
      <c r="F2626" t="s">
        <v>2072</v>
      </c>
      <c r="G2626" t="s">
        <v>2415</v>
      </c>
      <c r="H2626" t="s">
        <v>10461</v>
      </c>
      <c r="I2626" t="s">
        <v>10461</v>
      </c>
      <c r="J2626" t="s">
        <v>17860</v>
      </c>
      <c r="K2626" t="s">
        <v>18421</v>
      </c>
      <c r="L2626" t="s">
        <v>10461</v>
      </c>
      <c r="M2626" t="s">
        <v>17947</v>
      </c>
      <c r="N2626" t="s">
        <v>10461</v>
      </c>
      <c r="O2626" t="s">
        <v>18178</v>
      </c>
    </row>
    <row r="2627" spans="2:15" x14ac:dyDescent="0.25">
      <c r="B2627" t="s">
        <v>13455</v>
      </c>
      <c r="C2627">
        <v>121395927</v>
      </c>
      <c r="D2627" t="s">
        <v>2756</v>
      </c>
      <c r="E2627" t="s">
        <v>2756</v>
      </c>
      <c r="F2627" t="s">
        <v>2757</v>
      </c>
      <c r="G2627" t="s">
        <v>2903</v>
      </c>
      <c r="H2627"/>
      <c r="I2627" t="s">
        <v>17834</v>
      </c>
      <c r="J2627" t="s">
        <v>17896</v>
      </c>
      <c r="K2627" t="s">
        <v>18021</v>
      </c>
      <c r="L2627" t="s">
        <v>17855</v>
      </c>
      <c r="M2627"/>
      <c r="N2627"/>
      <c r="O2627" t="s">
        <v>17914</v>
      </c>
    </row>
    <row r="2628" spans="2:15" x14ac:dyDescent="0.25">
      <c r="B2628" t="s">
        <v>13456</v>
      </c>
      <c r="C2628">
        <v>121395927</v>
      </c>
      <c r="D2628" t="s">
        <v>2756</v>
      </c>
      <c r="E2628" t="s">
        <v>2756</v>
      </c>
      <c r="F2628" t="s">
        <v>2757</v>
      </c>
      <c r="G2628" t="s">
        <v>2904</v>
      </c>
      <c r="H2628"/>
      <c r="I2628" t="s">
        <v>10461</v>
      </c>
      <c r="J2628" t="s">
        <v>17995</v>
      </c>
      <c r="K2628" t="s">
        <v>10461</v>
      </c>
      <c r="L2628" t="s">
        <v>10461</v>
      </c>
      <c r="M2628" t="s">
        <v>10461</v>
      </c>
      <c r="N2628"/>
      <c r="O2628" t="s">
        <v>17999</v>
      </c>
    </row>
    <row r="2629" spans="2:15" x14ac:dyDescent="0.25">
      <c r="B2629" t="s">
        <v>13457</v>
      </c>
      <c r="C2629">
        <v>121395927</v>
      </c>
      <c r="D2629" t="s">
        <v>2756</v>
      </c>
      <c r="E2629" t="s">
        <v>2756</v>
      </c>
      <c r="F2629" t="s">
        <v>2757</v>
      </c>
      <c r="G2629" t="s">
        <v>2415</v>
      </c>
      <c r="H2629"/>
      <c r="I2629" t="s">
        <v>17881</v>
      </c>
      <c r="J2629" t="s">
        <v>17921</v>
      </c>
      <c r="K2629" t="s">
        <v>17831</v>
      </c>
      <c r="L2629" t="s">
        <v>17853</v>
      </c>
      <c r="M2629" t="s">
        <v>10461</v>
      </c>
      <c r="N2629"/>
      <c r="O2629" t="s">
        <v>18113</v>
      </c>
    </row>
    <row r="2630" spans="2:15" x14ac:dyDescent="0.25">
      <c r="B2630" t="s">
        <v>17091</v>
      </c>
      <c r="C2630">
        <v>121397803</v>
      </c>
      <c r="D2630" t="s">
        <v>562</v>
      </c>
      <c r="E2630" t="s">
        <v>2342</v>
      </c>
      <c r="F2630" t="s">
        <v>2343</v>
      </c>
      <c r="G2630" t="s">
        <v>2903</v>
      </c>
      <c r="H2630"/>
      <c r="I2630" t="s">
        <v>17945</v>
      </c>
      <c r="J2630" t="s">
        <v>17863</v>
      </c>
      <c r="K2630" t="s">
        <v>17887</v>
      </c>
      <c r="L2630" t="s">
        <v>17857</v>
      </c>
      <c r="M2630" t="s">
        <v>17890</v>
      </c>
      <c r="N2630"/>
      <c r="O2630" t="s">
        <v>18647</v>
      </c>
    </row>
    <row r="2631" spans="2:15" x14ac:dyDescent="0.25">
      <c r="B2631" t="s">
        <v>17092</v>
      </c>
      <c r="C2631">
        <v>121397803</v>
      </c>
      <c r="D2631" t="s">
        <v>562</v>
      </c>
      <c r="E2631" t="s">
        <v>2342</v>
      </c>
      <c r="F2631" t="s">
        <v>2343</v>
      </c>
      <c r="G2631" t="s">
        <v>2904</v>
      </c>
      <c r="H2631"/>
      <c r="I2631" t="s">
        <v>17996</v>
      </c>
      <c r="J2631" t="s">
        <v>18161</v>
      </c>
      <c r="K2631" t="s">
        <v>18570</v>
      </c>
      <c r="L2631" t="s">
        <v>17898</v>
      </c>
      <c r="M2631" t="s">
        <v>17840</v>
      </c>
      <c r="N2631" t="s">
        <v>10461</v>
      </c>
      <c r="O2631" t="s">
        <v>18951</v>
      </c>
    </row>
    <row r="2632" spans="2:15" x14ac:dyDescent="0.25">
      <c r="B2632" t="s">
        <v>17093</v>
      </c>
      <c r="C2632">
        <v>121397803</v>
      </c>
      <c r="D2632" t="s">
        <v>562</v>
      </c>
      <c r="E2632" t="s">
        <v>2342</v>
      </c>
      <c r="F2632" t="s">
        <v>2343</v>
      </c>
      <c r="G2632" t="s">
        <v>2415</v>
      </c>
      <c r="H2632"/>
      <c r="I2632" t="s">
        <v>18043</v>
      </c>
      <c r="J2632" t="s">
        <v>18159</v>
      </c>
      <c r="K2632" t="s">
        <v>18618</v>
      </c>
      <c r="L2632" t="s">
        <v>17996</v>
      </c>
      <c r="M2632" t="s">
        <v>18076</v>
      </c>
      <c r="N2632" t="s">
        <v>10461</v>
      </c>
      <c r="O2632" t="s">
        <v>18950</v>
      </c>
    </row>
    <row r="2633" spans="2:15" x14ac:dyDescent="0.25">
      <c r="B2633" t="s">
        <v>17094</v>
      </c>
      <c r="C2633">
        <v>121397803</v>
      </c>
      <c r="D2633" t="s">
        <v>562</v>
      </c>
      <c r="E2633" t="s">
        <v>2344</v>
      </c>
      <c r="F2633" t="s">
        <v>2345</v>
      </c>
      <c r="G2633" t="s">
        <v>2903</v>
      </c>
      <c r="H2633" t="s">
        <v>10461</v>
      </c>
      <c r="I2633" t="s">
        <v>17899</v>
      </c>
      <c r="J2633" t="s">
        <v>18082</v>
      </c>
      <c r="K2633" t="s">
        <v>17990</v>
      </c>
      <c r="L2633" t="s">
        <v>17837</v>
      </c>
      <c r="M2633" t="s">
        <v>17850</v>
      </c>
      <c r="N2633"/>
      <c r="O2633" t="s">
        <v>18214</v>
      </c>
    </row>
    <row r="2634" spans="2:15" x14ac:dyDescent="0.25">
      <c r="B2634" t="s">
        <v>17095</v>
      </c>
      <c r="C2634">
        <v>121397803</v>
      </c>
      <c r="D2634" t="s">
        <v>562</v>
      </c>
      <c r="E2634" t="s">
        <v>2344</v>
      </c>
      <c r="F2634" t="s">
        <v>2345</v>
      </c>
      <c r="G2634" t="s">
        <v>2904</v>
      </c>
      <c r="H2634" t="s">
        <v>10461</v>
      </c>
      <c r="I2634" t="s">
        <v>17881</v>
      </c>
      <c r="J2634" t="s">
        <v>17973</v>
      </c>
      <c r="K2634" t="s">
        <v>18165</v>
      </c>
      <c r="L2634" t="s">
        <v>17839</v>
      </c>
      <c r="M2634" t="s">
        <v>17850</v>
      </c>
      <c r="N2634" t="s">
        <v>10461</v>
      </c>
      <c r="O2634" t="s">
        <v>18488</v>
      </c>
    </row>
    <row r="2635" spans="2:15" x14ac:dyDescent="0.25">
      <c r="B2635" t="s">
        <v>17096</v>
      </c>
      <c r="C2635">
        <v>121397803</v>
      </c>
      <c r="D2635" t="s">
        <v>562</v>
      </c>
      <c r="E2635" t="s">
        <v>2344</v>
      </c>
      <c r="F2635" t="s">
        <v>2345</v>
      </c>
      <c r="G2635" t="s">
        <v>2415</v>
      </c>
      <c r="H2635" t="s">
        <v>10461</v>
      </c>
      <c r="I2635" t="s">
        <v>17862</v>
      </c>
      <c r="J2635" t="s">
        <v>18315</v>
      </c>
      <c r="K2635" t="s">
        <v>18213</v>
      </c>
      <c r="L2635" t="s">
        <v>18081</v>
      </c>
      <c r="M2635" t="s">
        <v>17881</v>
      </c>
      <c r="N2635" t="s">
        <v>10461</v>
      </c>
      <c r="O2635" t="s">
        <v>18952</v>
      </c>
    </row>
    <row r="2636" spans="2:15" x14ac:dyDescent="0.25">
      <c r="B2636" t="s">
        <v>14282</v>
      </c>
      <c r="C2636">
        <v>121398065</v>
      </c>
      <c r="D2636" t="s">
        <v>17325</v>
      </c>
      <c r="E2636" t="s">
        <v>17325</v>
      </c>
      <c r="F2636" t="s">
        <v>10369</v>
      </c>
      <c r="G2636" t="s">
        <v>2903</v>
      </c>
      <c r="H2636"/>
      <c r="I2636" t="s">
        <v>17931</v>
      </c>
      <c r="J2636" t="s">
        <v>18150</v>
      </c>
      <c r="K2636" t="s">
        <v>17834</v>
      </c>
      <c r="L2636" t="s">
        <v>10461</v>
      </c>
      <c r="M2636" t="s">
        <v>10461</v>
      </c>
      <c r="N2636"/>
      <c r="O2636" t="s">
        <v>18214</v>
      </c>
    </row>
    <row r="2637" spans="2:15" x14ac:dyDescent="0.25">
      <c r="B2637" t="s">
        <v>14283</v>
      </c>
      <c r="C2637">
        <v>121398065</v>
      </c>
      <c r="D2637" t="s">
        <v>17325</v>
      </c>
      <c r="E2637" t="s">
        <v>17325</v>
      </c>
      <c r="F2637" t="s">
        <v>10369</v>
      </c>
      <c r="G2637" t="s">
        <v>2904</v>
      </c>
      <c r="H2637"/>
      <c r="I2637" t="s">
        <v>17896</v>
      </c>
      <c r="J2637" t="s">
        <v>18044</v>
      </c>
      <c r="K2637" t="s">
        <v>17837</v>
      </c>
      <c r="L2637" t="s">
        <v>10461</v>
      </c>
      <c r="M2637" t="s">
        <v>10461</v>
      </c>
      <c r="N2637" t="s">
        <v>10461</v>
      </c>
      <c r="O2637" t="s">
        <v>18553</v>
      </c>
    </row>
    <row r="2638" spans="2:15" x14ac:dyDescent="0.25">
      <c r="B2638" t="s">
        <v>14284</v>
      </c>
      <c r="C2638">
        <v>121398065</v>
      </c>
      <c r="D2638" t="s">
        <v>17325</v>
      </c>
      <c r="E2638" t="s">
        <v>17325</v>
      </c>
      <c r="F2638" t="s">
        <v>10369</v>
      </c>
      <c r="G2638" t="s">
        <v>2415</v>
      </c>
      <c r="H2638"/>
      <c r="I2638" t="s">
        <v>18243</v>
      </c>
      <c r="J2638" t="s">
        <v>18577</v>
      </c>
      <c r="K2638" t="s">
        <v>17840</v>
      </c>
      <c r="L2638" t="s">
        <v>17850</v>
      </c>
      <c r="M2638" t="s">
        <v>10461</v>
      </c>
      <c r="N2638" t="s">
        <v>10461</v>
      </c>
      <c r="O2638" t="s">
        <v>18953</v>
      </c>
    </row>
    <row r="2639" spans="2:15" x14ac:dyDescent="0.25">
      <c r="B2639" t="s">
        <v>13774</v>
      </c>
      <c r="C2639">
        <v>122090001</v>
      </c>
      <c r="D2639" t="s">
        <v>10525</v>
      </c>
      <c r="E2639" t="s">
        <v>819</v>
      </c>
      <c r="F2639" t="s">
        <v>820</v>
      </c>
      <c r="G2639" t="s">
        <v>2903</v>
      </c>
      <c r="H2639"/>
      <c r="I2639" t="s">
        <v>17846</v>
      </c>
      <c r="J2639" t="s">
        <v>17855</v>
      </c>
      <c r="K2639" t="s">
        <v>18018</v>
      </c>
      <c r="L2639" t="s">
        <v>10461</v>
      </c>
      <c r="M2639" t="s">
        <v>10461</v>
      </c>
      <c r="N2639"/>
      <c r="O2639" t="s">
        <v>18017</v>
      </c>
    </row>
    <row r="2640" spans="2:15" x14ac:dyDescent="0.25">
      <c r="B2640" t="s">
        <v>13775</v>
      </c>
      <c r="C2640">
        <v>122090001</v>
      </c>
      <c r="D2640" t="s">
        <v>10525</v>
      </c>
      <c r="E2640" t="s">
        <v>819</v>
      </c>
      <c r="F2640" t="s">
        <v>820</v>
      </c>
      <c r="G2640" t="s">
        <v>2904</v>
      </c>
      <c r="H2640"/>
      <c r="I2640" t="s">
        <v>10461</v>
      </c>
      <c r="J2640" t="s">
        <v>17850</v>
      </c>
      <c r="K2640" t="s">
        <v>17999</v>
      </c>
      <c r="L2640" t="s">
        <v>10461</v>
      </c>
      <c r="M2640" t="s">
        <v>10461</v>
      </c>
      <c r="N2640" t="s">
        <v>10461</v>
      </c>
      <c r="O2640" t="s">
        <v>18363</v>
      </c>
    </row>
    <row r="2641" spans="2:15" x14ac:dyDescent="0.25">
      <c r="B2641" t="s">
        <v>13776</v>
      </c>
      <c r="C2641">
        <v>122090001</v>
      </c>
      <c r="D2641" t="s">
        <v>10525</v>
      </c>
      <c r="E2641" t="s">
        <v>819</v>
      </c>
      <c r="F2641" t="s">
        <v>820</v>
      </c>
      <c r="G2641" t="s">
        <v>2415</v>
      </c>
      <c r="H2641"/>
      <c r="I2641" t="s">
        <v>17836</v>
      </c>
      <c r="J2641" t="s">
        <v>17860</v>
      </c>
      <c r="K2641" t="s">
        <v>17980</v>
      </c>
      <c r="L2641" t="s">
        <v>10461</v>
      </c>
      <c r="M2641" t="s">
        <v>10461</v>
      </c>
      <c r="N2641" t="s">
        <v>10461</v>
      </c>
      <c r="O2641" t="s">
        <v>18080</v>
      </c>
    </row>
    <row r="2642" spans="2:15" x14ac:dyDescent="0.25">
      <c r="B2642" t="s">
        <v>13531</v>
      </c>
      <c r="C2642">
        <v>122091002</v>
      </c>
      <c r="D2642" t="s">
        <v>49</v>
      </c>
      <c r="E2642" t="s">
        <v>683</v>
      </c>
      <c r="F2642" t="s">
        <v>684</v>
      </c>
      <c r="G2642" t="s">
        <v>2903</v>
      </c>
      <c r="H2642" t="s">
        <v>10461</v>
      </c>
      <c r="I2642" t="s">
        <v>18139</v>
      </c>
      <c r="J2642" t="s">
        <v>18169</v>
      </c>
      <c r="K2642" t="s">
        <v>18619</v>
      </c>
      <c r="L2642" t="s">
        <v>17995</v>
      </c>
      <c r="M2642" t="s">
        <v>18228</v>
      </c>
      <c r="N2642" t="s">
        <v>10461</v>
      </c>
      <c r="O2642" t="s">
        <v>18955</v>
      </c>
    </row>
    <row r="2643" spans="2:15" x14ac:dyDescent="0.25">
      <c r="B2643" t="s">
        <v>13532</v>
      </c>
      <c r="C2643">
        <v>122091002</v>
      </c>
      <c r="D2643" t="s">
        <v>49</v>
      </c>
      <c r="E2643" t="s">
        <v>683</v>
      </c>
      <c r="F2643" t="s">
        <v>684</v>
      </c>
      <c r="G2643" t="s">
        <v>2904</v>
      </c>
      <c r="H2643" t="s">
        <v>10461</v>
      </c>
      <c r="I2643" t="s">
        <v>18216</v>
      </c>
      <c r="J2643" t="s">
        <v>18162</v>
      </c>
      <c r="K2643" t="s">
        <v>18265</v>
      </c>
      <c r="L2643" t="s">
        <v>17995</v>
      </c>
      <c r="M2643" t="s">
        <v>17878</v>
      </c>
      <c r="N2643" t="s">
        <v>10461</v>
      </c>
      <c r="O2643" t="s">
        <v>18956</v>
      </c>
    </row>
    <row r="2644" spans="2:15" x14ac:dyDescent="0.25">
      <c r="B2644" t="s">
        <v>13533</v>
      </c>
      <c r="C2644">
        <v>122091002</v>
      </c>
      <c r="D2644" t="s">
        <v>49</v>
      </c>
      <c r="E2644" t="s">
        <v>683</v>
      </c>
      <c r="F2644" t="s">
        <v>684</v>
      </c>
      <c r="G2644" t="s">
        <v>2415</v>
      </c>
      <c r="H2644" t="s">
        <v>10461</v>
      </c>
      <c r="I2644" t="s">
        <v>18540</v>
      </c>
      <c r="J2644" t="s">
        <v>18026</v>
      </c>
      <c r="K2644" t="s">
        <v>18620</v>
      </c>
      <c r="L2644" t="s">
        <v>17944</v>
      </c>
      <c r="M2644" t="s">
        <v>18572</v>
      </c>
      <c r="N2644" t="s">
        <v>10461</v>
      </c>
      <c r="O2644" t="s">
        <v>18954</v>
      </c>
    </row>
    <row r="2645" spans="2:15" x14ac:dyDescent="0.25">
      <c r="B2645" t="s">
        <v>13534</v>
      </c>
      <c r="C2645">
        <v>122091002</v>
      </c>
      <c r="D2645" t="s">
        <v>49</v>
      </c>
      <c r="E2645" t="s">
        <v>685</v>
      </c>
      <c r="F2645" t="s">
        <v>686</v>
      </c>
      <c r="G2645" t="s">
        <v>2903</v>
      </c>
      <c r="H2645" t="s">
        <v>10461</v>
      </c>
      <c r="I2645" t="s">
        <v>17859</v>
      </c>
      <c r="J2645" t="s">
        <v>18081</v>
      </c>
      <c r="K2645" t="s">
        <v>18167</v>
      </c>
      <c r="L2645" t="s">
        <v>10461</v>
      </c>
      <c r="M2645" t="s">
        <v>17857</v>
      </c>
      <c r="N2645"/>
      <c r="O2645" t="s">
        <v>17830</v>
      </c>
    </row>
    <row r="2646" spans="2:15" x14ac:dyDescent="0.25">
      <c r="B2646" t="s">
        <v>13535</v>
      </c>
      <c r="C2646">
        <v>122091002</v>
      </c>
      <c r="D2646" t="s">
        <v>49</v>
      </c>
      <c r="E2646" t="s">
        <v>685</v>
      </c>
      <c r="F2646" t="s">
        <v>686</v>
      </c>
      <c r="G2646" t="s">
        <v>2904</v>
      </c>
      <c r="H2646"/>
      <c r="I2646" t="s">
        <v>17827</v>
      </c>
      <c r="J2646" t="s">
        <v>17889</v>
      </c>
      <c r="K2646" t="s">
        <v>17843</v>
      </c>
      <c r="L2646" t="s">
        <v>17834</v>
      </c>
      <c r="M2646" t="s">
        <v>17857</v>
      </c>
      <c r="N2646"/>
      <c r="O2646" t="s">
        <v>18646</v>
      </c>
    </row>
    <row r="2647" spans="2:15" x14ac:dyDescent="0.25">
      <c r="B2647" t="s">
        <v>13536</v>
      </c>
      <c r="C2647">
        <v>122091002</v>
      </c>
      <c r="D2647" t="s">
        <v>49</v>
      </c>
      <c r="E2647" t="s">
        <v>685</v>
      </c>
      <c r="F2647" t="s">
        <v>686</v>
      </c>
      <c r="G2647" t="s">
        <v>2415</v>
      </c>
      <c r="H2647" t="s">
        <v>10461</v>
      </c>
      <c r="I2647" t="s">
        <v>17885</v>
      </c>
      <c r="J2647" t="s">
        <v>17994</v>
      </c>
      <c r="K2647" t="s">
        <v>18150</v>
      </c>
      <c r="L2647" t="s">
        <v>17995</v>
      </c>
      <c r="M2647" t="s">
        <v>17875</v>
      </c>
      <c r="N2647"/>
      <c r="O2647" t="s">
        <v>18712</v>
      </c>
    </row>
    <row r="2648" spans="2:15" x14ac:dyDescent="0.25">
      <c r="B2648" t="s">
        <v>13537</v>
      </c>
      <c r="C2648">
        <v>122091002</v>
      </c>
      <c r="D2648" t="s">
        <v>49</v>
      </c>
      <c r="E2648" t="s">
        <v>687</v>
      </c>
      <c r="F2648" t="s">
        <v>688</v>
      </c>
      <c r="G2648" t="s">
        <v>2903</v>
      </c>
      <c r="H2648"/>
      <c r="I2648" t="s">
        <v>17983</v>
      </c>
      <c r="J2648" t="s">
        <v>17842</v>
      </c>
      <c r="K2648" t="s">
        <v>18243</v>
      </c>
      <c r="L2648" t="s">
        <v>10461</v>
      </c>
      <c r="M2648" t="s">
        <v>17840</v>
      </c>
      <c r="N2648"/>
      <c r="O2648" t="s">
        <v>18172</v>
      </c>
    </row>
    <row r="2649" spans="2:15" x14ac:dyDescent="0.25">
      <c r="B2649" t="s">
        <v>13538</v>
      </c>
      <c r="C2649">
        <v>122091002</v>
      </c>
      <c r="D2649" t="s">
        <v>49</v>
      </c>
      <c r="E2649" t="s">
        <v>687</v>
      </c>
      <c r="F2649" t="s">
        <v>688</v>
      </c>
      <c r="G2649" t="s">
        <v>2904</v>
      </c>
      <c r="H2649" t="s">
        <v>10461</v>
      </c>
      <c r="I2649" t="s">
        <v>17883</v>
      </c>
      <c r="J2649" t="s">
        <v>18022</v>
      </c>
      <c r="K2649" t="s">
        <v>18216</v>
      </c>
      <c r="L2649" t="s">
        <v>17855</v>
      </c>
      <c r="M2649" t="s">
        <v>18081</v>
      </c>
      <c r="N2649"/>
      <c r="O2649" t="s">
        <v>18238</v>
      </c>
    </row>
    <row r="2650" spans="2:15" x14ac:dyDescent="0.25">
      <c r="B2650" t="s">
        <v>13539</v>
      </c>
      <c r="C2650">
        <v>122091002</v>
      </c>
      <c r="D2650" t="s">
        <v>49</v>
      </c>
      <c r="E2650" t="s">
        <v>687</v>
      </c>
      <c r="F2650" t="s">
        <v>688</v>
      </c>
      <c r="G2650" t="s">
        <v>2415</v>
      </c>
      <c r="H2650" t="s">
        <v>10461</v>
      </c>
      <c r="I2650" t="s">
        <v>18147</v>
      </c>
      <c r="J2650" t="s">
        <v>17959</v>
      </c>
      <c r="K2650" t="s">
        <v>17964</v>
      </c>
      <c r="L2650" t="s">
        <v>17881</v>
      </c>
      <c r="M2650" t="s">
        <v>18102</v>
      </c>
      <c r="N2650"/>
      <c r="O2650" t="s">
        <v>18073</v>
      </c>
    </row>
    <row r="2651" spans="2:15" x14ac:dyDescent="0.25">
      <c r="B2651" t="s">
        <v>13659</v>
      </c>
      <c r="C2651">
        <v>122091303</v>
      </c>
      <c r="D2651" t="s">
        <v>70</v>
      </c>
      <c r="E2651" t="s">
        <v>758</v>
      </c>
      <c r="F2651" t="s">
        <v>759</v>
      </c>
      <c r="G2651" t="s">
        <v>2903</v>
      </c>
      <c r="H2651"/>
      <c r="I2651" t="s">
        <v>17859</v>
      </c>
      <c r="J2651" t="s">
        <v>17983</v>
      </c>
      <c r="K2651" t="s">
        <v>17875</v>
      </c>
      <c r="L2651" t="s">
        <v>17844</v>
      </c>
      <c r="M2651" t="s">
        <v>10461</v>
      </c>
      <c r="N2651"/>
      <c r="O2651" t="s">
        <v>18138</v>
      </c>
    </row>
    <row r="2652" spans="2:15" x14ac:dyDescent="0.25">
      <c r="B2652" t="s">
        <v>13660</v>
      </c>
      <c r="C2652">
        <v>122091303</v>
      </c>
      <c r="D2652" t="s">
        <v>70</v>
      </c>
      <c r="E2652" t="s">
        <v>758</v>
      </c>
      <c r="F2652" t="s">
        <v>759</v>
      </c>
      <c r="G2652" t="s">
        <v>2904</v>
      </c>
      <c r="H2652"/>
      <c r="I2652" t="s">
        <v>17860</v>
      </c>
      <c r="J2652" t="s">
        <v>17842</v>
      </c>
      <c r="K2652" t="s">
        <v>18266</v>
      </c>
      <c r="L2652" t="s">
        <v>17837</v>
      </c>
      <c r="M2652"/>
      <c r="N2652"/>
      <c r="O2652" t="s">
        <v>17981</v>
      </c>
    </row>
    <row r="2653" spans="2:15" x14ac:dyDescent="0.25">
      <c r="B2653" t="s">
        <v>13661</v>
      </c>
      <c r="C2653">
        <v>122091303</v>
      </c>
      <c r="D2653" t="s">
        <v>70</v>
      </c>
      <c r="E2653" t="s">
        <v>758</v>
      </c>
      <c r="F2653" t="s">
        <v>759</v>
      </c>
      <c r="G2653" t="s">
        <v>2415</v>
      </c>
      <c r="H2653"/>
      <c r="I2653" t="s">
        <v>17824</v>
      </c>
      <c r="J2653" t="s">
        <v>17851</v>
      </c>
      <c r="K2653" t="s">
        <v>18374</v>
      </c>
      <c r="L2653" t="s">
        <v>17899</v>
      </c>
      <c r="M2653" t="s">
        <v>10461</v>
      </c>
      <c r="N2653"/>
      <c r="O2653" t="s">
        <v>17989</v>
      </c>
    </row>
    <row r="2654" spans="2:15" x14ac:dyDescent="0.25">
      <c r="B2654" t="s">
        <v>13662</v>
      </c>
      <c r="C2654">
        <v>122091303</v>
      </c>
      <c r="D2654" t="s">
        <v>70</v>
      </c>
      <c r="E2654" t="s">
        <v>13177</v>
      </c>
      <c r="F2654" t="s">
        <v>760</v>
      </c>
      <c r="G2654" t="s">
        <v>2903</v>
      </c>
      <c r="H2654"/>
      <c r="I2654" t="s">
        <v>10461</v>
      </c>
      <c r="J2654" t="s">
        <v>17866</v>
      </c>
      <c r="K2654" t="s">
        <v>17898</v>
      </c>
      <c r="L2654" t="s">
        <v>17833</v>
      </c>
      <c r="M2654" t="s">
        <v>10461</v>
      </c>
      <c r="N2654" t="s">
        <v>10461</v>
      </c>
      <c r="O2654" t="s">
        <v>17876</v>
      </c>
    </row>
    <row r="2655" spans="2:15" x14ac:dyDescent="0.25">
      <c r="B2655" t="s">
        <v>13663</v>
      </c>
      <c r="C2655">
        <v>122091303</v>
      </c>
      <c r="D2655" t="s">
        <v>70</v>
      </c>
      <c r="E2655" t="s">
        <v>13177</v>
      </c>
      <c r="F2655" t="s">
        <v>760</v>
      </c>
      <c r="G2655" t="s">
        <v>2904</v>
      </c>
      <c r="H2655"/>
      <c r="I2655" t="s">
        <v>17836</v>
      </c>
      <c r="J2655" t="s">
        <v>17866</v>
      </c>
      <c r="K2655" t="s">
        <v>17824</v>
      </c>
      <c r="L2655" t="s">
        <v>10461</v>
      </c>
      <c r="M2655" t="s">
        <v>10461</v>
      </c>
      <c r="N2655"/>
      <c r="O2655" t="s">
        <v>17848</v>
      </c>
    </row>
    <row r="2656" spans="2:15" x14ac:dyDescent="0.25">
      <c r="B2656" t="s">
        <v>13664</v>
      </c>
      <c r="C2656">
        <v>122091303</v>
      </c>
      <c r="D2656" t="s">
        <v>70</v>
      </c>
      <c r="E2656" t="s">
        <v>13177</v>
      </c>
      <c r="F2656" t="s">
        <v>760</v>
      </c>
      <c r="G2656" t="s">
        <v>2415</v>
      </c>
      <c r="H2656"/>
      <c r="I2656" t="s">
        <v>17827</v>
      </c>
      <c r="J2656" t="s">
        <v>17999</v>
      </c>
      <c r="K2656" t="s">
        <v>17984</v>
      </c>
      <c r="L2656" t="s">
        <v>17853</v>
      </c>
      <c r="M2656" t="s">
        <v>10461</v>
      </c>
      <c r="N2656" t="s">
        <v>10461</v>
      </c>
      <c r="O2656" t="s">
        <v>18245</v>
      </c>
    </row>
    <row r="2657" spans="2:15" x14ac:dyDescent="0.25">
      <c r="B2657" t="s">
        <v>13668</v>
      </c>
      <c r="C2657">
        <v>122091352</v>
      </c>
      <c r="D2657" t="s">
        <v>71</v>
      </c>
      <c r="E2657" t="s">
        <v>17611</v>
      </c>
      <c r="F2657" t="s">
        <v>761</v>
      </c>
      <c r="G2657" t="s">
        <v>2903</v>
      </c>
      <c r="H2657" t="s">
        <v>10461</v>
      </c>
      <c r="I2657" t="s">
        <v>17862</v>
      </c>
      <c r="J2657" t="s">
        <v>17999</v>
      </c>
      <c r="K2657" t="s">
        <v>18331</v>
      </c>
      <c r="L2657" t="s">
        <v>17899</v>
      </c>
      <c r="M2657" t="s">
        <v>10461</v>
      </c>
      <c r="N2657"/>
      <c r="O2657" t="s">
        <v>18044</v>
      </c>
    </row>
    <row r="2658" spans="2:15" x14ac:dyDescent="0.25">
      <c r="B2658" t="s">
        <v>13669</v>
      </c>
      <c r="C2658">
        <v>122091352</v>
      </c>
      <c r="D2658" t="s">
        <v>71</v>
      </c>
      <c r="E2658" t="s">
        <v>17611</v>
      </c>
      <c r="F2658" t="s">
        <v>761</v>
      </c>
      <c r="G2658" t="s">
        <v>2904</v>
      </c>
      <c r="H2658" t="s">
        <v>10461</v>
      </c>
      <c r="I2658" t="s">
        <v>17979</v>
      </c>
      <c r="J2658" t="s">
        <v>18081</v>
      </c>
      <c r="K2658" t="s">
        <v>18352</v>
      </c>
      <c r="L2658" t="s">
        <v>17939</v>
      </c>
      <c r="M2658" t="s">
        <v>10461</v>
      </c>
      <c r="N2658" t="s">
        <v>10461</v>
      </c>
      <c r="O2658" t="s">
        <v>17845</v>
      </c>
    </row>
    <row r="2659" spans="2:15" x14ac:dyDescent="0.25">
      <c r="B2659" t="s">
        <v>13670</v>
      </c>
      <c r="C2659">
        <v>122091352</v>
      </c>
      <c r="D2659" t="s">
        <v>71</v>
      </c>
      <c r="E2659" t="s">
        <v>17611</v>
      </c>
      <c r="F2659" t="s">
        <v>761</v>
      </c>
      <c r="G2659" t="s">
        <v>2415</v>
      </c>
      <c r="H2659" t="s">
        <v>10461</v>
      </c>
      <c r="I2659" t="s">
        <v>17917</v>
      </c>
      <c r="J2659" t="s">
        <v>18002</v>
      </c>
      <c r="K2659" t="s">
        <v>18150</v>
      </c>
      <c r="L2659" t="s">
        <v>18076</v>
      </c>
      <c r="M2659" t="s">
        <v>17846</v>
      </c>
      <c r="N2659" t="s">
        <v>10461</v>
      </c>
      <c r="O2659" t="s">
        <v>18156</v>
      </c>
    </row>
    <row r="2660" spans="2:15" x14ac:dyDescent="0.25">
      <c r="B2660" t="s">
        <v>13671</v>
      </c>
      <c r="C2660">
        <v>122091352</v>
      </c>
      <c r="D2660" t="s">
        <v>71</v>
      </c>
      <c r="E2660" t="s">
        <v>762</v>
      </c>
      <c r="F2660" t="s">
        <v>763</v>
      </c>
      <c r="G2660" t="s">
        <v>2903</v>
      </c>
      <c r="H2660" t="s">
        <v>10461</v>
      </c>
      <c r="I2660" t="s">
        <v>18165</v>
      </c>
      <c r="J2660" t="s">
        <v>18138</v>
      </c>
      <c r="K2660" t="s">
        <v>18148</v>
      </c>
      <c r="L2660" t="s">
        <v>17984</v>
      </c>
      <c r="M2660" t="s">
        <v>17839</v>
      </c>
      <c r="N2660" t="s">
        <v>10461</v>
      </c>
      <c r="O2660" t="s">
        <v>18435</v>
      </c>
    </row>
    <row r="2661" spans="2:15" x14ac:dyDescent="0.25">
      <c r="B2661" t="s">
        <v>13672</v>
      </c>
      <c r="C2661">
        <v>122091352</v>
      </c>
      <c r="D2661" t="s">
        <v>71</v>
      </c>
      <c r="E2661" t="s">
        <v>762</v>
      </c>
      <c r="F2661" t="s">
        <v>763</v>
      </c>
      <c r="G2661" t="s">
        <v>2904</v>
      </c>
      <c r="H2661" t="s">
        <v>10461</v>
      </c>
      <c r="I2661" t="s">
        <v>18226</v>
      </c>
      <c r="J2661" t="s">
        <v>18087</v>
      </c>
      <c r="K2661" t="s">
        <v>18306</v>
      </c>
      <c r="L2661" t="s">
        <v>17904</v>
      </c>
      <c r="M2661" t="s">
        <v>17840</v>
      </c>
      <c r="N2661" t="s">
        <v>10461</v>
      </c>
      <c r="O2661" t="s">
        <v>18910</v>
      </c>
    </row>
    <row r="2662" spans="2:15" x14ac:dyDescent="0.25">
      <c r="B2662" t="s">
        <v>13673</v>
      </c>
      <c r="C2662">
        <v>122091352</v>
      </c>
      <c r="D2662" t="s">
        <v>71</v>
      </c>
      <c r="E2662" t="s">
        <v>762</v>
      </c>
      <c r="F2662" t="s">
        <v>763</v>
      </c>
      <c r="G2662" t="s">
        <v>2415</v>
      </c>
      <c r="H2662" t="s">
        <v>10461</v>
      </c>
      <c r="I2662" t="s">
        <v>17989</v>
      </c>
      <c r="J2662" t="s">
        <v>18353</v>
      </c>
      <c r="K2662" t="s">
        <v>18107</v>
      </c>
      <c r="L2662" t="s">
        <v>18365</v>
      </c>
      <c r="M2662" t="s">
        <v>17931</v>
      </c>
      <c r="N2662" t="s">
        <v>10461</v>
      </c>
      <c r="O2662" t="s">
        <v>18957</v>
      </c>
    </row>
    <row r="2663" spans="2:15" x14ac:dyDescent="0.25">
      <c r="B2663" t="s">
        <v>13665</v>
      </c>
      <c r="C2663">
        <v>122091352</v>
      </c>
      <c r="D2663" t="s">
        <v>71</v>
      </c>
      <c r="E2663" t="s">
        <v>13180</v>
      </c>
      <c r="F2663" t="s">
        <v>13179</v>
      </c>
      <c r="G2663" t="s">
        <v>2903</v>
      </c>
      <c r="H2663" t="s">
        <v>10461</v>
      </c>
      <c r="I2663" t="s">
        <v>17951</v>
      </c>
      <c r="J2663" t="s">
        <v>17840</v>
      </c>
      <c r="K2663" t="s">
        <v>17822</v>
      </c>
      <c r="L2663" t="s">
        <v>17899</v>
      </c>
      <c r="M2663" t="s">
        <v>10461</v>
      </c>
      <c r="N2663"/>
      <c r="O2663" t="s">
        <v>18040</v>
      </c>
    </row>
    <row r="2664" spans="2:15" x14ac:dyDescent="0.25">
      <c r="B2664" t="s">
        <v>13666</v>
      </c>
      <c r="C2664">
        <v>122091352</v>
      </c>
      <c r="D2664" t="s">
        <v>71</v>
      </c>
      <c r="E2664" t="s">
        <v>13180</v>
      </c>
      <c r="F2664" t="s">
        <v>13179</v>
      </c>
      <c r="G2664" t="s">
        <v>2904</v>
      </c>
      <c r="H2664"/>
      <c r="I2664" t="s">
        <v>17840</v>
      </c>
      <c r="J2664" t="s">
        <v>17842</v>
      </c>
      <c r="K2664" t="s">
        <v>17985</v>
      </c>
      <c r="L2664" t="s">
        <v>17859</v>
      </c>
      <c r="M2664" t="s">
        <v>10461</v>
      </c>
      <c r="N2664"/>
      <c r="O2664" t="s">
        <v>17948</v>
      </c>
    </row>
    <row r="2665" spans="2:15" x14ac:dyDescent="0.25">
      <c r="B2665" t="s">
        <v>13667</v>
      </c>
      <c r="C2665">
        <v>122091352</v>
      </c>
      <c r="D2665" t="s">
        <v>71</v>
      </c>
      <c r="E2665" t="s">
        <v>13180</v>
      </c>
      <c r="F2665" t="s">
        <v>13179</v>
      </c>
      <c r="G2665" t="s">
        <v>2415</v>
      </c>
      <c r="H2665" t="s">
        <v>10461</v>
      </c>
      <c r="I2665" t="s">
        <v>18116</v>
      </c>
      <c r="J2665" t="s">
        <v>18179</v>
      </c>
      <c r="K2665" t="s">
        <v>17927</v>
      </c>
      <c r="L2665" t="s">
        <v>18018</v>
      </c>
      <c r="M2665" t="s">
        <v>10461</v>
      </c>
      <c r="N2665"/>
      <c r="O2665" t="s">
        <v>18958</v>
      </c>
    </row>
    <row r="2666" spans="2:15" x14ac:dyDescent="0.25">
      <c r="B2666" t="s">
        <v>13686</v>
      </c>
      <c r="C2666">
        <v>122091457</v>
      </c>
      <c r="D2666" t="s">
        <v>75</v>
      </c>
      <c r="E2666" t="s">
        <v>75</v>
      </c>
      <c r="F2666" t="s">
        <v>2874</v>
      </c>
      <c r="G2666" t="s">
        <v>2903</v>
      </c>
      <c r="H2666" t="s">
        <v>10461</v>
      </c>
      <c r="I2666" t="s">
        <v>18013</v>
      </c>
      <c r="J2666" t="s">
        <v>17912</v>
      </c>
      <c r="K2666" t="s">
        <v>17838</v>
      </c>
      <c r="L2666"/>
      <c r="M2666" t="s">
        <v>17837</v>
      </c>
      <c r="N2666"/>
      <c r="O2666" t="s">
        <v>18787</v>
      </c>
    </row>
    <row r="2667" spans="2:15" x14ac:dyDescent="0.25">
      <c r="B2667" t="s">
        <v>13687</v>
      </c>
      <c r="C2667">
        <v>122091457</v>
      </c>
      <c r="D2667" t="s">
        <v>75</v>
      </c>
      <c r="E2667" t="s">
        <v>75</v>
      </c>
      <c r="F2667" t="s">
        <v>2874</v>
      </c>
      <c r="G2667" t="s">
        <v>2904</v>
      </c>
      <c r="H2667" t="s">
        <v>10461</v>
      </c>
      <c r="I2667" t="s">
        <v>17905</v>
      </c>
      <c r="J2667" t="s">
        <v>18167</v>
      </c>
      <c r="K2667" t="s">
        <v>18512</v>
      </c>
      <c r="L2667"/>
      <c r="M2667" t="s">
        <v>10461</v>
      </c>
      <c r="N2667" t="s">
        <v>10461</v>
      </c>
      <c r="O2667" t="s">
        <v>18648</v>
      </c>
    </row>
    <row r="2668" spans="2:15" x14ac:dyDescent="0.25">
      <c r="B2668" t="s">
        <v>13688</v>
      </c>
      <c r="C2668">
        <v>122091457</v>
      </c>
      <c r="D2668" t="s">
        <v>75</v>
      </c>
      <c r="E2668" t="s">
        <v>75</v>
      </c>
      <c r="F2668" t="s">
        <v>2874</v>
      </c>
      <c r="G2668" t="s">
        <v>2415</v>
      </c>
      <c r="H2668" t="s">
        <v>10461</v>
      </c>
      <c r="I2668" t="s">
        <v>17872</v>
      </c>
      <c r="J2668" t="s">
        <v>18041</v>
      </c>
      <c r="K2668" t="s">
        <v>18160</v>
      </c>
      <c r="L2668"/>
      <c r="M2668" t="s">
        <v>17995</v>
      </c>
      <c r="N2668" t="s">
        <v>10461</v>
      </c>
      <c r="O2668" t="s">
        <v>18959</v>
      </c>
    </row>
    <row r="2669" spans="2:15" x14ac:dyDescent="0.25">
      <c r="B2669" t="s">
        <v>13771</v>
      </c>
      <c r="C2669">
        <v>122092002</v>
      </c>
      <c r="D2669" t="s">
        <v>91</v>
      </c>
      <c r="E2669" t="s">
        <v>817</v>
      </c>
      <c r="F2669" t="s">
        <v>818</v>
      </c>
      <c r="G2669" t="s">
        <v>2903</v>
      </c>
      <c r="H2669"/>
      <c r="I2669" t="s">
        <v>17951</v>
      </c>
      <c r="J2669" t="s">
        <v>17981</v>
      </c>
      <c r="K2669" t="s">
        <v>18621</v>
      </c>
      <c r="L2669" t="s">
        <v>17827</v>
      </c>
      <c r="M2669" t="s">
        <v>17871</v>
      </c>
      <c r="N2669" t="s">
        <v>10461</v>
      </c>
      <c r="O2669" t="s">
        <v>18569</v>
      </c>
    </row>
    <row r="2670" spans="2:15" x14ac:dyDescent="0.25">
      <c r="B2670" t="s">
        <v>13772</v>
      </c>
      <c r="C2670">
        <v>122092002</v>
      </c>
      <c r="D2670" t="s">
        <v>91</v>
      </c>
      <c r="E2670" t="s">
        <v>817</v>
      </c>
      <c r="F2670" t="s">
        <v>818</v>
      </c>
      <c r="G2670" t="s">
        <v>2904</v>
      </c>
      <c r="H2670" t="s">
        <v>10461</v>
      </c>
      <c r="I2670" t="s">
        <v>17942</v>
      </c>
      <c r="J2670" t="s">
        <v>18165</v>
      </c>
      <c r="K2670" t="s">
        <v>18393</v>
      </c>
      <c r="L2670" t="s">
        <v>17939</v>
      </c>
      <c r="M2670" t="s">
        <v>18081</v>
      </c>
      <c r="N2670"/>
      <c r="O2670" t="s">
        <v>18940</v>
      </c>
    </row>
    <row r="2671" spans="2:15" x14ac:dyDescent="0.25">
      <c r="B2671" t="s">
        <v>13773</v>
      </c>
      <c r="C2671">
        <v>122092002</v>
      </c>
      <c r="D2671" t="s">
        <v>91</v>
      </c>
      <c r="E2671" t="s">
        <v>817</v>
      </c>
      <c r="F2671" t="s">
        <v>818</v>
      </c>
      <c r="G2671" t="s">
        <v>2415</v>
      </c>
      <c r="H2671" t="s">
        <v>10461</v>
      </c>
      <c r="I2671" t="s">
        <v>17996</v>
      </c>
      <c r="J2671" t="s">
        <v>18553</v>
      </c>
      <c r="K2671" t="s">
        <v>18563</v>
      </c>
      <c r="L2671" t="s">
        <v>17875</v>
      </c>
      <c r="M2671" t="s">
        <v>18010</v>
      </c>
      <c r="N2671" t="s">
        <v>10461</v>
      </c>
      <c r="O2671" t="s">
        <v>18960</v>
      </c>
    </row>
    <row r="2672" spans="2:15" x14ac:dyDescent="0.25">
      <c r="B2672" t="s">
        <v>13765</v>
      </c>
      <c r="C2672">
        <v>122092002</v>
      </c>
      <c r="D2672" t="s">
        <v>91</v>
      </c>
      <c r="E2672" t="s">
        <v>813</v>
      </c>
      <c r="F2672" t="s">
        <v>814</v>
      </c>
      <c r="G2672" t="s">
        <v>2903</v>
      </c>
      <c r="H2672"/>
      <c r="I2672" t="s">
        <v>10461</v>
      </c>
      <c r="J2672" t="s">
        <v>17839</v>
      </c>
      <c r="K2672" t="s">
        <v>17877</v>
      </c>
      <c r="L2672" t="s">
        <v>10461</v>
      </c>
      <c r="M2672" t="s">
        <v>10461</v>
      </c>
      <c r="N2672"/>
      <c r="O2672" t="s">
        <v>18431</v>
      </c>
    </row>
    <row r="2673" spans="2:15" x14ac:dyDescent="0.25">
      <c r="B2673" t="s">
        <v>13766</v>
      </c>
      <c r="C2673">
        <v>122092002</v>
      </c>
      <c r="D2673" t="s">
        <v>91</v>
      </c>
      <c r="E2673" t="s">
        <v>813</v>
      </c>
      <c r="F2673" t="s">
        <v>814</v>
      </c>
      <c r="G2673" t="s">
        <v>2904</v>
      </c>
      <c r="H2673"/>
      <c r="I2673" t="s">
        <v>10461</v>
      </c>
      <c r="J2673" t="s">
        <v>17839</v>
      </c>
      <c r="K2673" t="s">
        <v>17946</v>
      </c>
      <c r="L2673" t="s">
        <v>10461</v>
      </c>
      <c r="M2673" t="s">
        <v>10461</v>
      </c>
      <c r="N2673" t="s">
        <v>10461</v>
      </c>
      <c r="O2673" t="s">
        <v>18011</v>
      </c>
    </row>
    <row r="2674" spans="2:15" x14ac:dyDescent="0.25">
      <c r="B2674" t="s">
        <v>13767</v>
      </c>
      <c r="C2674">
        <v>122092002</v>
      </c>
      <c r="D2674" t="s">
        <v>91</v>
      </c>
      <c r="E2674" t="s">
        <v>813</v>
      </c>
      <c r="F2674" t="s">
        <v>814</v>
      </c>
      <c r="G2674" t="s">
        <v>2415</v>
      </c>
      <c r="H2674"/>
      <c r="I2674" t="s">
        <v>17869</v>
      </c>
      <c r="J2674" t="s">
        <v>17824</v>
      </c>
      <c r="K2674" t="s">
        <v>18099</v>
      </c>
      <c r="L2674" t="s">
        <v>10461</v>
      </c>
      <c r="M2674" t="s">
        <v>17853</v>
      </c>
      <c r="N2674" t="s">
        <v>10461</v>
      </c>
      <c r="O2674" t="s">
        <v>18241</v>
      </c>
    </row>
    <row r="2675" spans="2:15" x14ac:dyDescent="0.25">
      <c r="B2675" t="s">
        <v>13768</v>
      </c>
      <c r="C2675">
        <v>122092002</v>
      </c>
      <c r="D2675" t="s">
        <v>91</v>
      </c>
      <c r="E2675" t="s">
        <v>815</v>
      </c>
      <c r="F2675" t="s">
        <v>816</v>
      </c>
      <c r="G2675" t="s">
        <v>2903</v>
      </c>
      <c r="H2675" t="s">
        <v>10461</v>
      </c>
      <c r="I2675" t="s">
        <v>10461</v>
      </c>
      <c r="J2675" t="s">
        <v>17900</v>
      </c>
      <c r="K2675" t="s">
        <v>18139</v>
      </c>
      <c r="L2675" t="s">
        <v>10461</v>
      </c>
      <c r="M2675" t="s">
        <v>17850</v>
      </c>
      <c r="N2675"/>
      <c r="O2675" t="s">
        <v>18097</v>
      </c>
    </row>
    <row r="2676" spans="2:15" x14ac:dyDescent="0.25">
      <c r="B2676" t="s">
        <v>13769</v>
      </c>
      <c r="C2676">
        <v>122092002</v>
      </c>
      <c r="D2676" t="s">
        <v>91</v>
      </c>
      <c r="E2676" t="s">
        <v>815</v>
      </c>
      <c r="F2676" t="s">
        <v>816</v>
      </c>
      <c r="G2676" t="s">
        <v>2904</v>
      </c>
      <c r="H2676"/>
      <c r="I2676" t="s">
        <v>10461</v>
      </c>
      <c r="J2676" t="s">
        <v>17944</v>
      </c>
      <c r="K2676" t="s">
        <v>18175</v>
      </c>
      <c r="L2676" t="s">
        <v>10461</v>
      </c>
      <c r="M2676" t="s">
        <v>10461</v>
      </c>
      <c r="N2676"/>
      <c r="O2676" t="s">
        <v>17886</v>
      </c>
    </row>
    <row r="2677" spans="2:15" x14ac:dyDescent="0.25">
      <c r="B2677" t="s">
        <v>13770</v>
      </c>
      <c r="C2677">
        <v>122092002</v>
      </c>
      <c r="D2677" t="s">
        <v>91</v>
      </c>
      <c r="E2677" t="s">
        <v>815</v>
      </c>
      <c r="F2677" t="s">
        <v>816</v>
      </c>
      <c r="G2677" t="s">
        <v>2415</v>
      </c>
      <c r="H2677" t="s">
        <v>10461</v>
      </c>
      <c r="I2677" t="s">
        <v>17855</v>
      </c>
      <c r="J2677" t="s">
        <v>18037</v>
      </c>
      <c r="K2677" t="s">
        <v>18071</v>
      </c>
      <c r="L2677" t="s">
        <v>17869</v>
      </c>
      <c r="M2677" t="s">
        <v>17834</v>
      </c>
      <c r="N2677"/>
      <c r="O2677" t="s">
        <v>18283</v>
      </c>
    </row>
    <row r="2678" spans="2:15" x14ac:dyDescent="0.25">
      <c r="B2678" t="s">
        <v>13789</v>
      </c>
      <c r="C2678">
        <v>122092102</v>
      </c>
      <c r="D2678" t="s">
        <v>92</v>
      </c>
      <c r="E2678" t="s">
        <v>829</v>
      </c>
      <c r="F2678" t="s">
        <v>830</v>
      </c>
      <c r="G2678" t="s">
        <v>2903</v>
      </c>
      <c r="H2678"/>
      <c r="I2678" t="s">
        <v>10461</v>
      </c>
      <c r="J2678" t="s">
        <v>17866</v>
      </c>
      <c r="K2678" t="s">
        <v>18545</v>
      </c>
      <c r="L2678" t="s">
        <v>17837</v>
      </c>
      <c r="M2678" t="s">
        <v>17857</v>
      </c>
      <c r="N2678"/>
      <c r="O2678" t="s">
        <v>18115</v>
      </c>
    </row>
    <row r="2679" spans="2:15" x14ac:dyDescent="0.25">
      <c r="B2679" t="s">
        <v>13790</v>
      </c>
      <c r="C2679">
        <v>122092102</v>
      </c>
      <c r="D2679" t="s">
        <v>92</v>
      </c>
      <c r="E2679" t="s">
        <v>829</v>
      </c>
      <c r="F2679" t="s">
        <v>830</v>
      </c>
      <c r="G2679" t="s">
        <v>2904</v>
      </c>
      <c r="H2679"/>
      <c r="I2679" t="s">
        <v>10461</v>
      </c>
      <c r="J2679" t="s">
        <v>17866</v>
      </c>
      <c r="K2679" t="s">
        <v>18471</v>
      </c>
      <c r="L2679" t="s">
        <v>17866</v>
      </c>
      <c r="M2679" t="s">
        <v>17839</v>
      </c>
      <c r="N2679"/>
      <c r="O2679" t="s">
        <v>18166</v>
      </c>
    </row>
    <row r="2680" spans="2:15" x14ac:dyDescent="0.25">
      <c r="B2680" t="s">
        <v>13791</v>
      </c>
      <c r="C2680">
        <v>122092102</v>
      </c>
      <c r="D2680" t="s">
        <v>92</v>
      </c>
      <c r="E2680" t="s">
        <v>829</v>
      </c>
      <c r="F2680" t="s">
        <v>830</v>
      </c>
      <c r="G2680" t="s">
        <v>2415</v>
      </c>
      <c r="H2680"/>
      <c r="I2680" t="s">
        <v>17850</v>
      </c>
      <c r="J2680" t="s">
        <v>17999</v>
      </c>
      <c r="K2680" t="s">
        <v>18408</v>
      </c>
      <c r="L2680" t="s">
        <v>17898</v>
      </c>
      <c r="M2680" t="s">
        <v>17896</v>
      </c>
      <c r="N2680"/>
      <c r="O2680" t="s">
        <v>18879</v>
      </c>
    </row>
    <row r="2681" spans="2:15" x14ac:dyDescent="0.25">
      <c r="B2681" t="s">
        <v>13792</v>
      </c>
      <c r="C2681">
        <v>122092102</v>
      </c>
      <c r="D2681" t="s">
        <v>92</v>
      </c>
      <c r="E2681" t="s">
        <v>831</v>
      </c>
      <c r="F2681" t="s">
        <v>832</v>
      </c>
      <c r="G2681" t="s">
        <v>2903</v>
      </c>
      <c r="H2681"/>
      <c r="I2681" t="s">
        <v>10461</v>
      </c>
      <c r="J2681" t="s">
        <v>18007</v>
      </c>
      <c r="K2681" t="s">
        <v>18244</v>
      </c>
      <c r="L2681" t="s">
        <v>17837</v>
      </c>
      <c r="M2681" t="s">
        <v>17944</v>
      </c>
      <c r="N2681"/>
      <c r="O2681" t="s">
        <v>18700</v>
      </c>
    </row>
    <row r="2682" spans="2:15" x14ac:dyDescent="0.25">
      <c r="B2682" t="s">
        <v>13793</v>
      </c>
      <c r="C2682">
        <v>122092102</v>
      </c>
      <c r="D2682" t="s">
        <v>92</v>
      </c>
      <c r="E2682" t="s">
        <v>831</v>
      </c>
      <c r="F2682" t="s">
        <v>832</v>
      </c>
      <c r="G2682" t="s">
        <v>2904</v>
      </c>
      <c r="H2682"/>
      <c r="I2682" t="s">
        <v>10461</v>
      </c>
      <c r="J2682" t="s">
        <v>18019</v>
      </c>
      <c r="K2682" t="s">
        <v>18471</v>
      </c>
      <c r="L2682" t="s">
        <v>10461</v>
      </c>
      <c r="M2682" t="s">
        <v>18018</v>
      </c>
      <c r="N2682" t="s">
        <v>10461</v>
      </c>
      <c r="O2682" t="s">
        <v>18182</v>
      </c>
    </row>
    <row r="2683" spans="2:15" x14ac:dyDescent="0.25">
      <c r="B2683" t="s">
        <v>13794</v>
      </c>
      <c r="C2683">
        <v>122092102</v>
      </c>
      <c r="D2683" t="s">
        <v>92</v>
      </c>
      <c r="E2683" t="s">
        <v>831</v>
      </c>
      <c r="F2683" t="s">
        <v>832</v>
      </c>
      <c r="G2683" t="s">
        <v>2415</v>
      </c>
      <c r="H2683"/>
      <c r="I2683" t="s">
        <v>10461</v>
      </c>
      <c r="J2683" t="s">
        <v>18111</v>
      </c>
      <c r="K2683" t="s">
        <v>18205</v>
      </c>
      <c r="L2683" t="s">
        <v>17995</v>
      </c>
      <c r="M2683" t="s">
        <v>18039</v>
      </c>
      <c r="N2683" t="s">
        <v>10461</v>
      </c>
      <c r="O2683" t="s">
        <v>18961</v>
      </c>
    </row>
    <row r="2684" spans="2:15" x14ac:dyDescent="0.25">
      <c r="B2684" t="s">
        <v>13783</v>
      </c>
      <c r="C2684">
        <v>122092102</v>
      </c>
      <c r="D2684" t="s">
        <v>92</v>
      </c>
      <c r="E2684" t="s">
        <v>825</v>
      </c>
      <c r="F2684" t="s">
        <v>826</v>
      </c>
      <c r="G2684" t="s">
        <v>2903</v>
      </c>
      <c r="H2684" t="s">
        <v>10461</v>
      </c>
      <c r="I2684" t="s">
        <v>10461</v>
      </c>
      <c r="J2684" t="s">
        <v>17983</v>
      </c>
      <c r="K2684" t="s">
        <v>18622</v>
      </c>
      <c r="L2684" t="s">
        <v>17859</v>
      </c>
      <c r="M2684" t="s">
        <v>17895</v>
      </c>
      <c r="N2684" t="s">
        <v>10461</v>
      </c>
      <c r="O2684" t="s">
        <v>18963</v>
      </c>
    </row>
    <row r="2685" spans="2:15" x14ac:dyDescent="0.25">
      <c r="B2685" t="s">
        <v>13784</v>
      </c>
      <c r="C2685">
        <v>122092102</v>
      </c>
      <c r="D2685" t="s">
        <v>92</v>
      </c>
      <c r="E2685" t="s">
        <v>825</v>
      </c>
      <c r="F2685" t="s">
        <v>826</v>
      </c>
      <c r="G2685" t="s">
        <v>2904</v>
      </c>
      <c r="H2685"/>
      <c r="I2685" t="s">
        <v>17833</v>
      </c>
      <c r="J2685" t="s">
        <v>17896</v>
      </c>
      <c r="K2685" t="s">
        <v>18442</v>
      </c>
      <c r="L2685" t="s">
        <v>17860</v>
      </c>
      <c r="M2685" t="s">
        <v>17862</v>
      </c>
      <c r="N2685"/>
      <c r="O2685" t="s">
        <v>18689</v>
      </c>
    </row>
    <row r="2686" spans="2:15" x14ac:dyDescent="0.25">
      <c r="B2686" t="s">
        <v>13785</v>
      </c>
      <c r="C2686">
        <v>122092102</v>
      </c>
      <c r="D2686" t="s">
        <v>92</v>
      </c>
      <c r="E2686" t="s">
        <v>825</v>
      </c>
      <c r="F2686" t="s">
        <v>826</v>
      </c>
      <c r="G2686" t="s">
        <v>2415</v>
      </c>
      <c r="H2686" t="s">
        <v>10461</v>
      </c>
      <c r="I2686" t="s">
        <v>17836</v>
      </c>
      <c r="J2686" t="s">
        <v>18259</v>
      </c>
      <c r="K2686" t="s">
        <v>18623</v>
      </c>
      <c r="L2686" t="s">
        <v>17824</v>
      </c>
      <c r="M2686" t="s">
        <v>17980</v>
      </c>
      <c r="N2686" t="s">
        <v>10461</v>
      </c>
      <c r="O2686" t="s">
        <v>18962</v>
      </c>
    </row>
    <row r="2687" spans="2:15" x14ac:dyDescent="0.25">
      <c r="B2687" t="s">
        <v>13798</v>
      </c>
      <c r="C2687">
        <v>122092102</v>
      </c>
      <c r="D2687" t="s">
        <v>92</v>
      </c>
      <c r="E2687" t="s">
        <v>835</v>
      </c>
      <c r="F2687" t="s">
        <v>836</v>
      </c>
      <c r="G2687" t="s">
        <v>2903</v>
      </c>
      <c r="H2687" t="s">
        <v>10461</v>
      </c>
      <c r="I2687" t="s">
        <v>10461</v>
      </c>
      <c r="J2687" t="s">
        <v>17890</v>
      </c>
      <c r="K2687" t="s">
        <v>17893</v>
      </c>
      <c r="L2687" t="s">
        <v>10461</v>
      </c>
      <c r="M2687" t="s">
        <v>18116</v>
      </c>
      <c r="N2687"/>
      <c r="O2687" t="s">
        <v>18275</v>
      </c>
    </row>
    <row r="2688" spans="2:15" x14ac:dyDescent="0.25">
      <c r="B2688" t="s">
        <v>13799</v>
      </c>
      <c r="C2688">
        <v>122092102</v>
      </c>
      <c r="D2688" t="s">
        <v>92</v>
      </c>
      <c r="E2688" t="s">
        <v>835</v>
      </c>
      <c r="F2688" t="s">
        <v>836</v>
      </c>
      <c r="G2688" t="s">
        <v>2904</v>
      </c>
      <c r="H2688" t="s">
        <v>10461</v>
      </c>
      <c r="I2688" t="s">
        <v>17846</v>
      </c>
      <c r="J2688" t="s">
        <v>10461</v>
      </c>
      <c r="K2688" t="s">
        <v>18248</v>
      </c>
      <c r="L2688" t="s">
        <v>17846</v>
      </c>
      <c r="M2688" t="s">
        <v>18179</v>
      </c>
      <c r="N2688"/>
      <c r="O2688" t="s">
        <v>18484</v>
      </c>
    </row>
    <row r="2689" spans="2:15" x14ac:dyDescent="0.25">
      <c r="B2689" t="s">
        <v>13800</v>
      </c>
      <c r="C2689">
        <v>122092102</v>
      </c>
      <c r="D2689" t="s">
        <v>92</v>
      </c>
      <c r="E2689" t="s">
        <v>835</v>
      </c>
      <c r="F2689" t="s">
        <v>836</v>
      </c>
      <c r="G2689" t="s">
        <v>2415</v>
      </c>
      <c r="H2689" t="s">
        <v>10461</v>
      </c>
      <c r="I2689" t="s">
        <v>17823</v>
      </c>
      <c r="J2689" t="s">
        <v>17871</v>
      </c>
      <c r="K2689" t="s">
        <v>18506</v>
      </c>
      <c r="L2689" t="s">
        <v>17859</v>
      </c>
      <c r="M2689" t="s">
        <v>18138</v>
      </c>
      <c r="N2689"/>
      <c r="O2689" t="s">
        <v>18964</v>
      </c>
    </row>
    <row r="2690" spans="2:15" x14ac:dyDescent="0.25">
      <c r="B2690" t="s">
        <v>13777</v>
      </c>
      <c r="C2690">
        <v>122092102</v>
      </c>
      <c r="D2690" t="s">
        <v>92</v>
      </c>
      <c r="E2690" t="s">
        <v>821</v>
      </c>
      <c r="F2690" t="s">
        <v>822</v>
      </c>
      <c r="G2690" t="s">
        <v>2903</v>
      </c>
      <c r="H2690"/>
      <c r="I2690" t="s">
        <v>10461</v>
      </c>
      <c r="J2690" t="s">
        <v>17934</v>
      </c>
      <c r="K2690" t="s">
        <v>18273</v>
      </c>
      <c r="L2690" t="s">
        <v>17881</v>
      </c>
      <c r="M2690" t="s">
        <v>17862</v>
      </c>
      <c r="N2690"/>
      <c r="O2690" t="s">
        <v>18264</v>
      </c>
    </row>
    <row r="2691" spans="2:15" x14ac:dyDescent="0.25">
      <c r="B2691" t="s">
        <v>13778</v>
      </c>
      <c r="C2691">
        <v>122092102</v>
      </c>
      <c r="D2691" t="s">
        <v>92</v>
      </c>
      <c r="E2691" t="s">
        <v>821</v>
      </c>
      <c r="F2691" t="s">
        <v>822</v>
      </c>
      <c r="G2691" t="s">
        <v>2904</v>
      </c>
      <c r="H2691"/>
      <c r="I2691" t="s">
        <v>10461</v>
      </c>
      <c r="J2691" t="s">
        <v>17889</v>
      </c>
      <c r="K2691" t="s">
        <v>18624</v>
      </c>
      <c r="L2691" t="s">
        <v>17853</v>
      </c>
      <c r="M2691" t="s">
        <v>17898</v>
      </c>
      <c r="N2691" t="s">
        <v>10461</v>
      </c>
      <c r="O2691" t="s">
        <v>18462</v>
      </c>
    </row>
    <row r="2692" spans="2:15" x14ac:dyDescent="0.25">
      <c r="B2692" t="s">
        <v>13779</v>
      </c>
      <c r="C2692">
        <v>122092102</v>
      </c>
      <c r="D2692" t="s">
        <v>92</v>
      </c>
      <c r="E2692" t="s">
        <v>821</v>
      </c>
      <c r="F2692" t="s">
        <v>822</v>
      </c>
      <c r="G2692" t="s">
        <v>2415</v>
      </c>
      <c r="H2692"/>
      <c r="I2692" t="s">
        <v>17844</v>
      </c>
      <c r="J2692" t="s">
        <v>18266</v>
      </c>
      <c r="K2692" t="s">
        <v>18433</v>
      </c>
      <c r="L2692" t="s">
        <v>18081</v>
      </c>
      <c r="M2692" t="s">
        <v>18027</v>
      </c>
      <c r="N2692" t="s">
        <v>10461</v>
      </c>
      <c r="O2692" t="s">
        <v>18965</v>
      </c>
    </row>
    <row r="2693" spans="2:15" x14ac:dyDescent="0.25">
      <c r="B2693" t="s">
        <v>13786</v>
      </c>
      <c r="C2693">
        <v>122092102</v>
      </c>
      <c r="D2693" t="s">
        <v>92</v>
      </c>
      <c r="E2693" t="s">
        <v>827</v>
      </c>
      <c r="F2693" t="s">
        <v>828</v>
      </c>
      <c r="G2693" t="s">
        <v>2903</v>
      </c>
      <c r="H2693" t="s">
        <v>10461</v>
      </c>
      <c r="I2693" t="s">
        <v>10461</v>
      </c>
      <c r="J2693" t="s">
        <v>17995</v>
      </c>
      <c r="K2693" t="s">
        <v>18549</v>
      </c>
      <c r="L2693" t="s">
        <v>17836</v>
      </c>
      <c r="M2693" t="s">
        <v>17951</v>
      </c>
      <c r="N2693"/>
      <c r="O2693" t="s">
        <v>18001</v>
      </c>
    </row>
    <row r="2694" spans="2:15" x14ac:dyDescent="0.25">
      <c r="B2694" t="s">
        <v>13787</v>
      </c>
      <c r="C2694">
        <v>122092102</v>
      </c>
      <c r="D2694" t="s">
        <v>92</v>
      </c>
      <c r="E2694" t="s">
        <v>827</v>
      </c>
      <c r="F2694" t="s">
        <v>828</v>
      </c>
      <c r="G2694" t="s">
        <v>2904</v>
      </c>
      <c r="H2694"/>
      <c r="I2694" t="s">
        <v>10461</v>
      </c>
      <c r="J2694" t="s">
        <v>17834</v>
      </c>
      <c r="K2694" t="s">
        <v>18115</v>
      </c>
      <c r="L2694" t="s">
        <v>17834</v>
      </c>
      <c r="M2694" t="s">
        <v>17885</v>
      </c>
      <c r="N2694"/>
      <c r="O2694" t="s">
        <v>18210</v>
      </c>
    </row>
    <row r="2695" spans="2:15" x14ac:dyDescent="0.25">
      <c r="B2695" t="s">
        <v>13788</v>
      </c>
      <c r="C2695">
        <v>122092102</v>
      </c>
      <c r="D2695" t="s">
        <v>92</v>
      </c>
      <c r="E2695" t="s">
        <v>827</v>
      </c>
      <c r="F2695" t="s">
        <v>828</v>
      </c>
      <c r="G2695" t="s">
        <v>2415</v>
      </c>
      <c r="H2695" t="s">
        <v>10461</v>
      </c>
      <c r="I2695" t="s">
        <v>17855</v>
      </c>
      <c r="J2695" t="s">
        <v>17842</v>
      </c>
      <c r="K2695" t="s">
        <v>18319</v>
      </c>
      <c r="L2695" t="s">
        <v>18021</v>
      </c>
      <c r="M2695" t="s">
        <v>18236</v>
      </c>
      <c r="N2695"/>
      <c r="O2695" t="s">
        <v>18966</v>
      </c>
    </row>
    <row r="2696" spans="2:15" x14ac:dyDescent="0.25">
      <c r="B2696" t="s">
        <v>13795</v>
      </c>
      <c r="C2696">
        <v>122092102</v>
      </c>
      <c r="D2696" t="s">
        <v>92</v>
      </c>
      <c r="E2696" t="s">
        <v>833</v>
      </c>
      <c r="F2696" t="s">
        <v>834</v>
      </c>
      <c r="G2696" t="s">
        <v>2903</v>
      </c>
      <c r="H2696" t="s">
        <v>10461</v>
      </c>
      <c r="I2696" t="s">
        <v>10461</v>
      </c>
      <c r="J2696" t="s">
        <v>17889</v>
      </c>
      <c r="K2696" t="s">
        <v>18000</v>
      </c>
      <c r="L2696" t="s">
        <v>17855</v>
      </c>
      <c r="M2696" t="s">
        <v>17947</v>
      </c>
      <c r="N2696"/>
      <c r="O2696" t="s">
        <v>18001</v>
      </c>
    </row>
    <row r="2697" spans="2:15" x14ac:dyDescent="0.25">
      <c r="B2697" t="s">
        <v>13796</v>
      </c>
      <c r="C2697">
        <v>122092102</v>
      </c>
      <c r="D2697" t="s">
        <v>92</v>
      </c>
      <c r="E2697" t="s">
        <v>833</v>
      </c>
      <c r="F2697" t="s">
        <v>834</v>
      </c>
      <c r="G2697" t="s">
        <v>2904</v>
      </c>
      <c r="H2697"/>
      <c r="I2697" t="s">
        <v>10461</v>
      </c>
      <c r="J2697" t="s">
        <v>17842</v>
      </c>
      <c r="K2697" t="s">
        <v>18471</v>
      </c>
      <c r="L2697" t="s">
        <v>17836</v>
      </c>
      <c r="M2697" t="s">
        <v>18021</v>
      </c>
      <c r="N2697"/>
      <c r="O2697" t="s">
        <v>17925</v>
      </c>
    </row>
    <row r="2698" spans="2:15" x14ac:dyDescent="0.25">
      <c r="B2698" t="s">
        <v>13797</v>
      </c>
      <c r="C2698">
        <v>122092102</v>
      </c>
      <c r="D2698" t="s">
        <v>92</v>
      </c>
      <c r="E2698" t="s">
        <v>833</v>
      </c>
      <c r="F2698" t="s">
        <v>834</v>
      </c>
      <c r="G2698" t="s">
        <v>2415</v>
      </c>
      <c r="H2698" t="s">
        <v>10461</v>
      </c>
      <c r="I2698" t="s">
        <v>10461</v>
      </c>
      <c r="J2698" t="s">
        <v>18147</v>
      </c>
      <c r="K2698" t="s">
        <v>18603</v>
      </c>
      <c r="L2698" t="s">
        <v>17840</v>
      </c>
      <c r="M2698" t="s">
        <v>17936</v>
      </c>
      <c r="N2698"/>
      <c r="O2698" t="s">
        <v>18615</v>
      </c>
    </row>
    <row r="2699" spans="2:15" x14ac:dyDescent="0.25">
      <c r="B2699" t="s">
        <v>13780</v>
      </c>
      <c r="C2699">
        <v>122092102</v>
      </c>
      <c r="D2699" t="s">
        <v>92</v>
      </c>
      <c r="E2699" t="s">
        <v>823</v>
      </c>
      <c r="F2699" t="s">
        <v>824</v>
      </c>
      <c r="G2699" t="s">
        <v>2903</v>
      </c>
      <c r="H2699" t="s">
        <v>10461</v>
      </c>
      <c r="I2699" t="s">
        <v>17855</v>
      </c>
      <c r="J2699" t="s">
        <v>18010</v>
      </c>
      <c r="K2699" t="s">
        <v>18625</v>
      </c>
      <c r="L2699" t="s">
        <v>17995</v>
      </c>
      <c r="M2699" t="s">
        <v>18196</v>
      </c>
      <c r="N2699" t="s">
        <v>10461</v>
      </c>
      <c r="O2699" t="s">
        <v>18557</v>
      </c>
    </row>
    <row r="2700" spans="2:15" x14ac:dyDescent="0.25">
      <c r="B2700" t="s">
        <v>13781</v>
      </c>
      <c r="C2700">
        <v>122092102</v>
      </c>
      <c r="D2700" t="s">
        <v>92</v>
      </c>
      <c r="E2700" t="s">
        <v>823</v>
      </c>
      <c r="F2700" t="s">
        <v>824</v>
      </c>
      <c r="G2700" t="s">
        <v>2904</v>
      </c>
      <c r="H2700" t="s">
        <v>10461</v>
      </c>
      <c r="I2700" t="s">
        <v>17837</v>
      </c>
      <c r="J2700" t="s">
        <v>18010</v>
      </c>
      <c r="K2700" t="s">
        <v>18264</v>
      </c>
      <c r="L2700" t="s">
        <v>17823</v>
      </c>
      <c r="M2700" t="s">
        <v>17843</v>
      </c>
      <c r="N2700" t="s">
        <v>10461</v>
      </c>
      <c r="O2700" t="s">
        <v>18472</v>
      </c>
    </row>
    <row r="2701" spans="2:15" x14ac:dyDescent="0.25">
      <c r="B2701" t="s">
        <v>13782</v>
      </c>
      <c r="C2701">
        <v>122092102</v>
      </c>
      <c r="D2701" t="s">
        <v>92</v>
      </c>
      <c r="E2701" t="s">
        <v>823</v>
      </c>
      <c r="F2701" t="s">
        <v>824</v>
      </c>
      <c r="G2701" t="s">
        <v>2415</v>
      </c>
      <c r="H2701" t="s">
        <v>10461</v>
      </c>
      <c r="I2701" t="s">
        <v>17857</v>
      </c>
      <c r="J2701" t="s">
        <v>17974</v>
      </c>
      <c r="K2701" t="s">
        <v>18626</v>
      </c>
      <c r="L2701" t="s">
        <v>17883</v>
      </c>
      <c r="M2701" t="s">
        <v>18231</v>
      </c>
      <c r="N2701" t="s">
        <v>10461</v>
      </c>
      <c r="O2701" t="s">
        <v>18967</v>
      </c>
    </row>
    <row r="2702" spans="2:15" x14ac:dyDescent="0.25">
      <c r="B2702" t="s">
        <v>14032</v>
      </c>
      <c r="C2702">
        <v>122092353</v>
      </c>
      <c r="D2702" t="s">
        <v>135</v>
      </c>
      <c r="E2702" t="s">
        <v>956</v>
      </c>
      <c r="F2702" t="s">
        <v>957</v>
      </c>
      <c r="G2702" t="s">
        <v>2903</v>
      </c>
      <c r="H2702" t="s">
        <v>10461</v>
      </c>
      <c r="I2702" t="s">
        <v>17833</v>
      </c>
      <c r="J2702" t="s">
        <v>17842</v>
      </c>
      <c r="K2702" t="s">
        <v>18627</v>
      </c>
      <c r="L2702" t="s">
        <v>17837</v>
      </c>
      <c r="M2702" t="s">
        <v>18243</v>
      </c>
      <c r="N2702"/>
      <c r="O2702" t="s">
        <v>18458</v>
      </c>
    </row>
    <row r="2703" spans="2:15" x14ac:dyDescent="0.25">
      <c r="B2703" t="s">
        <v>14033</v>
      </c>
      <c r="C2703">
        <v>122092353</v>
      </c>
      <c r="D2703" t="s">
        <v>135</v>
      </c>
      <c r="E2703" t="s">
        <v>956</v>
      </c>
      <c r="F2703" t="s">
        <v>957</v>
      </c>
      <c r="G2703" t="s">
        <v>2904</v>
      </c>
      <c r="H2703"/>
      <c r="I2703" t="s">
        <v>17833</v>
      </c>
      <c r="J2703" t="s">
        <v>18081</v>
      </c>
      <c r="K2703" t="s">
        <v>18628</v>
      </c>
      <c r="L2703" t="s">
        <v>17850</v>
      </c>
      <c r="M2703" t="s">
        <v>18167</v>
      </c>
      <c r="N2703" t="s">
        <v>10461</v>
      </c>
      <c r="O2703" t="s">
        <v>18869</v>
      </c>
    </row>
    <row r="2704" spans="2:15" x14ac:dyDescent="0.25">
      <c r="B2704" t="s">
        <v>14034</v>
      </c>
      <c r="C2704">
        <v>122092353</v>
      </c>
      <c r="D2704" t="s">
        <v>135</v>
      </c>
      <c r="E2704" t="s">
        <v>956</v>
      </c>
      <c r="F2704" t="s">
        <v>957</v>
      </c>
      <c r="G2704" t="s">
        <v>2415</v>
      </c>
      <c r="H2704" t="s">
        <v>10461</v>
      </c>
      <c r="I2704" t="s">
        <v>17866</v>
      </c>
      <c r="J2704" t="s">
        <v>18017</v>
      </c>
      <c r="K2704" t="s">
        <v>18629</v>
      </c>
      <c r="L2704" t="s">
        <v>17827</v>
      </c>
      <c r="M2704" t="s">
        <v>18250</v>
      </c>
      <c r="N2704" t="s">
        <v>10461</v>
      </c>
      <c r="O2704" t="s">
        <v>1529</v>
      </c>
    </row>
    <row r="2705" spans="2:15" x14ac:dyDescent="0.25">
      <c r="B2705" t="s">
        <v>14041</v>
      </c>
      <c r="C2705">
        <v>122092353</v>
      </c>
      <c r="D2705" t="s">
        <v>135</v>
      </c>
      <c r="E2705" t="s">
        <v>961</v>
      </c>
      <c r="F2705" t="s">
        <v>962</v>
      </c>
      <c r="G2705" t="s">
        <v>2903</v>
      </c>
      <c r="H2705" t="s">
        <v>10461</v>
      </c>
      <c r="I2705" t="s">
        <v>10461</v>
      </c>
      <c r="J2705" t="s">
        <v>17850</v>
      </c>
      <c r="K2705" t="s">
        <v>18495</v>
      </c>
      <c r="L2705" t="s">
        <v>17850</v>
      </c>
      <c r="M2705" t="s">
        <v>17988</v>
      </c>
      <c r="N2705" t="s">
        <v>10461</v>
      </c>
      <c r="O2705" t="s">
        <v>18300</v>
      </c>
    </row>
    <row r="2706" spans="2:15" x14ac:dyDescent="0.25">
      <c r="B2706" t="s">
        <v>14042</v>
      </c>
      <c r="C2706">
        <v>122092353</v>
      </c>
      <c r="D2706" t="s">
        <v>135</v>
      </c>
      <c r="E2706" t="s">
        <v>961</v>
      </c>
      <c r="F2706" t="s">
        <v>962</v>
      </c>
      <c r="G2706" t="s">
        <v>2904</v>
      </c>
      <c r="H2706" t="s">
        <v>10461</v>
      </c>
      <c r="I2706" t="s">
        <v>10461</v>
      </c>
      <c r="J2706" t="s">
        <v>17853</v>
      </c>
      <c r="K2706" t="s">
        <v>18386</v>
      </c>
      <c r="L2706" t="s">
        <v>17846</v>
      </c>
      <c r="M2706" t="s">
        <v>17931</v>
      </c>
      <c r="N2706"/>
      <c r="O2706" t="s">
        <v>18588</v>
      </c>
    </row>
    <row r="2707" spans="2:15" x14ac:dyDescent="0.25">
      <c r="B2707" t="s">
        <v>14043</v>
      </c>
      <c r="C2707">
        <v>122092353</v>
      </c>
      <c r="D2707" t="s">
        <v>135</v>
      </c>
      <c r="E2707" t="s">
        <v>961</v>
      </c>
      <c r="F2707" t="s">
        <v>962</v>
      </c>
      <c r="G2707" t="s">
        <v>2415</v>
      </c>
      <c r="H2707" t="s">
        <v>10461</v>
      </c>
      <c r="I2707" t="s">
        <v>10461</v>
      </c>
      <c r="J2707" t="s">
        <v>17890</v>
      </c>
      <c r="K2707" t="s">
        <v>18630</v>
      </c>
      <c r="L2707" t="s">
        <v>17839</v>
      </c>
      <c r="M2707" t="s">
        <v>17990</v>
      </c>
      <c r="N2707" t="s">
        <v>10461</v>
      </c>
      <c r="O2707" t="s">
        <v>18849</v>
      </c>
    </row>
    <row r="2708" spans="2:15" x14ac:dyDescent="0.25">
      <c r="B2708" t="s">
        <v>14035</v>
      </c>
      <c r="C2708">
        <v>122092353</v>
      </c>
      <c r="D2708" t="s">
        <v>135</v>
      </c>
      <c r="E2708" t="s">
        <v>958</v>
      </c>
      <c r="F2708" t="s">
        <v>959</v>
      </c>
      <c r="G2708" t="s">
        <v>2903</v>
      </c>
      <c r="H2708"/>
      <c r="I2708" t="s">
        <v>17837</v>
      </c>
      <c r="J2708" t="s">
        <v>18021</v>
      </c>
      <c r="K2708" t="s">
        <v>18631</v>
      </c>
      <c r="L2708" t="s">
        <v>17844</v>
      </c>
      <c r="M2708" t="s">
        <v>18016</v>
      </c>
      <c r="N2708"/>
      <c r="O2708" t="s">
        <v>18861</v>
      </c>
    </row>
    <row r="2709" spans="2:15" x14ac:dyDescent="0.25">
      <c r="B2709" t="s">
        <v>14036</v>
      </c>
      <c r="C2709">
        <v>122092353</v>
      </c>
      <c r="D2709" t="s">
        <v>135</v>
      </c>
      <c r="E2709" t="s">
        <v>958</v>
      </c>
      <c r="F2709" t="s">
        <v>959</v>
      </c>
      <c r="G2709" t="s">
        <v>2904</v>
      </c>
      <c r="H2709" t="s">
        <v>10461</v>
      </c>
      <c r="I2709" t="s">
        <v>17850</v>
      </c>
      <c r="J2709" t="s">
        <v>18081</v>
      </c>
      <c r="K2709" t="s">
        <v>18632</v>
      </c>
      <c r="L2709" t="s">
        <v>17869</v>
      </c>
      <c r="M2709" t="s">
        <v>18013</v>
      </c>
      <c r="N2709"/>
      <c r="O2709" t="s">
        <v>18969</v>
      </c>
    </row>
    <row r="2710" spans="2:15" x14ac:dyDescent="0.25">
      <c r="B2710" t="s">
        <v>14037</v>
      </c>
      <c r="C2710">
        <v>122092353</v>
      </c>
      <c r="D2710" t="s">
        <v>135</v>
      </c>
      <c r="E2710" t="s">
        <v>958</v>
      </c>
      <c r="F2710" t="s">
        <v>959</v>
      </c>
      <c r="G2710" t="s">
        <v>2415</v>
      </c>
      <c r="H2710" t="s">
        <v>10461</v>
      </c>
      <c r="I2710" t="s">
        <v>17827</v>
      </c>
      <c r="J2710" t="s">
        <v>18179</v>
      </c>
      <c r="K2710" t="s">
        <v>18633</v>
      </c>
      <c r="L2710" t="s">
        <v>17947</v>
      </c>
      <c r="M2710" t="s">
        <v>18080</v>
      </c>
      <c r="N2710"/>
      <c r="O2710" t="s">
        <v>18968</v>
      </c>
    </row>
    <row r="2711" spans="2:15" x14ac:dyDescent="0.25">
      <c r="B2711" t="s">
        <v>14038</v>
      </c>
      <c r="C2711">
        <v>122092353</v>
      </c>
      <c r="D2711" t="s">
        <v>135</v>
      </c>
      <c r="E2711" t="s">
        <v>960</v>
      </c>
      <c r="F2711" t="s">
        <v>13295</v>
      </c>
      <c r="G2711" t="s">
        <v>2903</v>
      </c>
      <c r="H2711"/>
      <c r="I2711" t="s">
        <v>10461</v>
      </c>
      <c r="J2711" t="s">
        <v>17855</v>
      </c>
      <c r="K2711" t="s">
        <v>18484</v>
      </c>
      <c r="L2711" t="s">
        <v>10461</v>
      </c>
      <c r="M2711" t="s">
        <v>17871</v>
      </c>
      <c r="N2711"/>
      <c r="O2711" t="s">
        <v>18712</v>
      </c>
    </row>
    <row r="2712" spans="2:15" x14ac:dyDescent="0.25">
      <c r="B2712" t="s">
        <v>14039</v>
      </c>
      <c r="C2712">
        <v>122092353</v>
      </c>
      <c r="D2712" t="s">
        <v>135</v>
      </c>
      <c r="E2712" t="s">
        <v>960</v>
      </c>
      <c r="F2712" t="s">
        <v>13295</v>
      </c>
      <c r="G2712" t="s">
        <v>2904</v>
      </c>
      <c r="H2712"/>
      <c r="I2712" t="s">
        <v>10461</v>
      </c>
      <c r="J2712" t="s">
        <v>17836</v>
      </c>
      <c r="K2712" t="s">
        <v>18068</v>
      </c>
      <c r="L2712" t="s">
        <v>10461</v>
      </c>
      <c r="M2712" t="s">
        <v>17947</v>
      </c>
      <c r="N2712" t="s">
        <v>10461</v>
      </c>
      <c r="O2712" t="s">
        <v>18487</v>
      </c>
    </row>
    <row r="2713" spans="2:15" x14ac:dyDescent="0.25">
      <c r="B2713" t="s">
        <v>14040</v>
      </c>
      <c r="C2713">
        <v>122092353</v>
      </c>
      <c r="D2713" t="s">
        <v>135</v>
      </c>
      <c r="E2713" t="s">
        <v>960</v>
      </c>
      <c r="F2713" t="s">
        <v>13295</v>
      </c>
      <c r="G2713" t="s">
        <v>2415</v>
      </c>
      <c r="H2713"/>
      <c r="I2713" t="s">
        <v>10461</v>
      </c>
      <c r="J2713" t="s">
        <v>17840</v>
      </c>
      <c r="K2713" t="s">
        <v>18631</v>
      </c>
      <c r="L2713" t="s">
        <v>17853</v>
      </c>
      <c r="M2713" t="s">
        <v>17996</v>
      </c>
      <c r="N2713" t="s">
        <v>10461</v>
      </c>
      <c r="O2713" t="s">
        <v>18838</v>
      </c>
    </row>
    <row r="2714" spans="2:15" x14ac:dyDescent="0.25">
      <c r="B2714" t="s">
        <v>16421</v>
      </c>
      <c r="C2714">
        <v>122093140</v>
      </c>
      <c r="D2714" t="s">
        <v>449</v>
      </c>
      <c r="E2714" t="s">
        <v>449</v>
      </c>
      <c r="F2714" t="s">
        <v>1952</v>
      </c>
      <c r="G2714" t="s">
        <v>2903</v>
      </c>
      <c r="H2714"/>
      <c r="I2714" t="s">
        <v>17895</v>
      </c>
      <c r="J2714" t="s">
        <v>17883</v>
      </c>
      <c r="K2714" t="s">
        <v>18363</v>
      </c>
      <c r="L2714" t="s">
        <v>10461</v>
      </c>
      <c r="M2714" t="s">
        <v>17896</v>
      </c>
      <c r="N2714"/>
      <c r="O2714" t="s">
        <v>18209</v>
      </c>
    </row>
    <row r="2715" spans="2:15" x14ac:dyDescent="0.25">
      <c r="B2715" t="s">
        <v>16422</v>
      </c>
      <c r="C2715">
        <v>122093140</v>
      </c>
      <c r="D2715" t="s">
        <v>449</v>
      </c>
      <c r="E2715" t="s">
        <v>449</v>
      </c>
      <c r="F2715" t="s">
        <v>1952</v>
      </c>
      <c r="G2715" t="s">
        <v>2904</v>
      </c>
      <c r="H2715"/>
      <c r="I2715" t="s">
        <v>17871</v>
      </c>
      <c r="J2715" t="s">
        <v>17947</v>
      </c>
      <c r="K2715" t="s">
        <v>18027</v>
      </c>
      <c r="L2715" t="s">
        <v>10461</v>
      </c>
      <c r="M2715" t="s">
        <v>18170</v>
      </c>
      <c r="N2715"/>
      <c r="O2715" t="s">
        <v>18055</v>
      </c>
    </row>
    <row r="2716" spans="2:15" x14ac:dyDescent="0.25">
      <c r="B2716" t="s">
        <v>16423</v>
      </c>
      <c r="C2716">
        <v>122093140</v>
      </c>
      <c r="D2716" t="s">
        <v>449</v>
      </c>
      <c r="E2716" t="s">
        <v>449</v>
      </c>
      <c r="F2716" t="s">
        <v>1952</v>
      </c>
      <c r="G2716" t="s">
        <v>2415</v>
      </c>
      <c r="H2716"/>
      <c r="I2716" t="s">
        <v>18179</v>
      </c>
      <c r="J2716" t="s">
        <v>18016</v>
      </c>
      <c r="K2716" t="s">
        <v>18151</v>
      </c>
      <c r="L2716" t="s">
        <v>17869</v>
      </c>
      <c r="M2716" t="s">
        <v>17985</v>
      </c>
      <c r="N2716"/>
      <c r="O2716" t="s">
        <v>18265</v>
      </c>
    </row>
    <row r="2717" spans="2:15" x14ac:dyDescent="0.25">
      <c r="B2717" t="s">
        <v>15153</v>
      </c>
      <c r="C2717">
        <v>122097203</v>
      </c>
      <c r="D2717" t="s">
        <v>322</v>
      </c>
      <c r="E2717" t="s">
        <v>1556</v>
      </c>
      <c r="F2717" t="s">
        <v>13118</v>
      </c>
      <c r="G2717" t="s">
        <v>2903</v>
      </c>
      <c r="H2717"/>
      <c r="I2717" t="s">
        <v>17875</v>
      </c>
      <c r="J2717" t="s">
        <v>17944</v>
      </c>
      <c r="K2717" t="s">
        <v>17934</v>
      </c>
      <c r="L2717" t="s">
        <v>10461</v>
      </c>
      <c r="M2717" t="s">
        <v>10461</v>
      </c>
      <c r="N2717"/>
      <c r="O2717" t="s">
        <v>18233</v>
      </c>
    </row>
    <row r="2718" spans="2:15" x14ac:dyDescent="0.25">
      <c r="B2718" t="s">
        <v>15154</v>
      </c>
      <c r="C2718">
        <v>122097203</v>
      </c>
      <c r="D2718" t="s">
        <v>322</v>
      </c>
      <c r="E2718" t="s">
        <v>1556</v>
      </c>
      <c r="F2718" t="s">
        <v>13118</v>
      </c>
      <c r="G2718" t="s">
        <v>2904</v>
      </c>
      <c r="H2718"/>
      <c r="I2718" t="s">
        <v>18116</v>
      </c>
      <c r="J2718" t="s">
        <v>17983</v>
      </c>
      <c r="K2718" t="s">
        <v>17896</v>
      </c>
      <c r="L2718" t="s">
        <v>17853</v>
      </c>
      <c r="M2718" t="s">
        <v>10461</v>
      </c>
      <c r="N2718"/>
      <c r="O2718" t="s">
        <v>17854</v>
      </c>
    </row>
    <row r="2719" spans="2:15" x14ac:dyDescent="0.25">
      <c r="B2719" t="s">
        <v>15155</v>
      </c>
      <c r="C2719">
        <v>122097203</v>
      </c>
      <c r="D2719" t="s">
        <v>322</v>
      </c>
      <c r="E2719" t="s">
        <v>1556</v>
      </c>
      <c r="F2719" t="s">
        <v>13118</v>
      </c>
      <c r="G2719" t="s">
        <v>2415</v>
      </c>
      <c r="H2719"/>
      <c r="I2719" t="s">
        <v>18196</v>
      </c>
      <c r="J2719" t="s">
        <v>17852</v>
      </c>
      <c r="K2719" t="s">
        <v>17852</v>
      </c>
      <c r="L2719" t="s">
        <v>17881</v>
      </c>
      <c r="M2719" t="s">
        <v>10461</v>
      </c>
      <c r="N2719"/>
      <c r="O2719" t="s">
        <v>18171</v>
      </c>
    </row>
    <row r="2720" spans="2:15" x14ac:dyDescent="0.25">
      <c r="B2720" t="s">
        <v>15214</v>
      </c>
      <c r="C2720">
        <v>122097502</v>
      </c>
      <c r="D2720" t="s">
        <v>332</v>
      </c>
      <c r="E2720" t="s">
        <v>1595</v>
      </c>
      <c r="F2720" t="s">
        <v>1596</v>
      </c>
      <c r="G2720" t="s">
        <v>2903</v>
      </c>
      <c r="H2720"/>
      <c r="I2720" t="s">
        <v>10461</v>
      </c>
      <c r="J2720" t="s">
        <v>17834</v>
      </c>
      <c r="K2720" t="s">
        <v>18004</v>
      </c>
      <c r="L2720" t="s">
        <v>17833</v>
      </c>
      <c r="M2720" t="s">
        <v>10461</v>
      </c>
      <c r="N2720"/>
      <c r="O2720" t="s">
        <v>18151</v>
      </c>
    </row>
    <row r="2721" spans="2:15" x14ac:dyDescent="0.25">
      <c r="B2721" t="s">
        <v>15215</v>
      </c>
      <c r="C2721">
        <v>122097502</v>
      </c>
      <c r="D2721" t="s">
        <v>332</v>
      </c>
      <c r="E2721" t="s">
        <v>1595</v>
      </c>
      <c r="F2721" t="s">
        <v>1596</v>
      </c>
      <c r="G2721" t="s">
        <v>2904</v>
      </c>
      <c r="H2721"/>
      <c r="I2721" t="s">
        <v>17833</v>
      </c>
      <c r="J2721" t="s">
        <v>17836</v>
      </c>
      <c r="K2721" t="s">
        <v>18138</v>
      </c>
      <c r="L2721" t="s">
        <v>10461</v>
      </c>
      <c r="M2721" t="s">
        <v>17837</v>
      </c>
      <c r="N2721"/>
      <c r="O2721" t="s">
        <v>17926</v>
      </c>
    </row>
    <row r="2722" spans="2:15" x14ac:dyDescent="0.25">
      <c r="B2722" t="s">
        <v>15216</v>
      </c>
      <c r="C2722">
        <v>122097502</v>
      </c>
      <c r="D2722" t="s">
        <v>332</v>
      </c>
      <c r="E2722" t="s">
        <v>1595</v>
      </c>
      <c r="F2722" t="s">
        <v>1596</v>
      </c>
      <c r="G2722" t="s">
        <v>2415</v>
      </c>
      <c r="H2722"/>
      <c r="I2722" t="s">
        <v>17836</v>
      </c>
      <c r="J2722" t="s">
        <v>18021</v>
      </c>
      <c r="K2722" t="s">
        <v>18326</v>
      </c>
      <c r="L2722" t="s">
        <v>17869</v>
      </c>
      <c r="M2722" t="s">
        <v>17823</v>
      </c>
      <c r="N2722"/>
      <c r="O2722" t="s">
        <v>18338</v>
      </c>
    </row>
    <row r="2723" spans="2:15" x14ac:dyDescent="0.25">
      <c r="B2723" t="s">
        <v>15211</v>
      </c>
      <c r="C2723">
        <v>122097502</v>
      </c>
      <c r="D2723" t="s">
        <v>332</v>
      </c>
      <c r="E2723" t="s">
        <v>1593</v>
      </c>
      <c r="F2723" t="s">
        <v>1594</v>
      </c>
      <c r="G2723" t="s">
        <v>2903</v>
      </c>
      <c r="H2723"/>
      <c r="I2723" t="s">
        <v>10461</v>
      </c>
      <c r="J2723" t="s">
        <v>17866</v>
      </c>
      <c r="K2723" t="s">
        <v>18040</v>
      </c>
      <c r="L2723" t="s">
        <v>17836</v>
      </c>
      <c r="M2723" t="s">
        <v>17869</v>
      </c>
      <c r="N2723" t="s">
        <v>10461</v>
      </c>
      <c r="O2723" t="s">
        <v>17903</v>
      </c>
    </row>
    <row r="2724" spans="2:15" x14ac:dyDescent="0.25">
      <c r="B2724" t="s">
        <v>15212</v>
      </c>
      <c r="C2724">
        <v>122097502</v>
      </c>
      <c r="D2724" t="s">
        <v>332</v>
      </c>
      <c r="E2724" t="s">
        <v>1593</v>
      </c>
      <c r="F2724" t="s">
        <v>1594</v>
      </c>
      <c r="G2724" t="s">
        <v>2904</v>
      </c>
      <c r="H2724"/>
      <c r="I2724" t="s">
        <v>10461</v>
      </c>
      <c r="J2724" t="s">
        <v>17853</v>
      </c>
      <c r="K2724" t="s">
        <v>18174</v>
      </c>
      <c r="L2724" t="s">
        <v>17853</v>
      </c>
      <c r="M2724" t="s">
        <v>17836</v>
      </c>
      <c r="N2724"/>
      <c r="O2724" t="s">
        <v>17955</v>
      </c>
    </row>
    <row r="2725" spans="2:15" x14ac:dyDescent="0.25">
      <c r="B2725" t="s">
        <v>15213</v>
      </c>
      <c r="C2725">
        <v>122097502</v>
      </c>
      <c r="D2725" t="s">
        <v>332</v>
      </c>
      <c r="E2725" t="s">
        <v>1593</v>
      </c>
      <c r="F2725" t="s">
        <v>1594</v>
      </c>
      <c r="G2725" t="s">
        <v>2415</v>
      </c>
      <c r="H2725"/>
      <c r="I2725" t="s">
        <v>10461</v>
      </c>
      <c r="J2725" t="s">
        <v>18021</v>
      </c>
      <c r="K2725" t="s">
        <v>18100</v>
      </c>
      <c r="L2725" t="s">
        <v>17871</v>
      </c>
      <c r="M2725" t="s">
        <v>17898</v>
      </c>
      <c r="N2725" t="s">
        <v>10461</v>
      </c>
      <c r="O2725" t="s">
        <v>18273</v>
      </c>
    </row>
    <row r="2726" spans="2:15" x14ac:dyDescent="0.25">
      <c r="B2726" t="s">
        <v>15208</v>
      </c>
      <c r="C2726">
        <v>122097502</v>
      </c>
      <c r="D2726" t="s">
        <v>332</v>
      </c>
      <c r="E2726" t="s">
        <v>1591</v>
      </c>
      <c r="F2726" t="s">
        <v>1592</v>
      </c>
      <c r="G2726" t="s">
        <v>2903</v>
      </c>
      <c r="H2726" t="s">
        <v>10461</v>
      </c>
      <c r="I2726" t="s">
        <v>17904</v>
      </c>
      <c r="J2726" t="s">
        <v>18082</v>
      </c>
      <c r="K2726" t="s">
        <v>18634</v>
      </c>
      <c r="L2726" t="s">
        <v>17996</v>
      </c>
      <c r="M2726" t="s">
        <v>18010</v>
      </c>
      <c r="N2726"/>
      <c r="O2726" t="s">
        <v>18971</v>
      </c>
    </row>
    <row r="2727" spans="2:15" x14ac:dyDescent="0.25">
      <c r="B2727" t="s">
        <v>15209</v>
      </c>
      <c r="C2727">
        <v>122097502</v>
      </c>
      <c r="D2727" t="s">
        <v>332</v>
      </c>
      <c r="E2727" t="s">
        <v>1591</v>
      </c>
      <c r="F2727" t="s">
        <v>1592</v>
      </c>
      <c r="G2727" t="s">
        <v>2904</v>
      </c>
      <c r="H2727" t="s">
        <v>10461</v>
      </c>
      <c r="I2727" t="s">
        <v>18363</v>
      </c>
      <c r="J2727" t="s">
        <v>18111</v>
      </c>
      <c r="K2727" t="s">
        <v>18635</v>
      </c>
      <c r="L2727" t="s">
        <v>18147</v>
      </c>
      <c r="M2727" t="s">
        <v>18039</v>
      </c>
      <c r="N2727"/>
      <c r="O2727" t="s">
        <v>18972</v>
      </c>
    </row>
    <row r="2728" spans="2:15" x14ac:dyDescent="0.25">
      <c r="B2728" t="s">
        <v>15210</v>
      </c>
      <c r="C2728">
        <v>122097502</v>
      </c>
      <c r="D2728" t="s">
        <v>332</v>
      </c>
      <c r="E2728" t="s">
        <v>1591</v>
      </c>
      <c r="F2728" t="s">
        <v>1592</v>
      </c>
      <c r="G2728" t="s">
        <v>2415</v>
      </c>
      <c r="H2728" t="s">
        <v>10461</v>
      </c>
      <c r="I2728" t="s">
        <v>17872</v>
      </c>
      <c r="J2728" t="s">
        <v>18005</v>
      </c>
      <c r="K2728" t="s">
        <v>18636</v>
      </c>
      <c r="L2728" t="s">
        <v>18191</v>
      </c>
      <c r="M2728" t="s">
        <v>17825</v>
      </c>
      <c r="N2728"/>
      <c r="O2728" t="s">
        <v>18970</v>
      </c>
    </row>
    <row r="2729" spans="2:15" x14ac:dyDescent="0.25">
      <c r="B2729" t="s">
        <v>15205</v>
      </c>
      <c r="C2729">
        <v>122097502</v>
      </c>
      <c r="D2729" t="s">
        <v>332</v>
      </c>
      <c r="E2729" t="s">
        <v>1589</v>
      </c>
      <c r="F2729" t="s">
        <v>1590</v>
      </c>
      <c r="G2729" t="s">
        <v>2903</v>
      </c>
      <c r="H2729"/>
      <c r="I2729" t="s">
        <v>17837</v>
      </c>
      <c r="J2729" t="s">
        <v>17939</v>
      </c>
      <c r="K2729" t="s">
        <v>17992</v>
      </c>
      <c r="L2729" t="s">
        <v>17850</v>
      </c>
      <c r="M2729" t="s">
        <v>17846</v>
      </c>
      <c r="N2729"/>
      <c r="O2729" t="s">
        <v>18440</v>
      </c>
    </row>
    <row r="2730" spans="2:15" x14ac:dyDescent="0.25">
      <c r="B2730" t="s">
        <v>15206</v>
      </c>
      <c r="C2730">
        <v>122097502</v>
      </c>
      <c r="D2730" t="s">
        <v>332</v>
      </c>
      <c r="E2730" t="s">
        <v>1589</v>
      </c>
      <c r="F2730" t="s">
        <v>1590</v>
      </c>
      <c r="G2730" t="s">
        <v>2904</v>
      </c>
      <c r="H2730" t="s">
        <v>10461</v>
      </c>
      <c r="I2730" t="s">
        <v>17855</v>
      </c>
      <c r="J2730" t="s">
        <v>18081</v>
      </c>
      <c r="K2730" t="s">
        <v>18169</v>
      </c>
      <c r="L2730" t="s">
        <v>17844</v>
      </c>
      <c r="M2730" t="s">
        <v>17866</v>
      </c>
      <c r="N2730"/>
      <c r="O2730" t="s">
        <v>18246</v>
      </c>
    </row>
    <row r="2731" spans="2:15" x14ac:dyDescent="0.25">
      <c r="B2731" t="s">
        <v>15207</v>
      </c>
      <c r="C2731">
        <v>122097502</v>
      </c>
      <c r="D2731" t="s">
        <v>332</v>
      </c>
      <c r="E2731" t="s">
        <v>1589</v>
      </c>
      <c r="F2731" t="s">
        <v>1590</v>
      </c>
      <c r="G2731" t="s">
        <v>2415</v>
      </c>
      <c r="H2731" t="s">
        <v>10461</v>
      </c>
      <c r="I2731" t="s">
        <v>17857</v>
      </c>
      <c r="J2731" t="s">
        <v>17920</v>
      </c>
      <c r="K2731" t="s">
        <v>18637</v>
      </c>
      <c r="L2731" t="s">
        <v>17995</v>
      </c>
      <c r="M2731" t="s">
        <v>17840</v>
      </c>
      <c r="N2731"/>
      <c r="O2731" t="s">
        <v>18047</v>
      </c>
    </row>
    <row r="2732" spans="2:15" x14ac:dyDescent="0.25">
      <c r="B2732" t="s">
        <v>15236</v>
      </c>
      <c r="C2732">
        <v>122097604</v>
      </c>
      <c r="D2732" t="s">
        <v>337</v>
      </c>
      <c r="E2732" t="s">
        <v>1606</v>
      </c>
      <c r="F2732" t="s">
        <v>1607</v>
      </c>
      <c r="G2732" t="s">
        <v>2903</v>
      </c>
      <c r="H2732"/>
      <c r="I2732"/>
      <c r="J2732" t="s">
        <v>17834</v>
      </c>
      <c r="K2732" t="s">
        <v>18365</v>
      </c>
      <c r="L2732" t="s">
        <v>17834</v>
      </c>
      <c r="M2732" t="s">
        <v>17855</v>
      </c>
      <c r="N2732"/>
      <c r="O2732" t="s">
        <v>17953</v>
      </c>
    </row>
    <row r="2733" spans="2:15" x14ac:dyDescent="0.25">
      <c r="B2733" t="s">
        <v>15237</v>
      </c>
      <c r="C2733">
        <v>122097604</v>
      </c>
      <c r="D2733" t="s">
        <v>337</v>
      </c>
      <c r="E2733" t="s">
        <v>1606</v>
      </c>
      <c r="F2733" t="s">
        <v>1607</v>
      </c>
      <c r="G2733" t="s">
        <v>2904</v>
      </c>
      <c r="H2733" t="s">
        <v>10461</v>
      </c>
      <c r="I2733"/>
      <c r="J2733" t="s">
        <v>17995</v>
      </c>
      <c r="K2733" t="s">
        <v>17858</v>
      </c>
      <c r="L2733" t="s">
        <v>10461</v>
      </c>
      <c r="M2733" t="s">
        <v>10461</v>
      </c>
      <c r="N2733" t="s">
        <v>10461</v>
      </c>
      <c r="O2733" t="s">
        <v>17927</v>
      </c>
    </row>
    <row r="2734" spans="2:15" x14ac:dyDescent="0.25">
      <c r="B2734" t="s">
        <v>15238</v>
      </c>
      <c r="C2734">
        <v>122097604</v>
      </c>
      <c r="D2734" t="s">
        <v>337</v>
      </c>
      <c r="E2734" t="s">
        <v>1606</v>
      </c>
      <c r="F2734" t="s">
        <v>1607</v>
      </c>
      <c r="G2734" t="s">
        <v>2415</v>
      </c>
      <c r="H2734" t="s">
        <v>10461</v>
      </c>
      <c r="I2734"/>
      <c r="J2734" t="s">
        <v>17842</v>
      </c>
      <c r="K2734" t="s">
        <v>18548</v>
      </c>
      <c r="L2734" t="s">
        <v>17890</v>
      </c>
      <c r="M2734" t="s">
        <v>17839</v>
      </c>
      <c r="N2734" t="s">
        <v>10461</v>
      </c>
      <c r="O2734" t="s">
        <v>18532</v>
      </c>
    </row>
    <row r="2735" spans="2:15" x14ac:dyDescent="0.25">
      <c r="B2735" t="s">
        <v>15239</v>
      </c>
      <c r="C2735">
        <v>122097604</v>
      </c>
      <c r="D2735" t="s">
        <v>337</v>
      </c>
      <c r="E2735" t="s">
        <v>1608</v>
      </c>
      <c r="F2735" t="s">
        <v>1609</v>
      </c>
      <c r="G2735" t="s">
        <v>2903</v>
      </c>
      <c r="H2735"/>
      <c r="I2735" t="s">
        <v>10461</v>
      </c>
      <c r="J2735" t="s">
        <v>10461</v>
      </c>
      <c r="K2735" t="s">
        <v>18170</v>
      </c>
      <c r="L2735" t="s">
        <v>10461</v>
      </c>
      <c r="M2735" t="s">
        <v>10461</v>
      </c>
      <c r="N2735"/>
      <c r="O2735" t="s">
        <v>17891</v>
      </c>
    </row>
    <row r="2736" spans="2:15" x14ac:dyDescent="0.25">
      <c r="B2736" t="s">
        <v>15240</v>
      </c>
      <c r="C2736">
        <v>122097604</v>
      </c>
      <c r="D2736" t="s">
        <v>337</v>
      </c>
      <c r="E2736" t="s">
        <v>1608</v>
      </c>
      <c r="F2736" t="s">
        <v>1609</v>
      </c>
      <c r="G2736" t="s">
        <v>2904</v>
      </c>
      <c r="H2736"/>
      <c r="I2736" t="s">
        <v>10461</v>
      </c>
      <c r="J2736" t="s">
        <v>17833</v>
      </c>
      <c r="K2736" t="s">
        <v>17921</v>
      </c>
      <c r="L2736" t="s">
        <v>10461</v>
      </c>
      <c r="M2736" t="s">
        <v>10461</v>
      </c>
      <c r="N2736"/>
      <c r="O2736" t="s">
        <v>17832</v>
      </c>
    </row>
    <row r="2737" spans="2:15" x14ac:dyDescent="0.25">
      <c r="B2737" t="s">
        <v>15241</v>
      </c>
      <c r="C2737">
        <v>122097604</v>
      </c>
      <c r="D2737" t="s">
        <v>337</v>
      </c>
      <c r="E2737" t="s">
        <v>1608</v>
      </c>
      <c r="F2737" t="s">
        <v>1609</v>
      </c>
      <c r="G2737" t="s">
        <v>2415</v>
      </c>
      <c r="H2737"/>
      <c r="I2737" t="s">
        <v>10461</v>
      </c>
      <c r="J2737" t="s">
        <v>17836</v>
      </c>
      <c r="K2737" t="s">
        <v>17856</v>
      </c>
      <c r="L2737" t="s">
        <v>17833</v>
      </c>
      <c r="M2737" t="s">
        <v>17834</v>
      </c>
      <c r="N2737"/>
      <c r="O2737" t="s">
        <v>18040</v>
      </c>
    </row>
    <row r="2738" spans="2:15" x14ac:dyDescent="0.25">
      <c r="B2738" t="s">
        <v>15428</v>
      </c>
      <c r="C2738">
        <v>122098003</v>
      </c>
      <c r="D2738" t="s">
        <v>372</v>
      </c>
      <c r="E2738" t="s">
        <v>1720</v>
      </c>
      <c r="F2738" t="s">
        <v>1721</v>
      </c>
      <c r="G2738" t="s">
        <v>2903</v>
      </c>
      <c r="H2738" t="s">
        <v>10461</v>
      </c>
      <c r="I2738" t="s">
        <v>10461</v>
      </c>
      <c r="J2738" t="s">
        <v>17850</v>
      </c>
      <c r="K2738" t="s">
        <v>18400</v>
      </c>
      <c r="L2738" t="s">
        <v>10461</v>
      </c>
      <c r="M2738"/>
      <c r="N2738"/>
      <c r="O2738" t="s">
        <v>17948</v>
      </c>
    </row>
    <row r="2739" spans="2:15" x14ac:dyDescent="0.25">
      <c r="B2739" t="s">
        <v>15429</v>
      </c>
      <c r="C2739">
        <v>122098003</v>
      </c>
      <c r="D2739" t="s">
        <v>372</v>
      </c>
      <c r="E2739" t="s">
        <v>1720</v>
      </c>
      <c r="F2739" t="s">
        <v>1721</v>
      </c>
      <c r="G2739" t="s">
        <v>2904</v>
      </c>
      <c r="H2739"/>
      <c r="I2739" t="s">
        <v>10461</v>
      </c>
      <c r="J2739" t="s">
        <v>10461</v>
      </c>
      <c r="K2739" t="s">
        <v>17953</v>
      </c>
      <c r="L2739" t="s">
        <v>10461</v>
      </c>
      <c r="M2739" t="s">
        <v>10461</v>
      </c>
      <c r="N2739"/>
      <c r="O2739" t="s">
        <v>18177</v>
      </c>
    </row>
    <row r="2740" spans="2:15" x14ac:dyDescent="0.25">
      <c r="B2740" t="s">
        <v>15430</v>
      </c>
      <c r="C2740">
        <v>122098003</v>
      </c>
      <c r="D2740" t="s">
        <v>372</v>
      </c>
      <c r="E2740" t="s">
        <v>1720</v>
      </c>
      <c r="F2740" t="s">
        <v>1721</v>
      </c>
      <c r="G2740" t="s">
        <v>2415</v>
      </c>
      <c r="H2740" t="s">
        <v>10461</v>
      </c>
      <c r="I2740" t="s">
        <v>10461</v>
      </c>
      <c r="J2740" t="s">
        <v>17866</v>
      </c>
      <c r="K2740" t="s">
        <v>18383</v>
      </c>
      <c r="L2740" t="s">
        <v>10461</v>
      </c>
      <c r="M2740" t="s">
        <v>10461</v>
      </c>
      <c r="N2740"/>
      <c r="O2740" t="s">
        <v>18023</v>
      </c>
    </row>
    <row r="2741" spans="2:15" x14ac:dyDescent="0.25">
      <c r="B2741" t="s">
        <v>15431</v>
      </c>
      <c r="C2741">
        <v>122098003</v>
      </c>
      <c r="D2741" t="s">
        <v>372</v>
      </c>
      <c r="E2741" t="s">
        <v>1722</v>
      </c>
      <c r="F2741" t="s">
        <v>1723</v>
      </c>
      <c r="G2741" t="s">
        <v>2903</v>
      </c>
      <c r="H2741"/>
      <c r="I2741" t="s">
        <v>10461</v>
      </c>
      <c r="J2741" t="s">
        <v>10461</v>
      </c>
      <c r="K2741" t="s">
        <v>17876</v>
      </c>
      <c r="L2741" t="s">
        <v>10461</v>
      </c>
      <c r="M2741"/>
      <c r="N2741"/>
      <c r="O2741" t="s">
        <v>17938</v>
      </c>
    </row>
    <row r="2742" spans="2:15" x14ac:dyDescent="0.25">
      <c r="B2742" t="s">
        <v>15432</v>
      </c>
      <c r="C2742">
        <v>122098003</v>
      </c>
      <c r="D2742" t="s">
        <v>372</v>
      </c>
      <c r="E2742" t="s">
        <v>1722</v>
      </c>
      <c r="F2742" t="s">
        <v>1723</v>
      </c>
      <c r="G2742" t="s">
        <v>2904</v>
      </c>
      <c r="H2742" t="s">
        <v>10461</v>
      </c>
      <c r="I2742" t="s">
        <v>10461</v>
      </c>
      <c r="J2742" t="s">
        <v>10461</v>
      </c>
      <c r="K2742" t="s">
        <v>17917</v>
      </c>
      <c r="L2742" t="s">
        <v>10461</v>
      </c>
      <c r="M2742" t="s">
        <v>10461</v>
      </c>
      <c r="N2742"/>
      <c r="O2742" t="s">
        <v>18167</v>
      </c>
    </row>
    <row r="2743" spans="2:15" x14ac:dyDescent="0.25">
      <c r="B2743" t="s">
        <v>15433</v>
      </c>
      <c r="C2743">
        <v>122098003</v>
      </c>
      <c r="D2743" t="s">
        <v>372</v>
      </c>
      <c r="E2743" t="s">
        <v>1722</v>
      </c>
      <c r="F2743" t="s">
        <v>1723</v>
      </c>
      <c r="G2743" t="s">
        <v>2415</v>
      </c>
      <c r="H2743" t="s">
        <v>10461</v>
      </c>
      <c r="I2743" t="s">
        <v>10461</v>
      </c>
      <c r="J2743" t="s">
        <v>10461</v>
      </c>
      <c r="K2743" t="s">
        <v>17821</v>
      </c>
      <c r="L2743" t="s">
        <v>10461</v>
      </c>
      <c r="M2743" t="s">
        <v>10461</v>
      </c>
      <c r="N2743"/>
      <c r="O2743" t="s">
        <v>17849</v>
      </c>
    </row>
    <row r="2744" spans="2:15" x14ac:dyDescent="0.25">
      <c r="B2744" t="s">
        <v>15514</v>
      </c>
      <c r="C2744">
        <v>122098103</v>
      </c>
      <c r="D2744" t="s">
        <v>384</v>
      </c>
      <c r="E2744" t="s">
        <v>1772</v>
      </c>
      <c r="F2744" t="s">
        <v>1773</v>
      </c>
      <c r="G2744" t="s">
        <v>2903</v>
      </c>
      <c r="H2744" t="s">
        <v>10461</v>
      </c>
      <c r="I2744" t="s">
        <v>10461</v>
      </c>
      <c r="J2744" t="s">
        <v>17855</v>
      </c>
      <c r="K2744" t="s">
        <v>17912</v>
      </c>
      <c r="L2744" t="s">
        <v>10461</v>
      </c>
      <c r="M2744"/>
      <c r="N2744"/>
      <c r="O2744" t="s">
        <v>17914</v>
      </c>
    </row>
    <row r="2745" spans="2:15" x14ac:dyDescent="0.25">
      <c r="B2745" t="s">
        <v>15515</v>
      </c>
      <c r="C2745">
        <v>122098103</v>
      </c>
      <c r="D2745" t="s">
        <v>384</v>
      </c>
      <c r="E2745" t="s">
        <v>1772</v>
      </c>
      <c r="F2745" t="s">
        <v>1773</v>
      </c>
      <c r="G2745" t="s">
        <v>2904</v>
      </c>
      <c r="H2745"/>
      <c r="I2745" t="s">
        <v>10461</v>
      </c>
      <c r="J2745" t="s">
        <v>17836</v>
      </c>
      <c r="K2745" t="s">
        <v>18331</v>
      </c>
      <c r="L2745" t="s">
        <v>10461</v>
      </c>
      <c r="M2745" t="s">
        <v>10461</v>
      </c>
      <c r="N2745"/>
      <c r="O2745" t="s">
        <v>18225</v>
      </c>
    </row>
    <row r="2746" spans="2:15" x14ac:dyDescent="0.25">
      <c r="B2746" t="s">
        <v>15516</v>
      </c>
      <c r="C2746">
        <v>122098103</v>
      </c>
      <c r="D2746" t="s">
        <v>384</v>
      </c>
      <c r="E2746" t="s">
        <v>1772</v>
      </c>
      <c r="F2746" t="s">
        <v>1773</v>
      </c>
      <c r="G2746" t="s">
        <v>2415</v>
      </c>
      <c r="H2746" t="s">
        <v>10461</v>
      </c>
      <c r="I2746" t="s">
        <v>10461</v>
      </c>
      <c r="J2746" t="s">
        <v>17840</v>
      </c>
      <c r="K2746" t="s">
        <v>17918</v>
      </c>
      <c r="L2746" t="s">
        <v>17850</v>
      </c>
      <c r="M2746" t="s">
        <v>10461</v>
      </c>
      <c r="N2746"/>
      <c r="O2746" t="s">
        <v>18248</v>
      </c>
    </row>
    <row r="2747" spans="2:15" x14ac:dyDescent="0.25">
      <c r="B2747" t="s">
        <v>15508</v>
      </c>
      <c r="C2747">
        <v>122098103</v>
      </c>
      <c r="D2747" t="s">
        <v>384</v>
      </c>
      <c r="E2747" t="s">
        <v>1768</v>
      </c>
      <c r="F2747" t="s">
        <v>1769</v>
      </c>
      <c r="G2747" t="s">
        <v>2903</v>
      </c>
      <c r="H2747" t="s">
        <v>10461</v>
      </c>
      <c r="I2747" t="s">
        <v>17890</v>
      </c>
      <c r="J2747" t="s">
        <v>18039</v>
      </c>
      <c r="K2747" t="s">
        <v>18638</v>
      </c>
      <c r="L2747" t="s">
        <v>17842</v>
      </c>
      <c r="M2747" t="s">
        <v>17890</v>
      </c>
      <c r="N2747"/>
      <c r="O2747" t="s">
        <v>18705</v>
      </c>
    </row>
    <row r="2748" spans="2:15" x14ac:dyDescent="0.25">
      <c r="B2748" t="s">
        <v>15509</v>
      </c>
      <c r="C2748">
        <v>122098103</v>
      </c>
      <c r="D2748" t="s">
        <v>384</v>
      </c>
      <c r="E2748" t="s">
        <v>1768</v>
      </c>
      <c r="F2748" t="s">
        <v>1769</v>
      </c>
      <c r="G2748" t="s">
        <v>2904</v>
      </c>
      <c r="H2748" t="s">
        <v>10461</v>
      </c>
      <c r="I2748" t="s">
        <v>17881</v>
      </c>
      <c r="J2748" t="s">
        <v>18170</v>
      </c>
      <c r="K2748" t="s">
        <v>18639</v>
      </c>
      <c r="L2748" t="s">
        <v>17898</v>
      </c>
      <c r="M2748" t="s">
        <v>17827</v>
      </c>
      <c r="N2748"/>
      <c r="O2748" t="s">
        <v>18907</v>
      </c>
    </row>
    <row r="2749" spans="2:15" x14ac:dyDescent="0.25">
      <c r="B2749" t="s">
        <v>15510</v>
      </c>
      <c r="C2749">
        <v>122098103</v>
      </c>
      <c r="D2749" t="s">
        <v>384</v>
      </c>
      <c r="E2749" t="s">
        <v>1768</v>
      </c>
      <c r="F2749" t="s">
        <v>1769</v>
      </c>
      <c r="G2749" t="s">
        <v>2415</v>
      </c>
      <c r="H2749" t="s">
        <v>10461</v>
      </c>
      <c r="I2749" t="s">
        <v>18018</v>
      </c>
      <c r="J2749" t="s">
        <v>18028</v>
      </c>
      <c r="K2749" t="s">
        <v>18640</v>
      </c>
      <c r="L2749" t="s">
        <v>17982</v>
      </c>
      <c r="M2749" t="s">
        <v>17828</v>
      </c>
      <c r="N2749"/>
      <c r="O2749" t="s">
        <v>18973</v>
      </c>
    </row>
    <row r="2750" spans="2:15" x14ac:dyDescent="0.25">
      <c r="B2750" t="s">
        <v>15505</v>
      </c>
      <c r="C2750">
        <v>122098103</v>
      </c>
      <c r="D2750" t="s">
        <v>384</v>
      </c>
      <c r="E2750" t="s">
        <v>1766</v>
      </c>
      <c r="F2750" t="s">
        <v>1767</v>
      </c>
      <c r="G2750" t="s">
        <v>2903</v>
      </c>
      <c r="H2750" t="s">
        <v>10461</v>
      </c>
      <c r="I2750" t="s">
        <v>10461</v>
      </c>
      <c r="J2750" t="s">
        <v>17853</v>
      </c>
      <c r="K2750" t="s">
        <v>17901</v>
      </c>
      <c r="L2750" t="s">
        <v>10461</v>
      </c>
      <c r="M2750" t="s">
        <v>10461</v>
      </c>
      <c r="N2750"/>
      <c r="O2750" t="s">
        <v>18096</v>
      </c>
    </row>
    <row r="2751" spans="2:15" x14ac:dyDescent="0.25">
      <c r="B2751" t="s">
        <v>15506</v>
      </c>
      <c r="C2751">
        <v>122098103</v>
      </c>
      <c r="D2751" t="s">
        <v>384</v>
      </c>
      <c r="E2751" t="s">
        <v>1766</v>
      </c>
      <c r="F2751" t="s">
        <v>1767</v>
      </c>
      <c r="G2751" t="s">
        <v>2904</v>
      </c>
      <c r="H2751"/>
      <c r="I2751" t="s">
        <v>10461</v>
      </c>
      <c r="J2751" t="s">
        <v>17846</v>
      </c>
      <c r="K2751" t="s">
        <v>18139</v>
      </c>
      <c r="L2751" t="s">
        <v>10461</v>
      </c>
      <c r="M2751" t="s">
        <v>10461</v>
      </c>
      <c r="N2751"/>
      <c r="O2751" t="s">
        <v>18233</v>
      </c>
    </row>
    <row r="2752" spans="2:15" x14ac:dyDescent="0.25">
      <c r="B2752" t="s">
        <v>15507</v>
      </c>
      <c r="C2752">
        <v>122098103</v>
      </c>
      <c r="D2752" t="s">
        <v>384</v>
      </c>
      <c r="E2752" t="s">
        <v>1766</v>
      </c>
      <c r="F2752" t="s">
        <v>1767</v>
      </c>
      <c r="G2752" t="s">
        <v>2415</v>
      </c>
      <c r="H2752" t="s">
        <v>10461</v>
      </c>
      <c r="I2752" t="s">
        <v>17833</v>
      </c>
      <c r="J2752" t="s">
        <v>17899</v>
      </c>
      <c r="K2752" t="s">
        <v>18211</v>
      </c>
      <c r="L2752" t="s">
        <v>17844</v>
      </c>
      <c r="M2752" t="s">
        <v>10461</v>
      </c>
      <c r="N2752"/>
      <c r="O2752" t="s">
        <v>18239</v>
      </c>
    </row>
    <row r="2753" spans="2:15" x14ac:dyDescent="0.25">
      <c r="B2753" t="s">
        <v>15511</v>
      </c>
      <c r="C2753">
        <v>122098103</v>
      </c>
      <c r="D2753" t="s">
        <v>384</v>
      </c>
      <c r="E2753" t="s">
        <v>1770</v>
      </c>
      <c r="F2753" t="s">
        <v>1771</v>
      </c>
      <c r="G2753" t="s">
        <v>2903</v>
      </c>
      <c r="H2753" t="s">
        <v>10461</v>
      </c>
      <c r="I2753" t="s">
        <v>10461</v>
      </c>
      <c r="J2753" t="s">
        <v>17869</v>
      </c>
      <c r="K2753" t="s">
        <v>18043</v>
      </c>
      <c r="L2753" t="s">
        <v>10461</v>
      </c>
      <c r="M2753" t="s">
        <v>10461</v>
      </c>
      <c r="N2753"/>
      <c r="O2753" t="s">
        <v>17910</v>
      </c>
    </row>
    <row r="2754" spans="2:15" x14ac:dyDescent="0.25">
      <c r="B2754" t="s">
        <v>15512</v>
      </c>
      <c r="C2754">
        <v>122098103</v>
      </c>
      <c r="D2754" t="s">
        <v>384</v>
      </c>
      <c r="E2754" t="s">
        <v>1770</v>
      </c>
      <c r="F2754" t="s">
        <v>1771</v>
      </c>
      <c r="G2754" t="s">
        <v>2904</v>
      </c>
      <c r="H2754"/>
      <c r="I2754" t="s">
        <v>10461</v>
      </c>
      <c r="J2754" t="s">
        <v>17860</v>
      </c>
      <c r="K2754" t="s">
        <v>18365</v>
      </c>
      <c r="L2754" t="s">
        <v>10461</v>
      </c>
      <c r="M2754" t="s">
        <v>10461</v>
      </c>
      <c r="N2754"/>
      <c r="O2754" t="s">
        <v>18124</v>
      </c>
    </row>
    <row r="2755" spans="2:15" x14ac:dyDescent="0.25">
      <c r="B2755" t="s">
        <v>15513</v>
      </c>
      <c r="C2755">
        <v>122098103</v>
      </c>
      <c r="D2755" t="s">
        <v>384</v>
      </c>
      <c r="E2755" t="s">
        <v>1770</v>
      </c>
      <c r="F2755" t="s">
        <v>1771</v>
      </c>
      <c r="G2755" t="s">
        <v>2415</v>
      </c>
      <c r="H2755" t="s">
        <v>10461</v>
      </c>
      <c r="I2755" t="s">
        <v>10461</v>
      </c>
      <c r="J2755" t="s">
        <v>17842</v>
      </c>
      <c r="K2755" t="s">
        <v>18267</v>
      </c>
      <c r="L2755" t="s">
        <v>17855</v>
      </c>
      <c r="M2755" t="s">
        <v>10461</v>
      </c>
      <c r="N2755"/>
      <c r="O2755" t="s">
        <v>18255</v>
      </c>
    </row>
    <row r="2756" spans="2:15" x14ac:dyDescent="0.25">
      <c r="B2756" t="s">
        <v>15532</v>
      </c>
      <c r="C2756">
        <v>122098202</v>
      </c>
      <c r="D2756" t="s">
        <v>387</v>
      </c>
      <c r="E2756" t="s">
        <v>1784</v>
      </c>
      <c r="F2756" t="s">
        <v>1785</v>
      </c>
      <c r="G2756" t="s">
        <v>2903</v>
      </c>
      <c r="H2756" t="s">
        <v>10461</v>
      </c>
      <c r="I2756" t="s">
        <v>17834</v>
      </c>
      <c r="J2756" t="s">
        <v>17939</v>
      </c>
      <c r="K2756" t="s">
        <v>18230</v>
      </c>
      <c r="L2756" t="s">
        <v>17866</v>
      </c>
      <c r="M2756" t="s">
        <v>17839</v>
      </c>
      <c r="N2756"/>
      <c r="O2756" t="s">
        <v>18224</v>
      </c>
    </row>
    <row r="2757" spans="2:15" x14ac:dyDescent="0.25">
      <c r="B2757" t="s">
        <v>15533</v>
      </c>
      <c r="C2757">
        <v>122098202</v>
      </c>
      <c r="D2757" t="s">
        <v>387</v>
      </c>
      <c r="E2757" t="s">
        <v>1784</v>
      </c>
      <c r="F2757" t="s">
        <v>1785</v>
      </c>
      <c r="G2757" t="s">
        <v>2904</v>
      </c>
      <c r="H2757"/>
      <c r="I2757" t="s">
        <v>17866</v>
      </c>
      <c r="J2757" t="s">
        <v>17834</v>
      </c>
      <c r="K2757" t="s">
        <v>18349</v>
      </c>
      <c r="L2757" t="s">
        <v>17881</v>
      </c>
      <c r="M2757" t="s">
        <v>17837</v>
      </c>
      <c r="N2757"/>
      <c r="O2757" t="s">
        <v>18353</v>
      </c>
    </row>
    <row r="2758" spans="2:15" x14ac:dyDescent="0.25">
      <c r="B2758" t="s">
        <v>15534</v>
      </c>
      <c r="C2758">
        <v>122098202</v>
      </c>
      <c r="D2758" t="s">
        <v>387</v>
      </c>
      <c r="E2758" t="s">
        <v>1784</v>
      </c>
      <c r="F2758" t="s">
        <v>1785</v>
      </c>
      <c r="G2758" t="s">
        <v>2415</v>
      </c>
      <c r="H2758" t="s">
        <v>10461</v>
      </c>
      <c r="I2758" t="s">
        <v>18081</v>
      </c>
      <c r="J2758" t="s">
        <v>18018</v>
      </c>
      <c r="K2758" t="s">
        <v>18306</v>
      </c>
      <c r="L2758" t="s">
        <v>17983</v>
      </c>
      <c r="M2758" t="s">
        <v>18081</v>
      </c>
      <c r="N2758"/>
      <c r="O2758" t="s">
        <v>18469</v>
      </c>
    </row>
    <row r="2759" spans="2:15" x14ac:dyDescent="0.25">
      <c r="B2759" t="s">
        <v>15529</v>
      </c>
      <c r="C2759">
        <v>122098202</v>
      </c>
      <c r="D2759" t="s">
        <v>387</v>
      </c>
      <c r="E2759" t="s">
        <v>1782</v>
      </c>
      <c r="F2759" t="s">
        <v>1783</v>
      </c>
      <c r="G2759" t="s">
        <v>2903</v>
      </c>
      <c r="H2759"/>
      <c r="I2759" t="s">
        <v>17855</v>
      </c>
      <c r="J2759" t="s">
        <v>17853</v>
      </c>
      <c r="K2759" t="s">
        <v>17858</v>
      </c>
      <c r="L2759" t="s">
        <v>17839</v>
      </c>
      <c r="M2759" t="s">
        <v>17846</v>
      </c>
      <c r="N2759"/>
      <c r="O2759" t="s">
        <v>18070</v>
      </c>
    </row>
    <row r="2760" spans="2:15" x14ac:dyDescent="0.25">
      <c r="B2760" t="s">
        <v>15530</v>
      </c>
      <c r="C2760">
        <v>122098202</v>
      </c>
      <c r="D2760" t="s">
        <v>387</v>
      </c>
      <c r="E2760" t="s">
        <v>1782</v>
      </c>
      <c r="F2760" t="s">
        <v>1783</v>
      </c>
      <c r="G2760" t="s">
        <v>2904</v>
      </c>
      <c r="H2760" t="s">
        <v>10461</v>
      </c>
      <c r="I2760" t="s">
        <v>17866</v>
      </c>
      <c r="J2760" t="s">
        <v>17859</v>
      </c>
      <c r="K2760" t="s">
        <v>18087</v>
      </c>
      <c r="L2760" t="s">
        <v>17836</v>
      </c>
      <c r="M2760" t="s">
        <v>17837</v>
      </c>
      <c r="N2760"/>
      <c r="O2760" t="s">
        <v>18198</v>
      </c>
    </row>
    <row r="2761" spans="2:15" x14ac:dyDescent="0.25">
      <c r="B2761" t="s">
        <v>15531</v>
      </c>
      <c r="C2761">
        <v>122098202</v>
      </c>
      <c r="D2761" t="s">
        <v>387</v>
      </c>
      <c r="E2761" t="s">
        <v>1782</v>
      </c>
      <c r="F2761" t="s">
        <v>1783</v>
      </c>
      <c r="G2761" t="s">
        <v>2415</v>
      </c>
      <c r="H2761" t="s">
        <v>10461</v>
      </c>
      <c r="I2761" t="s">
        <v>17871</v>
      </c>
      <c r="J2761" t="s">
        <v>17979</v>
      </c>
      <c r="K2761" t="s">
        <v>17940</v>
      </c>
      <c r="L2761" t="s">
        <v>17842</v>
      </c>
      <c r="M2761" t="s">
        <v>17890</v>
      </c>
      <c r="N2761"/>
      <c r="O2761" t="s">
        <v>18562</v>
      </c>
    </row>
    <row r="2762" spans="2:15" x14ac:dyDescent="0.25">
      <c r="B2762" t="s">
        <v>15526</v>
      </c>
      <c r="C2762">
        <v>122098202</v>
      </c>
      <c r="D2762" t="s">
        <v>387</v>
      </c>
      <c r="E2762" t="s">
        <v>1780</v>
      </c>
      <c r="F2762" t="s">
        <v>1781</v>
      </c>
      <c r="G2762" t="s">
        <v>2903</v>
      </c>
      <c r="H2762" t="s">
        <v>10461</v>
      </c>
      <c r="I2762" t="s">
        <v>17851</v>
      </c>
      <c r="J2762" t="s">
        <v>18259</v>
      </c>
      <c r="K2762" t="s">
        <v>18641</v>
      </c>
      <c r="L2762" t="s">
        <v>17852</v>
      </c>
      <c r="M2762" t="s">
        <v>18331</v>
      </c>
      <c r="N2762"/>
      <c r="O2762" t="s">
        <v>18975</v>
      </c>
    </row>
    <row r="2763" spans="2:15" x14ac:dyDescent="0.25">
      <c r="B2763" t="s">
        <v>15527</v>
      </c>
      <c r="C2763">
        <v>122098202</v>
      </c>
      <c r="D2763" t="s">
        <v>387</v>
      </c>
      <c r="E2763" t="s">
        <v>1780</v>
      </c>
      <c r="F2763" t="s">
        <v>1781</v>
      </c>
      <c r="G2763" t="s">
        <v>2904</v>
      </c>
      <c r="H2763" t="s">
        <v>10461</v>
      </c>
      <c r="I2763" t="s">
        <v>17851</v>
      </c>
      <c r="J2763" t="s">
        <v>17991</v>
      </c>
      <c r="K2763" t="s">
        <v>18642</v>
      </c>
      <c r="L2763" t="s">
        <v>17994</v>
      </c>
      <c r="M2763" t="s">
        <v>17994</v>
      </c>
      <c r="N2763" t="s">
        <v>10461</v>
      </c>
      <c r="O2763" t="s">
        <v>18976</v>
      </c>
    </row>
    <row r="2764" spans="2:15" x14ac:dyDescent="0.25">
      <c r="B2764" t="s">
        <v>15528</v>
      </c>
      <c r="C2764">
        <v>122098202</v>
      </c>
      <c r="D2764" t="s">
        <v>387</v>
      </c>
      <c r="E2764" t="s">
        <v>1780</v>
      </c>
      <c r="F2764" t="s">
        <v>1781</v>
      </c>
      <c r="G2764" t="s">
        <v>2415</v>
      </c>
      <c r="H2764" t="s">
        <v>10461</v>
      </c>
      <c r="I2764" t="s">
        <v>18157</v>
      </c>
      <c r="J2764" t="s">
        <v>17830</v>
      </c>
      <c r="K2764" t="s">
        <v>2187</v>
      </c>
      <c r="L2764" t="s">
        <v>18130</v>
      </c>
      <c r="M2764" t="s">
        <v>17986</v>
      </c>
      <c r="N2764" t="s">
        <v>10461</v>
      </c>
      <c r="O2764" t="s">
        <v>18974</v>
      </c>
    </row>
    <row r="2765" spans="2:15" x14ac:dyDescent="0.25">
      <c r="B2765" t="s">
        <v>15523</v>
      </c>
      <c r="C2765">
        <v>122098202</v>
      </c>
      <c r="D2765" t="s">
        <v>387</v>
      </c>
      <c r="E2765" t="s">
        <v>1778</v>
      </c>
      <c r="F2765" t="s">
        <v>1779</v>
      </c>
      <c r="G2765" t="s">
        <v>2903</v>
      </c>
      <c r="H2765"/>
      <c r="I2765" t="s">
        <v>17850</v>
      </c>
      <c r="J2765" t="s">
        <v>17837</v>
      </c>
      <c r="K2765" t="s">
        <v>18174</v>
      </c>
      <c r="L2765" t="s">
        <v>17846</v>
      </c>
      <c r="M2765" t="s">
        <v>17836</v>
      </c>
      <c r="N2765"/>
      <c r="O2765" t="s">
        <v>18097</v>
      </c>
    </row>
    <row r="2766" spans="2:15" x14ac:dyDescent="0.25">
      <c r="B2766" t="s">
        <v>15524</v>
      </c>
      <c r="C2766">
        <v>122098202</v>
      </c>
      <c r="D2766" t="s">
        <v>387</v>
      </c>
      <c r="E2766" t="s">
        <v>1778</v>
      </c>
      <c r="F2766" t="s">
        <v>1779</v>
      </c>
      <c r="G2766" t="s">
        <v>2904</v>
      </c>
      <c r="H2766" t="s">
        <v>10461</v>
      </c>
      <c r="I2766" t="s">
        <v>17846</v>
      </c>
      <c r="J2766" t="s">
        <v>17866</v>
      </c>
      <c r="K2766" t="s">
        <v>18365</v>
      </c>
      <c r="L2766" t="s">
        <v>17834</v>
      </c>
      <c r="M2766" t="s">
        <v>17881</v>
      </c>
      <c r="N2766"/>
      <c r="O2766" t="s">
        <v>18056</v>
      </c>
    </row>
    <row r="2767" spans="2:15" x14ac:dyDescent="0.25">
      <c r="B2767" t="s">
        <v>15525</v>
      </c>
      <c r="C2767">
        <v>122098202</v>
      </c>
      <c r="D2767" t="s">
        <v>387</v>
      </c>
      <c r="E2767" t="s">
        <v>1778</v>
      </c>
      <c r="F2767" t="s">
        <v>1779</v>
      </c>
      <c r="G2767" t="s">
        <v>2415</v>
      </c>
      <c r="H2767" t="s">
        <v>10461</v>
      </c>
      <c r="I2767" t="s">
        <v>17839</v>
      </c>
      <c r="J2767" t="s">
        <v>17898</v>
      </c>
      <c r="K2767" t="s">
        <v>17861</v>
      </c>
      <c r="L2767" t="s">
        <v>17947</v>
      </c>
      <c r="M2767" t="s">
        <v>17999</v>
      </c>
      <c r="N2767"/>
      <c r="O2767" t="s">
        <v>18090</v>
      </c>
    </row>
    <row r="2768" spans="2:15" x14ac:dyDescent="0.25">
      <c r="B2768" t="s">
        <v>16291</v>
      </c>
      <c r="C2768">
        <v>122098403</v>
      </c>
      <c r="D2768" t="s">
        <v>423</v>
      </c>
      <c r="E2768" t="s">
        <v>10399</v>
      </c>
      <c r="F2768" t="s">
        <v>1880</v>
      </c>
      <c r="G2768" t="s">
        <v>2903</v>
      </c>
      <c r="H2768"/>
      <c r="I2768" t="s">
        <v>17827</v>
      </c>
      <c r="J2768" t="s">
        <v>18352</v>
      </c>
      <c r="K2768" t="s">
        <v>18643</v>
      </c>
      <c r="L2768" t="s">
        <v>17890</v>
      </c>
      <c r="M2768" t="s">
        <v>17890</v>
      </c>
      <c r="N2768" t="s">
        <v>10461</v>
      </c>
      <c r="O2768" t="s">
        <v>18120</v>
      </c>
    </row>
    <row r="2769" spans="2:15" x14ac:dyDescent="0.25">
      <c r="B2769" t="s">
        <v>16292</v>
      </c>
      <c r="C2769">
        <v>122098403</v>
      </c>
      <c r="D2769" t="s">
        <v>423</v>
      </c>
      <c r="E2769" t="s">
        <v>10399</v>
      </c>
      <c r="F2769" t="s">
        <v>1880</v>
      </c>
      <c r="G2769" t="s">
        <v>2904</v>
      </c>
      <c r="H2769" t="s">
        <v>10461</v>
      </c>
      <c r="I2769" t="s">
        <v>17857</v>
      </c>
      <c r="J2769" t="s">
        <v>18061</v>
      </c>
      <c r="K2769" t="s">
        <v>18581</v>
      </c>
      <c r="L2769" t="s">
        <v>17871</v>
      </c>
      <c r="M2769" t="s">
        <v>17839</v>
      </c>
      <c r="N2769" t="s">
        <v>10461</v>
      </c>
      <c r="O2769" t="s">
        <v>18188</v>
      </c>
    </row>
    <row r="2770" spans="2:15" x14ac:dyDescent="0.25">
      <c r="B2770" t="s">
        <v>16293</v>
      </c>
      <c r="C2770">
        <v>122098403</v>
      </c>
      <c r="D2770" t="s">
        <v>423</v>
      </c>
      <c r="E2770" t="s">
        <v>10399</v>
      </c>
      <c r="F2770" t="s">
        <v>1880</v>
      </c>
      <c r="G2770" t="s">
        <v>2415</v>
      </c>
      <c r="H2770" t="s">
        <v>10461</v>
      </c>
      <c r="I2770" t="s">
        <v>18019</v>
      </c>
      <c r="J2770" t="s">
        <v>18041</v>
      </c>
      <c r="K2770" t="s">
        <v>1186</v>
      </c>
      <c r="L2770" t="s">
        <v>17988</v>
      </c>
      <c r="M2770" t="s">
        <v>17862</v>
      </c>
      <c r="N2770" t="s">
        <v>10461</v>
      </c>
      <c r="O2770" t="s">
        <v>18867</v>
      </c>
    </row>
    <row r="2771" spans="2:15" x14ac:dyDescent="0.25">
      <c r="B2771" t="s">
        <v>16294</v>
      </c>
      <c r="C2771">
        <v>122098403</v>
      </c>
      <c r="D2771" t="s">
        <v>423</v>
      </c>
      <c r="E2771" t="s">
        <v>1881</v>
      </c>
      <c r="F2771" t="s">
        <v>1882</v>
      </c>
      <c r="G2771" t="s">
        <v>2903</v>
      </c>
      <c r="H2771"/>
      <c r="I2771" t="s">
        <v>10461</v>
      </c>
      <c r="J2771" t="s">
        <v>17883</v>
      </c>
      <c r="K2771" t="s">
        <v>18315</v>
      </c>
      <c r="L2771" t="s">
        <v>17836</v>
      </c>
      <c r="M2771" t="s">
        <v>17850</v>
      </c>
      <c r="N2771"/>
      <c r="O2771" t="s">
        <v>17943</v>
      </c>
    </row>
    <row r="2772" spans="2:15" x14ac:dyDescent="0.25">
      <c r="B2772" t="s">
        <v>16295</v>
      </c>
      <c r="C2772">
        <v>122098403</v>
      </c>
      <c r="D2772" t="s">
        <v>423</v>
      </c>
      <c r="E2772" t="s">
        <v>1881</v>
      </c>
      <c r="F2772" t="s">
        <v>1882</v>
      </c>
      <c r="G2772" t="s">
        <v>2904</v>
      </c>
      <c r="H2772" t="s">
        <v>10461</v>
      </c>
      <c r="I2772" t="s">
        <v>10461</v>
      </c>
      <c r="J2772" t="s">
        <v>17871</v>
      </c>
      <c r="K2772" t="s">
        <v>18075</v>
      </c>
      <c r="L2772" t="s">
        <v>17836</v>
      </c>
      <c r="M2772" t="s">
        <v>10461</v>
      </c>
      <c r="N2772" t="s">
        <v>10461</v>
      </c>
      <c r="O2772" t="s">
        <v>18342</v>
      </c>
    </row>
    <row r="2773" spans="2:15" x14ac:dyDescent="0.25">
      <c r="B2773" t="s">
        <v>16296</v>
      </c>
      <c r="C2773">
        <v>122098403</v>
      </c>
      <c r="D2773" t="s">
        <v>423</v>
      </c>
      <c r="E2773" t="s">
        <v>1881</v>
      </c>
      <c r="F2773" t="s">
        <v>1882</v>
      </c>
      <c r="G2773" t="s">
        <v>2415</v>
      </c>
      <c r="H2773" t="s">
        <v>10461</v>
      </c>
      <c r="I2773" t="s">
        <v>17844</v>
      </c>
      <c r="J2773" t="s">
        <v>18236</v>
      </c>
      <c r="K2773" t="s">
        <v>18556</v>
      </c>
      <c r="L2773" t="s">
        <v>17979</v>
      </c>
      <c r="M2773" t="s">
        <v>17823</v>
      </c>
      <c r="N2773" t="s">
        <v>10461</v>
      </c>
      <c r="O2773" t="s">
        <v>18450</v>
      </c>
    </row>
    <row r="2774" spans="2:15" x14ac:dyDescent="0.25">
      <c r="B2774" t="s">
        <v>15544</v>
      </c>
      <c r="C2774">
        <v>123460001</v>
      </c>
      <c r="D2774" t="s">
        <v>390</v>
      </c>
      <c r="E2774" t="s">
        <v>390</v>
      </c>
      <c r="F2774" t="s">
        <v>1790</v>
      </c>
      <c r="G2774" t="s">
        <v>2903</v>
      </c>
      <c r="H2774" t="s">
        <v>10461</v>
      </c>
      <c r="I2774" t="s">
        <v>17927</v>
      </c>
      <c r="J2774" t="s">
        <v>18227</v>
      </c>
      <c r="K2774" t="s">
        <v>18644</v>
      </c>
      <c r="L2774" t="s">
        <v>17885</v>
      </c>
      <c r="M2774" t="s">
        <v>17827</v>
      </c>
      <c r="N2774" t="s">
        <v>10461</v>
      </c>
      <c r="O2774" t="s">
        <v>18509</v>
      </c>
    </row>
    <row r="2775" spans="2:15" x14ac:dyDescent="0.25">
      <c r="B2775" t="s">
        <v>15545</v>
      </c>
      <c r="C2775">
        <v>123460001</v>
      </c>
      <c r="D2775" t="s">
        <v>390</v>
      </c>
      <c r="E2775" t="s">
        <v>390</v>
      </c>
      <c r="F2775" t="s">
        <v>1790</v>
      </c>
      <c r="G2775" t="s">
        <v>2904</v>
      </c>
      <c r="H2775" t="s">
        <v>10461</v>
      </c>
      <c r="I2775" t="s">
        <v>18162</v>
      </c>
      <c r="J2775" t="s">
        <v>17832</v>
      </c>
      <c r="K2775" t="s">
        <v>18148</v>
      </c>
      <c r="L2775" t="s">
        <v>18081</v>
      </c>
      <c r="M2775" t="s">
        <v>17833</v>
      </c>
      <c r="N2775"/>
      <c r="O2775" t="s">
        <v>18530</v>
      </c>
    </row>
    <row r="2776" spans="2:15" x14ac:dyDescent="0.25">
      <c r="B2776" t="s">
        <v>15546</v>
      </c>
      <c r="C2776">
        <v>123460001</v>
      </c>
      <c r="D2776" t="s">
        <v>390</v>
      </c>
      <c r="E2776" t="s">
        <v>390</v>
      </c>
      <c r="F2776" t="s">
        <v>1790</v>
      </c>
      <c r="G2776" t="s">
        <v>2415</v>
      </c>
      <c r="H2776" t="s">
        <v>10461</v>
      </c>
      <c r="I2776" t="s">
        <v>18423</v>
      </c>
      <c r="J2776" t="s">
        <v>18161</v>
      </c>
      <c r="K2776" t="s">
        <v>18645</v>
      </c>
      <c r="L2776" t="s">
        <v>18027</v>
      </c>
      <c r="M2776" t="s">
        <v>18021</v>
      </c>
      <c r="N2776" t="s">
        <v>10461</v>
      </c>
      <c r="O2776" t="s">
        <v>723</v>
      </c>
    </row>
    <row r="2777" spans="2:15" x14ac:dyDescent="0.25">
      <c r="B2777" t="s">
        <v>13369</v>
      </c>
      <c r="C2777">
        <v>123460302</v>
      </c>
      <c r="D2777" t="s">
        <v>18</v>
      </c>
      <c r="E2777" t="s">
        <v>591</v>
      </c>
      <c r="F2777" t="s">
        <v>592</v>
      </c>
      <c r="G2777" t="s">
        <v>2903</v>
      </c>
      <c r="H2777" t="s">
        <v>10461</v>
      </c>
      <c r="I2777" t="s">
        <v>18646</v>
      </c>
      <c r="J2777" t="s">
        <v>18080</v>
      </c>
      <c r="K2777" t="s">
        <v>18647</v>
      </c>
      <c r="L2777" t="s">
        <v>18266</v>
      </c>
      <c r="M2777" t="s">
        <v>17822</v>
      </c>
      <c r="N2777" t="s">
        <v>10461</v>
      </c>
      <c r="O2777" t="s">
        <v>18977</v>
      </c>
    </row>
    <row r="2778" spans="2:15" x14ac:dyDescent="0.25">
      <c r="B2778" t="s">
        <v>13370</v>
      </c>
      <c r="C2778">
        <v>123460302</v>
      </c>
      <c r="D2778" t="s">
        <v>18</v>
      </c>
      <c r="E2778" t="s">
        <v>591</v>
      </c>
      <c r="F2778" t="s">
        <v>592</v>
      </c>
      <c r="G2778" t="s">
        <v>2904</v>
      </c>
      <c r="H2778" t="s">
        <v>10461</v>
      </c>
      <c r="I2778" t="s">
        <v>18238</v>
      </c>
      <c r="J2778" t="s">
        <v>18008</v>
      </c>
      <c r="K2778" t="s">
        <v>18648</v>
      </c>
      <c r="L2778" t="s">
        <v>17921</v>
      </c>
      <c r="M2778" t="s">
        <v>17848</v>
      </c>
      <c r="N2778" t="s">
        <v>10461</v>
      </c>
      <c r="O2778" t="s">
        <v>18878</v>
      </c>
    </row>
    <row r="2779" spans="2:15" x14ac:dyDescent="0.25">
      <c r="B2779" t="s">
        <v>13371</v>
      </c>
      <c r="C2779">
        <v>123460302</v>
      </c>
      <c r="D2779" t="s">
        <v>18</v>
      </c>
      <c r="E2779" t="s">
        <v>591</v>
      </c>
      <c r="F2779" t="s">
        <v>592</v>
      </c>
      <c r="G2779" t="s">
        <v>2415</v>
      </c>
      <c r="H2779" t="s">
        <v>10461</v>
      </c>
      <c r="I2779" t="s">
        <v>18299</v>
      </c>
      <c r="J2779" t="s">
        <v>18649</v>
      </c>
      <c r="K2779" t="s">
        <v>1028</v>
      </c>
      <c r="L2779" t="s">
        <v>18096</v>
      </c>
      <c r="M2779" t="s">
        <v>18285</v>
      </c>
      <c r="N2779" t="s">
        <v>10461</v>
      </c>
      <c r="O2779" t="s">
        <v>616</v>
      </c>
    </row>
    <row r="2780" spans="2:15" x14ac:dyDescent="0.25">
      <c r="B2780" t="s">
        <v>13366</v>
      </c>
      <c r="C2780">
        <v>123460302</v>
      </c>
      <c r="D2780" t="s">
        <v>18</v>
      </c>
      <c r="E2780" t="s">
        <v>17609</v>
      </c>
      <c r="F2780" t="s">
        <v>590</v>
      </c>
      <c r="G2780" t="s">
        <v>2903</v>
      </c>
      <c r="H2780"/>
      <c r="I2780" t="s">
        <v>18196</v>
      </c>
      <c r="J2780" t="s">
        <v>18002</v>
      </c>
      <c r="K2780" t="s">
        <v>18292</v>
      </c>
      <c r="L2780" t="s">
        <v>17831</v>
      </c>
      <c r="M2780" t="s">
        <v>17999</v>
      </c>
      <c r="N2780" t="s">
        <v>10461</v>
      </c>
      <c r="O2780" t="s">
        <v>18931</v>
      </c>
    </row>
    <row r="2781" spans="2:15" x14ac:dyDescent="0.25">
      <c r="B2781" t="s">
        <v>13367</v>
      </c>
      <c r="C2781">
        <v>123460302</v>
      </c>
      <c r="D2781" t="s">
        <v>18</v>
      </c>
      <c r="E2781" t="s">
        <v>17609</v>
      </c>
      <c r="F2781" t="s">
        <v>590</v>
      </c>
      <c r="G2781" t="s">
        <v>2904</v>
      </c>
      <c r="H2781" t="s">
        <v>10461</v>
      </c>
      <c r="I2781" t="s">
        <v>17901</v>
      </c>
      <c r="J2781" t="s">
        <v>17931</v>
      </c>
      <c r="K2781" t="s">
        <v>18650</v>
      </c>
      <c r="L2781" t="s">
        <v>17944</v>
      </c>
      <c r="M2781" t="s">
        <v>17842</v>
      </c>
      <c r="N2781" t="s">
        <v>10461</v>
      </c>
      <c r="O2781" t="s">
        <v>18767</v>
      </c>
    </row>
    <row r="2782" spans="2:15" x14ac:dyDescent="0.25">
      <c r="B2782" t="s">
        <v>13368</v>
      </c>
      <c r="C2782">
        <v>123460302</v>
      </c>
      <c r="D2782" t="s">
        <v>18</v>
      </c>
      <c r="E2782" t="s">
        <v>17609</v>
      </c>
      <c r="F2782" t="s">
        <v>590</v>
      </c>
      <c r="G2782" t="s">
        <v>2415</v>
      </c>
      <c r="H2782" t="s">
        <v>10461</v>
      </c>
      <c r="I2782" t="s">
        <v>18075</v>
      </c>
      <c r="J2782" t="s">
        <v>18074</v>
      </c>
      <c r="K2782" t="s">
        <v>18651</v>
      </c>
      <c r="L2782" t="s">
        <v>17822</v>
      </c>
      <c r="M2782" t="s">
        <v>17994</v>
      </c>
      <c r="N2782" t="s">
        <v>10461</v>
      </c>
      <c r="O2782" t="s">
        <v>18978</v>
      </c>
    </row>
    <row r="2783" spans="2:15" x14ac:dyDescent="0.25">
      <c r="B2783" t="s">
        <v>13887</v>
      </c>
      <c r="C2783">
        <v>123461302</v>
      </c>
      <c r="D2783" t="s">
        <v>13090</v>
      </c>
      <c r="E2783" t="s">
        <v>889</v>
      </c>
      <c r="F2783" t="s">
        <v>890</v>
      </c>
      <c r="G2783" t="s">
        <v>2903</v>
      </c>
      <c r="H2783"/>
      <c r="I2783" t="s">
        <v>18106</v>
      </c>
      <c r="J2783" t="s">
        <v>17936</v>
      </c>
      <c r="K2783" t="s">
        <v>18225</v>
      </c>
      <c r="L2783" t="s">
        <v>17944</v>
      </c>
      <c r="M2783" t="s">
        <v>17857</v>
      </c>
      <c r="N2783" t="s">
        <v>10461</v>
      </c>
      <c r="O2783" t="s">
        <v>18494</v>
      </c>
    </row>
    <row r="2784" spans="2:15" x14ac:dyDescent="0.25">
      <c r="B2784" t="s">
        <v>13888</v>
      </c>
      <c r="C2784">
        <v>123461302</v>
      </c>
      <c r="D2784" t="s">
        <v>13090</v>
      </c>
      <c r="E2784" t="s">
        <v>889</v>
      </c>
      <c r="F2784" t="s">
        <v>890</v>
      </c>
      <c r="G2784" t="s">
        <v>2904</v>
      </c>
      <c r="H2784" t="s">
        <v>10461</v>
      </c>
      <c r="I2784" t="s">
        <v>18274</v>
      </c>
      <c r="J2784" t="s">
        <v>17875</v>
      </c>
      <c r="K2784" t="s">
        <v>18190</v>
      </c>
      <c r="L2784" t="s">
        <v>17979</v>
      </c>
      <c r="M2784" t="s">
        <v>17942</v>
      </c>
      <c r="N2784"/>
      <c r="O2784" t="s">
        <v>18906</v>
      </c>
    </row>
    <row r="2785" spans="2:15" x14ac:dyDescent="0.25">
      <c r="B2785" t="s">
        <v>13889</v>
      </c>
      <c r="C2785">
        <v>123461302</v>
      </c>
      <c r="D2785" t="s">
        <v>13090</v>
      </c>
      <c r="E2785" t="s">
        <v>889</v>
      </c>
      <c r="F2785" t="s">
        <v>890</v>
      </c>
      <c r="G2785" t="s">
        <v>2415</v>
      </c>
      <c r="H2785" t="s">
        <v>10461</v>
      </c>
      <c r="I2785" t="s">
        <v>18652</v>
      </c>
      <c r="J2785" t="s">
        <v>17902</v>
      </c>
      <c r="K2785" t="s">
        <v>17908</v>
      </c>
      <c r="L2785" t="s">
        <v>18027</v>
      </c>
      <c r="M2785" t="s">
        <v>18363</v>
      </c>
      <c r="N2785" t="s">
        <v>10461</v>
      </c>
      <c r="O2785" t="s">
        <v>18979</v>
      </c>
    </row>
    <row r="2786" spans="2:15" x14ac:dyDescent="0.25">
      <c r="B2786" t="s">
        <v>13884</v>
      </c>
      <c r="C2786">
        <v>123461302</v>
      </c>
      <c r="D2786" t="s">
        <v>13090</v>
      </c>
      <c r="E2786" t="s">
        <v>887</v>
      </c>
      <c r="F2786" t="s">
        <v>888</v>
      </c>
      <c r="G2786" t="s">
        <v>2903</v>
      </c>
      <c r="H2786"/>
      <c r="I2786" t="s">
        <v>18245</v>
      </c>
      <c r="J2786" t="s">
        <v>17839</v>
      </c>
      <c r="K2786" t="s">
        <v>18013</v>
      </c>
      <c r="L2786" t="s">
        <v>17995</v>
      </c>
      <c r="M2786" t="s">
        <v>17853</v>
      </c>
      <c r="N2786"/>
      <c r="O2786" t="s">
        <v>18495</v>
      </c>
    </row>
    <row r="2787" spans="2:15" x14ac:dyDescent="0.25">
      <c r="B2787" t="s">
        <v>13885</v>
      </c>
      <c r="C2787">
        <v>123461302</v>
      </c>
      <c r="D2787" t="s">
        <v>13090</v>
      </c>
      <c r="E2787" t="s">
        <v>887</v>
      </c>
      <c r="F2787" t="s">
        <v>888</v>
      </c>
      <c r="G2787" t="s">
        <v>2904</v>
      </c>
      <c r="H2787"/>
      <c r="I2787" t="s">
        <v>17878</v>
      </c>
      <c r="J2787" t="s">
        <v>17939</v>
      </c>
      <c r="K2787" t="s">
        <v>17905</v>
      </c>
      <c r="L2787" t="s">
        <v>17839</v>
      </c>
      <c r="M2787" t="s">
        <v>17860</v>
      </c>
      <c r="N2787" t="s">
        <v>10461</v>
      </c>
      <c r="O2787" t="s">
        <v>17880</v>
      </c>
    </row>
    <row r="2788" spans="2:15" x14ac:dyDescent="0.25">
      <c r="B2788" t="s">
        <v>13886</v>
      </c>
      <c r="C2788">
        <v>123461302</v>
      </c>
      <c r="D2788" t="s">
        <v>13090</v>
      </c>
      <c r="E2788" t="s">
        <v>887</v>
      </c>
      <c r="F2788" t="s">
        <v>888</v>
      </c>
      <c r="G2788" t="s">
        <v>2415</v>
      </c>
      <c r="H2788"/>
      <c r="I2788" t="s">
        <v>18372</v>
      </c>
      <c r="J2788" t="s">
        <v>18019</v>
      </c>
      <c r="K2788" t="s">
        <v>17872</v>
      </c>
      <c r="L2788" t="s">
        <v>17885</v>
      </c>
      <c r="M2788" t="s">
        <v>17999</v>
      </c>
      <c r="N2788" t="s">
        <v>10461</v>
      </c>
      <c r="O2788" t="s">
        <v>18980</v>
      </c>
    </row>
    <row r="2789" spans="2:15" x14ac:dyDescent="0.25">
      <c r="B2789" t="s">
        <v>13956</v>
      </c>
      <c r="C2789">
        <v>123461602</v>
      </c>
      <c r="D2789" t="s">
        <v>119</v>
      </c>
      <c r="E2789" t="s">
        <v>921</v>
      </c>
      <c r="F2789" t="s">
        <v>922</v>
      </c>
      <c r="G2789" t="s">
        <v>2903</v>
      </c>
      <c r="H2789"/>
      <c r="I2789" t="s">
        <v>18259</v>
      </c>
      <c r="J2789" t="s">
        <v>17875</v>
      </c>
      <c r="K2789" t="s">
        <v>18653</v>
      </c>
      <c r="L2789" t="s">
        <v>17939</v>
      </c>
      <c r="M2789" t="s">
        <v>17898</v>
      </c>
      <c r="N2789"/>
      <c r="O2789" t="s">
        <v>18416</v>
      </c>
    </row>
    <row r="2790" spans="2:15" x14ac:dyDescent="0.25">
      <c r="B2790" t="s">
        <v>13957</v>
      </c>
      <c r="C2790">
        <v>123461602</v>
      </c>
      <c r="D2790" t="s">
        <v>119</v>
      </c>
      <c r="E2790" t="s">
        <v>921</v>
      </c>
      <c r="F2790" t="s">
        <v>922</v>
      </c>
      <c r="G2790" t="s">
        <v>2904</v>
      </c>
      <c r="H2790"/>
      <c r="I2790" t="s">
        <v>17991</v>
      </c>
      <c r="J2790" t="s">
        <v>17862</v>
      </c>
      <c r="K2790" t="s">
        <v>18153</v>
      </c>
      <c r="L2790" t="s">
        <v>18081</v>
      </c>
      <c r="M2790" t="s">
        <v>17889</v>
      </c>
      <c r="N2790"/>
      <c r="O2790" t="s">
        <v>18981</v>
      </c>
    </row>
    <row r="2791" spans="2:15" x14ac:dyDescent="0.25">
      <c r="B2791" t="s">
        <v>13958</v>
      </c>
      <c r="C2791">
        <v>123461602</v>
      </c>
      <c r="D2791" t="s">
        <v>119</v>
      </c>
      <c r="E2791" t="s">
        <v>921</v>
      </c>
      <c r="F2791" t="s">
        <v>922</v>
      </c>
      <c r="G2791" t="s">
        <v>2415</v>
      </c>
      <c r="H2791"/>
      <c r="I2791" t="s">
        <v>17830</v>
      </c>
      <c r="J2791" t="s">
        <v>18243</v>
      </c>
      <c r="K2791" t="s">
        <v>18444</v>
      </c>
      <c r="L2791" t="s">
        <v>17920</v>
      </c>
      <c r="M2791" t="s">
        <v>18017</v>
      </c>
      <c r="N2791"/>
      <c r="O2791" t="s">
        <v>18902</v>
      </c>
    </row>
    <row r="2792" spans="2:15" x14ac:dyDescent="0.25">
      <c r="B2792" t="s">
        <v>13953</v>
      </c>
      <c r="C2792">
        <v>123461602</v>
      </c>
      <c r="D2792" t="s">
        <v>119</v>
      </c>
      <c r="E2792" t="s">
        <v>919</v>
      </c>
      <c r="F2792" t="s">
        <v>920</v>
      </c>
      <c r="G2792" t="s">
        <v>2903</v>
      </c>
      <c r="H2792"/>
      <c r="I2792" t="s">
        <v>17939</v>
      </c>
      <c r="J2792" t="s">
        <v>17839</v>
      </c>
      <c r="K2792" t="s">
        <v>18242</v>
      </c>
      <c r="L2792" t="s">
        <v>17827</v>
      </c>
      <c r="M2792" t="s">
        <v>17866</v>
      </c>
      <c r="N2792" t="s">
        <v>10461</v>
      </c>
      <c r="O2792" t="s">
        <v>18441</v>
      </c>
    </row>
    <row r="2793" spans="2:15" x14ac:dyDescent="0.25">
      <c r="B2793" t="s">
        <v>13954</v>
      </c>
      <c r="C2793">
        <v>123461602</v>
      </c>
      <c r="D2793" t="s">
        <v>119</v>
      </c>
      <c r="E2793" t="s">
        <v>919</v>
      </c>
      <c r="F2793" t="s">
        <v>920</v>
      </c>
      <c r="G2793" t="s">
        <v>2904</v>
      </c>
      <c r="H2793"/>
      <c r="I2793" t="s">
        <v>17889</v>
      </c>
      <c r="J2793" t="s">
        <v>17947</v>
      </c>
      <c r="K2793" t="s">
        <v>18387</v>
      </c>
      <c r="L2793" t="s">
        <v>17866</v>
      </c>
      <c r="M2793" t="s">
        <v>17860</v>
      </c>
      <c r="N2793"/>
      <c r="O2793" t="s">
        <v>18425</v>
      </c>
    </row>
    <row r="2794" spans="2:15" x14ac:dyDescent="0.25">
      <c r="B2794" t="s">
        <v>13955</v>
      </c>
      <c r="C2794">
        <v>123461602</v>
      </c>
      <c r="D2794" t="s">
        <v>119</v>
      </c>
      <c r="E2794" t="s">
        <v>919</v>
      </c>
      <c r="F2794" t="s">
        <v>920</v>
      </c>
      <c r="G2794" t="s">
        <v>2415</v>
      </c>
      <c r="H2794"/>
      <c r="I2794" t="s">
        <v>17921</v>
      </c>
      <c r="J2794" t="s">
        <v>17828</v>
      </c>
      <c r="K2794" t="s">
        <v>18654</v>
      </c>
      <c r="L2794" t="s">
        <v>17824</v>
      </c>
      <c r="M2794" t="s">
        <v>17831</v>
      </c>
      <c r="N2794" t="s">
        <v>10461</v>
      </c>
      <c r="O2794" t="s">
        <v>18632</v>
      </c>
    </row>
    <row r="2795" spans="2:15" x14ac:dyDescent="0.25">
      <c r="B2795" t="s">
        <v>16542</v>
      </c>
      <c r="C2795">
        <v>123463370</v>
      </c>
      <c r="D2795" t="s">
        <v>470</v>
      </c>
      <c r="E2795" t="s">
        <v>470</v>
      </c>
      <c r="F2795" t="s">
        <v>2022</v>
      </c>
      <c r="G2795" t="s">
        <v>2903</v>
      </c>
      <c r="H2795"/>
      <c r="I2795"/>
      <c r="J2795" t="s">
        <v>10461</v>
      </c>
      <c r="K2795" t="s">
        <v>17850</v>
      </c>
      <c r="L2795" t="s">
        <v>10461</v>
      </c>
      <c r="M2795" t="s">
        <v>10461</v>
      </c>
      <c r="N2795"/>
      <c r="O2795" t="s">
        <v>17881</v>
      </c>
    </row>
    <row r="2796" spans="2:15" x14ac:dyDescent="0.25">
      <c r="B2796" t="s">
        <v>16543</v>
      </c>
      <c r="C2796">
        <v>123463370</v>
      </c>
      <c r="D2796" t="s">
        <v>470</v>
      </c>
      <c r="E2796" t="s">
        <v>470</v>
      </c>
      <c r="F2796" t="s">
        <v>2022</v>
      </c>
      <c r="G2796" t="s">
        <v>2904</v>
      </c>
      <c r="H2796"/>
      <c r="I2796"/>
      <c r="J2796" t="s">
        <v>10461</v>
      </c>
      <c r="K2796" t="s">
        <v>17855</v>
      </c>
      <c r="L2796" t="s">
        <v>10461</v>
      </c>
      <c r="M2796" t="s">
        <v>10461</v>
      </c>
      <c r="N2796"/>
      <c r="O2796" t="s">
        <v>17860</v>
      </c>
    </row>
    <row r="2797" spans="2:15" x14ac:dyDescent="0.25">
      <c r="B2797" t="s">
        <v>16544</v>
      </c>
      <c r="C2797">
        <v>123463370</v>
      </c>
      <c r="D2797" t="s">
        <v>470</v>
      </c>
      <c r="E2797" t="s">
        <v>470</v>
      </c>
      <c r="F2797" t="s">
        <v>2022</v>
      </c>
      <c r="G2797" t="s">
        <v>2415</v>
      </c>
      <c r="H2797"/>
      <c r="I2797"/>
      <c r="J2797" t="s">
        <v>10461</v>
      </c>
      <c r="K2797" t="s">
        <v>17860</v>
      </c>
      <c r="L2797" t="s">
        <v>10461</v>
      </c>
      <c r="M2797" t="s">
        <v>17844</v>
      </c>
      <c r="N2797"/>
      <c r="O2797" t="s">
        <v>17885</v>
      </c>
    </row>
    <row r="2798" spans="2:15" x14ac:dyDescent="0.25">
      <c r="B2798" t="s">
        <v>14550</v>
      </c>
      <c r="C2798">
        <v>123463603</v>
      </c>
      <c r="D2798" t="s">
        <v>224</v>
      </c>
      <c r="E2798" t="s">
        <v>10266</v>
      </c>
      <c r="F2798" t="s">
        <v>10289</v>
      </c>
      <c r="G2798" t="s">
        <v>2903</v>
      </c>
      <c r="H2798" t="s">
        <v>10461</v>
      </c>
      <c r="I2798" t="s">
        <v>17871</v>
      </c>
      <c r="J2798" t="s">
        <v>17982</v>
      </c>
      <c r="K2798" t="s">
        <v>18655</v>
      </c>
      <c r="L2798" t="s">
        <v>17836</v>
      </c>
      <c r="M2798" t="s">
        <v>17883</v>
      </c>
      <c r="N2798"/>
      <c r="O2798" t="s">
        <v>17909</v>
      </c>
    </row>
    <row r="2799" spans="2:15" x14ac:dyDescent="0.25">
      <c r="B2799" t="s">
        <v>14551</v>
      </c>
      <c r="C2799">
        <v>123463603</v>
      </c>
      <c r="D2799" t="s">
        <v>224</v>
      </c>
      <c r="E2799" t="s">
        <v>10266</v>
      </c>
      <c r="F2799" t="s">
        <v>10289</v>
      </c>
      <c r="G2799" t="s">
        <v>2904</v>
      </c>
      <c r="H2799" t="s">
        <v>10461</v>
      </c>
      <c r="I2799" t="s">
        <v>18021</v>
      </c>
      <c r="J2799" t="s">
        <v>17917</v>
      </c>
      <c r="K2799" t="s">
        <v>18173</v>
      </c>
      <c r="L2799" t="s">
        <v>17866</v>
      </c>
      <c r="M2799" t="s">
        <v>18081</v>
      </c>
      <c r="N2799" t="s">
        <v>10461</v>
      </c>
      <c r="O2799" t="s">
        <v>18718</v>
      </c>
    </row>
    <row r="2800" spans="2:15" x14ac:dyDescent="0.25">
      <c r="B2800" t="s">
        <v>14552</v>
      </c>
      <c r="C2800">
        <v>123463603</v>
      </c>
      <c r="D2800" t="s">
        <v>224</v>
      </c>
      <c r="E2800" t="s">
        <v>10266</v>
      </c>
      <c r="F2800" t="s">
        <v>10289</v>
      </c>
      <c r="G2800" t="s">
        <v>2415</v>
      </c>
      <c r="H2800" t="s">
        <v>10461</v>
      </c>
      <c r="I2800" t="s">
        <v>18102</v>
      </c>
      <c r="J2800" t="s">
        <v>18028</v>
      </c>
      <c r="K2800" t="s">
        <v>18656</v>
      </c>
      <c r="L2800" t="s">
        <v>17934</v>
      </c>
      <c r="M2800" t="s">
        <v>17984</v>
      </c>
      <c r="N2800" t="s">
        <v>10461</v>
      </c>
      <c r="O2800" t="s">
        <v>18982</v>
      </c>
    </row>
    <row r="2801" spans="2:15" x14ac:dyDescent="0.25">
      <c r="B2801" t="s">
        <v>14553</v>
      </c>
      <c r="C2801">
        <v>123463603</v>
      </c>
      <c r="D2801" t="s">
        <v>224</v>
      </c>
      <c r="E2801" t="s">
        <v>10271</v>
      </c>
      <c r="F2801" t="s">
        <v>10290</v>
      </c>
      <c r="G2801" t="s">
        <v>2903</v>
      </c>
      <c r="H2801" t="s">
        <v>10461</v>
      </c>
      <c r="I2801" t="s">
        <v>17855</v>
      </c>
      <c r="J2801" t="s">
        <v>17895</v>
      </c>
      <c r="K2801" t="s">
        <v>18006</v>
      </c>
      <c r="L2801" t="s">
        <v>17834</v>
      </c>
      <c r="M2801" t="s">
        <v>17836</v>
      </c>
      <c r="N2801" t="s">
        <v>10461</v>
      </c>
      <c r="O2801" t="s">
        <v>18470</v>
      </c>
    </row>
    <row r="2802" spans="2:15" x14ac:dyDescent="0.25">
      <c r="B2802" t="s">
        <v>14554</v>
      </c>
      <c r="C2802">
        <v>123463603</v>
      </c>
      <c r="D2802" t="s">
        <v>224</v>
      </c>
      <c r="E2802" t="s">
        <v>10271</v>
      </c>
      <c r="F2802" t="s">
        <v>10290</v>
      </c>
      <c r="G2802" t="s">
        <v>2904</v>
      </c>
      <c r="H2802"/>
      <c r="I2802" t="s">
        <v>17823</v>
      </c>
      <c r="J2802" t="s">
        <v>17934</v>
      </c>
      <c r="K2802" t="s">
        <v>18044</v>
      </c>
      <c r="L2802" t="s">
        <v>17869</v>
      </c>
      <c r="M2802" t="s">
        <v>17844</v>
      </c>
      <c r="N2802"/>
      <c r="O2802" t="s">
        <v>18692</v>
      </c>
    </row>
    <row r="2803" spans="2:15" x14ac:dyDescent="0.25">
      <c r="B2803" t="s">
        <v>14555</v>
      </c>
      <c r="C2803">
        <v>123463603</v>
      </c>
      <c r="D2803" t="s">
        <v>224</v>
      </c>
      <c r="E2803" t="s">
        <v>10271</v>
      </c>
      <c r="F2803" t="s">
        <v>10290</v>
      </c>
      <c r="G2803" t="s">
        <v>2415</v>
      </c>
      <c r="H2803" t="s">
        <v>10461</v>
      </c>
      <c r="I2803" t="s">
        <v>17942</v>
      </c>
      <c r="J2803" t="s">
        <v>18002</v>
      </c>
      <c r="K2803" t="s">
        <v>18329</v>
      </c>
      <c r="L2803" t="s">
        <v>17871</v>
      </c>
      <c r="M2803" t="s">
        <v>17939</v>
      </c>
      <c r="N2803" t="s">
        <v>10461</v>
      </c>
      <c r="O2803" t="s">
        <v>18086</v>
      </c>
    </row>
    <row r="2804" spans="2:15" x14ac:dyDescent="0.25">
      <c r="B2804" t="s">
        <v>14697</v>
      </c>
      <c r="C2804">
        <v>123463803</v>
      </c>
      <c r="D2804" t="s">
        <v>245</v>
      </c>
      <c r="E2804" t="s">
        <v>1318</v>
      </c>
      <c r="F2804" t="s">
        <v>1319</v>
      </c>
      <c r="G2804" t="s">
        <v>2903</v>
      </c>
      <c r="H2804"/>
      <c r="I2804" t="s">
        <v>17869</v>
      </c>
      <c r="J2804" t="s">
        <v>17844</v>
      </c>
      <c r="K2804" t="s">
        <v>18111</v>
      </c>
      <c r="L2804" t="s">
        <v>17833</v>
      </c>
      <c r="M2804" t="s">
        <v>10461</v>
      </c>
      <c r="N2804"/>
      <c r="O2804" t="s">
        <v>18226</v>
      </c>
    </row>
    <row r="2805" spans="2:15" x14ac:dyDescent="0.25">
      <c r="B2805" t="s">
        <v>14698</v>
      </c>
      <c r="C2805">
        <v>123463803</v>
      </c>
      <c r="D2805" t="s">
        <v>245</v>
      </c>
      <c r="E2805" t="s">
        <v>1318</v>
      </c>
      <c r="F2805" t="s">
        <v>1319</v>
      </c>
      <c r="G2805" t="s">
        <v>2904</v>
      </c>
      <c r="H2805" t="s">
        <v>10461</v>
      </c>
      <c r="I2805" t="s">
        <v>17869</v>
      </c>
      <c r="J2805" t="s">
        <v>10461</v>
      </c>
      <c r="K2805" t="s">
        <v>17912</v>
      </c>
      <c r="L2805" t="s">
        <v>17837</v>
      </c>
      <c r="M2805" t="s">
        <v>10461</v>
      </c>
      <c r="N2805"/>
      <c r="O2805" t="s">
        <v>17946</v>
      </c>
    </row>
    <row r="2806" spans="2:15" x14ac:dyDescent="0.25">
      <c r="B2806" t="s">
        <v>14699</v>
      </c>
      <c r="C2806">
        <v>123463803</v>
      </c>
      <c r="D2806" t="s">
        <v>245</v>
      </c>
      <c r="E2806" t="s">
        <v>1318</v>
      </c>
      <c r="F2806" t="s">
        <v>1319</v>
      </c>
      <c r="G2806" t="s">
        <v>2415</v>
      </c>
      <c r="H2806" t="s">
        <v>10461</v>
      </c>
      <c r="I2806" t="s">
        <v>17942</v>
      </c>
      <c r="J2806" t="s">
        <v>17866</v>
      </c>
      <c r="K2806" t="s">
        <v>18012</v>
      </c>
      <c r="L2806" t="s">
        <v>17860</v>
      </c>
      <c r="M2806" t="s">
        <v>10461</v>
      </c>
      <c r="N2806"/>
      <c r="O2806" t="s">
        <v>18214</v>
      </c>
    </row>
    <row r="2807" spans="2:15" x14ac:dyDescent="0.25">
      <c r="B2807" t="s">
        <v>14916</v>
      </c>
      <c r="C2807">
        <v>123464502</v>
      </c>
      <c r="D2807" t="s">
        <v>280</v>
      </c>
      <c r="E2807" t="s">
        <v>1427</v>
      </c>
      <c r="F2807" t="s">
        <v>1428</v>
      </c>
      <c r="G2807" t="s">
        <v>2903</v>
      </c>
      <c r="H2807"/>
      <c r="I2807" t="s">
        <v>17855</v>
      </c>
      <c r="J2807" t="s">
        <v>17846</v>
      </c>
      <c r="K2807" t="s">
        <v>17897</v>
      </c>
      <c r="L2807" t="s">
        <v>17834</v>
      </c>
      <c r="M2807" t="s">
        <v>17834</v>
      </c>
      <c r="N2807"/>
      <c r="O2807" t="s">
        <v>17915</v>
      </c>
    </row>
    <row r="2808" spans="2:15" x14ac:dyDescent="0.25">
      <c r="B2808" t="s">
        <v>14917</v>
      </c>
      <c r="C2808">
        <v>123464502</v>
      </c>
      <c r="D2808" t="s">
        <v>280</v>
      </c>
      <c r="E2808" t="s">
        <v>1427</v>
      </c>
      <c r="F2808" t="s">
        <v>1428</v>
      </c>
      <c r="G2808" t="s">
        <v>2904</v>
      </c>
      <c r="H2808"/>
      <c r="I2808" t="s">
        <v>17834</v>
      </c>
      <c r="J2808" t="s">
        <v>10461</v>
      </c>
      <c r="K2808" t="s">
        <v>18254</v>
      </c>
      <c r="L2808" t="s">
        <v>17833</v>
      </c>
      <c r="M2808" t="s">
        <v>17890</v>
      </c>
      <c r="N2808"/>
      <c r="O2808" t="s">
        <v>18154</v>
      </c>
    </row>
    <row r="2809" spans="2:15" x14ac:dyDescent="0.25">
      <c r="B2809" t="s">
        <v>14918</v>
      </c>
      <c r="C2809">
        <v>123464502</v>
      </c>
      <c r="D2809" t="s">
        <v>280</v>
      </c>
      <c r="E2809" t="s">
        <v>1427</v>
      </c>
      <c r="F2809" t="s">
        <v>1428</v>
      </c>
      <c r="G2809" t="s">
        <v>2415</v>
      </c>
      <c r="H2809"/>
      <c r="I2809" t="s">
        <v>17939</v>
      </c>
      <c r="J2809" t="s">
        <v>17823</v>
      </c>
      <c r="K2809" t="s">
        <v>17930</v>
      </c>
      <c r="L2809" t="s">
        <v>17899</v>
      </c>
      <c r="M2809" t="s">
        <v>17889</v>
      </c>
      <c r="N2809"/>
      <c r="O2809" t="s">
        <v>18318</v>
      </c>
    </row>
    <row r="2810" spans="2:15" x14ac:dyDescent="0.25">
      <c r="B2810" t="s">
        <v>14925</v>
      </c>
      <c r="C2810">
        <v>123464502</v>
      </c>
      <c r="D2810" t="s">
        <v>280</v>
      </c>
      <c r="E2810" t="s">
        <v>1433</v>
      </c>
      <c r="F2810" t="s">
        <v>1434</v>
      </c>
      <c r="G2810" t="s">
        <v>2903</v>
      </c>
      <c r="H2810"/>
      <c r="I2810" t="s">
        <v>17846</v>
      </c>
      <c r="J2810" t="s">
        <v>17869</v>
      </c>
      <c r="K2810" t="s">
        <v>18196</v>
      </c>
      <c r="L2810" t="s">
        <v>17853</v>
      </c>
      <c r="M2810" t="s">
        <v>17866</v>
      </c>
      <c r="N2810"/>
      <c r="O2810" t="s">
        <v>18162</v>
      </c>
    </row>
    <row r="2811" spans="2:15" x14ac:dyDescent="0.25">
      <c r="B2811" t="s">
        <v>14926</v>
      </c>
      <c r="C2811">
        <v>123464502</v>
      </c>
      <c r="D2811" t="s">
        <v>280</v>
      </c>
      <c r="E2811" t="s">
        <v>1433</v>
      </c>
      <c r="F2811" t="s">
        <v>1434</v>
      </c>
      <c r="G2811" t="s">
        <v>2904</v>
      </c>
      <c r="H2811"/>
      <c r="I2811" t="s">
        <v>17855</v>
      </c>
      <c r="J2811" t="s">
        <v>17844</v>
      </c>
      <c r="K2811" t="s">
        <v>18043</v>
      </c>
      <c r="L2811" t="s">
        <v>17823</v>
      </c>
      <c r="M2811" t="s">
        <v>17881</v>
      </c>
      <c r="N2811" t="s">
        <v>10461</v>
      </c>
      <c r="O2811" t="s">
        <v>18012</v>
      </c>
    </row>
    <row r="2812" spans="2:15" x14ac:dyDescent="0.25">
      <c r="B2812" t="s">
        <v>14927</v>
      </c>
      <c r="C2812">
        <v>123464502</v>
      </c>
      <c r="D2812" t="s">
        <v>280</v>
      </c>
      <c r="E2812" t="s">
        <v>1433</v>
      </c>
      <c r="F2812" t="s">
        <v>1434</v>
      </c>
      <c r="G2812" t="s">
        <v>2415</v>
      </c>
      <c r="H2812"/>
      <c r="I2812" t="s">
        <v>17827</v>
      </c>
      <c r="J2812" t="s">
        <v>17947</v>
      </c>
      <c r="K2812" t="s">
        <v>18176</v>
      </c>
      <c r="L2812" t="s">
        <v>17898</v>
      </c>
      <c r="M2812" t="s">
        <v>17983</v>
      </c>
      <c r="N2812" t="s">
        <v>10461</v>
      </c>
      <c r="O2812" t="s">
        <v>18356</v>
      </c>
    </row>
    <row r="2813" spans="2:15" x14ac:dyDescent="0.25">
      <c r="B2813" t="s">
        <v>14922</v>
      </c>
      <c r="C2813">
        <v>123464502</v>
      </c>
      <c r="D2813" t="s">
        <v>280</v>
      </c>
      <c r="E2813" t="s">
        <v>1431</v>
      </c>
      <c r="F2813" t="s">
        <v>1432</v>
      </c>
      <c r="G2813" t="s">
        <v>2903</v>
      </c>
      <c r="H2813"/>
      <c r="I2813" t="s">
        <v>17891</v>
      </c>
      <c r="J2813" t="s">
        <v>18007</v>
      </c>
      <c r="K2813" t="s">
        <v>18388</v>
      </c>
      <c r="L2813" t="s">
        <v>17988</v>
      </c>
      <c r="M2813" t="s">
        <v>17876</v>
      </c>
      <c r="N2813" t="s">
        <v>10461</v>
      </c>
      <c r="O2813" t="s">
        <v>18984</v>
      </c>
    </row>
    <row r="2814" spans="2:15" x14ac:dyDescent="0.25">
      <c r="B2814" t="s">
        <v>14923</v>
      </c>
      <c r="C2814">
        <v>123464502</v>
      </c>
      <c r="D2814" t="s">
        <v>280</v>
      </c>
      <c r="E2814" t="s">
        <v>1431</v>
      </c>
      <c r="F2814" t="s">
        <v>1432</v>
      </c>
      <c r="G2814" t="s">
        <v>2904</v>
      </c>
      <c r="H2814" t="s">
        <v>10461</v>
      </c>
      <c r="I2814" t="s">
        <v>17932</v>
      </c>
      <c r="J2814" t="s">
        <v>17931</v>
      </c>
      <c r="K2814" t="s">
        <v>18657</v>
      </c>
      <c r="L2814" t="s">
        <v>18013</v>
      </c>
      <c r="M2814" t="s">
        <v>17994</v>
      </c>
      <c r="N2814" t="s">
        <v>10461</v>
      </c>
      <c r="O2814" t="s">
        <v>18838</v>
      </c>
    </row>
    <row r="2815" spans="2:15" x14ac:dyDescent="0.25">
      <c r="B2815" t="s">
        <v>14924</v>
      </c>
      <c r="C2815">
        <v>123464502</v>
      </c>
      <c r="D2815" t="s">
        <v>280</v>
      </c>
      <c r="E2815" t="s">
        <v>1431</v>
      </c>
      <c r="F2815" t="s">
        <v>1432</v>
      </c>
      <c r="G2815" t="s">
        <v>2415</v>
      </c>
      <c r="H2815" t="s">
        <v>10461</v>
      </c>
      <c r="I2815" t="s">
        <v>18006</v>
      </c>
      <c r="J2815" t="s">
        <v>18004</v>
      </c>
      <c r="K2815" t="s">
        <v>18444</v>
      </c>
      <c r="L2815" t="s">
        <v>17973</v>
      </c>
      <c r="M2815" t="s">
        <v>17987</v>
      </c>
      <c r="N2815" t="s">
        <v>10461</v>
      </c>
      <c r="O2815" t="s">
        <v>18983</v>
      </c>
    </row>
    <row r="2816" spans="2:15" x14ac:dyDescent="0.25">
      <c r="B2816" t="s">
        <v>14919</v>
      </c>
      <c r="C2816">
        <v>123464502</v>
      </c>
      <c r="D2816" t="s">
        <v>280</v>
      </c>
      <c r="E2816" t="s">
        <v>1429</v>
      </c>
      <c r="F2816" t="s">
        <v>1430</v>
      </c>
      <c r="G2816" t="s">
        <v>2903</v>
      </c>
      <c r="H2816"/>
      <c r="I2816" t="s">
        <v>18018</v>
      </c>
      <c r="J2816" t="s">
        <v>17939</v>
      </c>
      <c r="K2816" t="s">
        <v>18558</v>
      </c>
      <c r="L2816" t="s">
        <v>17840</v>
      </c>
      <c r="M2816" t="s">
        <v>18013</v>
      </c>
      <c r="N2816"/>
      <c r="O2816" t="s">
        <v>18733</v>
      </c>
    </row>
    <row r="2817" spans="2:15" x14ac:dyDescent="0.25">
      <c r="B2817" t="s">
        <v>14920</v>
      </c>
      <c r="C2817">
        <v>123464502</v>
      </c>
      <c r="D2817" t="s">
        <v>280</v>
      </c>
      <c r="E2817" t="s">
        <v>1429</v>
      </c>
      <c r="F2817" t="s">
        <v>1430</v>
      </c>
      <c r="G2817" t="s">
        <v>2904</v>
      </c>
      <c r="H2817"/>
      <c r="I2817" t="s">
        <v>17934</v>
      </c>
      <c r="J2817" t="s">
        <v>17871</v>
      </c>
      <c r="K2817" t="s">
        <v>18357</v>
      </c>
      <c r="L2817" t="s">
        <v>18021</v>
      </c>
      <c r="M2817" t="s">
        <v>17900</v>
      </c>
      <c r="N2817"/>
      <c r="O2817" t="s">
        <v>18627</v>
      </c>
    </row>
    <row r="2818" spans="2:15" x14ac:dyDescent="0.25">
      <c r="B2818" t="s">
        <v>14921</v>
      </c>
      <c r="C2818">
        <v>123464502</v>
      </c>
      <c r="D2818" t="s">
        <v>280</v>
      </c>
      <c r="E2818" t="s">
        <v>1429</v>
      </c>
      <c r="F2818" t="s">
        <v>1430</v>
      </c>
      <c r="G2818" t="s">
        <v>2415</v>
      </c>
      <c r="H2818"/>
      <c r="I2818" t="s">
        <v>18140</v>
      </c>
      <c r="J2818" t="s">
        <v>17936</v>
      </c>
      <c r="K2818" t="s">
        <v>18658</v>
      </c>
      <c r="L2818" t="s">
        <v>18013</v>
      </c>
      <c r="M2818" t="s">
        <v>18062</v>
      </c>
      <c r="N2818"/>
      <c r="O2818" t="s">
        <v>18985</v>
      </c>
    </row>
    <row r="2819" spans="2:15" x14ac:dyDescent="0.25">
      <c r="B2819" t="s">
        <v>17694</v>
      </c>
      <c r="C2819">
        <v>123464502</v>
      </c>
      <c r="D2819" t="s">
        <v>280</v>
      </c>
      <c r="E2819" t="s">
        <v>17634</v>
      </c>
      <c r="F2819" t="s">
        <v>17633</v>
      </c>
      <c r="G2819" t="s">
        <v>2903</v>
      </c>
      <c r="H2819"/>
      <c r="I2819" t="s">
        <v>17859</v>
      </c>
      <c r="J2819" t="s">
        <v>17836</v>
      </c>
      <c r="K2819" t="s">
        <v>18174</v>
      </c>
      <c r="L2819" t="s">
        <v>17837</v>
      </c>
      <c r="M2819" t="s">
        <v>17871</v>
      </c>
      <c r="N2819"/>
      <c r="O2819" t="s">
        <v>18315</v>
      </c>
    </row>
    <row r="2820" spans="2:15" x14ac:dyDescent="0.25">
      <c r="B2820" t="s">
        <v>17693</v>
      </c>
      <c r="C2820">
        <v>123464502</v>
      </c>
      <c r="D2820" t="s">
        <v>280</v>
      </c>
      <c r="E2820" t="s">
        <v>17634</v>
      </c>
      <c r="F2820" t="s">
        <v>17633</v>
      </c>
      <c r="G2820" t="s">
        <v>2904</v>
      </c>
      <c r="H2820"/>
      <c r="I2820" t="s">
        <v>17860</v>
      </c>
      <c r="J2820" t="s">
        <v>17853</v>
      </c>
      <c r="K2820" t="s">
        <v>18216</v>
      </c>
      <c r="L2820" t="s">
        <v>17995</v>
      </c>
      <c r="M2820" t="s">
        <v>17857</v>
      </c>
      <c r="N2820"/>
      <c r="O2820" t="s">
        <v>17913</v>
      </c>
    </row>
    <row r="2821" spans="2:15" x14ac:dyDescent="0.25">
      <c r="B2821" t="s">
        <v>17695</v>
      </c>
      <c r="C2821">
        <v>123464502</v>
      </c>
      <c r="D2821" t="s">
        <v>280</v>
      </c>
      <c r="E2821" t="s">
        <v>17634</v>
      </c>
      <c r="F2821" t="s">
        <v>17633</v>
      </c>
      <c r="G2821" t="s">
        <v>2415</v>
      </c>
      <c r="H2821"/>
      <c r="I2821" t="s">
        <v>17824</v>
      </c>
      <c r="J2821" t="s">
        <v>17871</v>
      </c>
      <c r="K2821" t="s">
        <v>18542</v>
      </c>
      <c r="L2821" t="s">
        <v>17934</v>
      </c>
      <c r="M2821" t="s">
        <v>18116</v>
      </c>
      <c r="N2821"/>
      <c r="O2821" t="s">
        <v>18388</v>
      </c>
    </row>
    <row r="2822" spans="2:15" x14ac:dyDescent="0.25">
      <c r="B2822" t="s">
        <v>14928</v>
      </c>
      <c r="C2822">
        <v>123464603</v>
      </c>
      <c r="D2822" t="s">
        <v>281</v>
      </c>
      <c r="E2822" t="s">
        <v>1435</v>
      </c>
      <c r="F2822" t="s">
        <v>1436</v>
      </c>
      <c r="G2822" t="s">
        <v>2903</v>
      </c>
      <c r="H2822"/>
      <c r="I2822" t="s">
        <v>10461</v>
      </c>
      <c r="J2822" t="s">
        <v>17844</v>
      </c>
      <c r="K2822" t="s">
        <v>18267</v>
      </c>
      <c r="L2822" t="s">
        <v>10461</v>
      </c>
      <c r="M2822" t="s">
        <v>17826</v>
      </c>
      <c r="N2822" t="s">
        <v>10461</v>
      </c>
      <c r="O2822" t="s">
        <v>18672</v>
      </c>
    </row>
    <row r="2823" spans="2:15" x14ac:dyDescent="0.25">
      <c r="B2823" t="s">
        <v>14929</v>
      </c>
      <c r="C2823">
        <v>123464603</v>
      </c>
      <c r="D2823" t="s">
        <v>281</v>
      </c>
      <c r="E2823" t="s">
        <v>1435</v>
      </c>
      <c r="F2823" t="s">
        <v>1436</v>
      </c>
      <c r="G2823" t="s">
        <v>2904</v>
      </c>
      <c r="H2823"/>
      <c r="I2823" t="s">
        <v>17833</v>
      </c>
      <c r="J2823" t="s">
        <v>17837</v>
      </c>
      <c r="K2823" t="s">
        <v>18141</v>
      </c>
      <c r="L2823" t="s">
        <v>10461</v>
      </c>
      <c r="M2823" t="s">
        <v>17921</v>
      </c>
      <c r="N2823" t="s">
        <v>10461</v>
      </c>
      <c r="O2823" t="s">
        <v>18186</v>
      </c>
    </row>
    <row r="2824" spans="2:15" x14ac:dyDescent="0.25">
      <c r="B2824" t="s">
        <v>14930</v>
      </c>
      <c r="C2824">
        <v>123464603</v>
      </c>
      <c r="D2824" t="s">
        <v>281</v>
      </c>
      <c r="E2824" t="s">
        <v>1435</v>
      </c>
      <c r="F2824" t="s">
        <v>1436</v>
      </c>
      <c r="G2824" t="s">
        <v>2415</v>
      </c>
      <c r="H2824"/>
      <c r="I2824" t="s">
        <v>17844</v>
      </c>
      <c r="J2824" t="s">
        <v>17899</v>
      </c>
      <c r="K2824" t="s">
        <v>18622</v>
      </c>
      <c r="L2824" t="s">
        <v>17837</v>
      </c>
      <c r="M2824" t="s">
        <v>18431</v>
      </c>
      <c r="N2824" t="s">
        <v>10461</v>
      </c>
      <c r="O2824" t="s">
        <v>18946</v>
      </c>
    </row>
    <row r="2825" spans="2:15" x14ac:dyDescent="0.25">
      <c r="B2825" t="s">
        <v>14931</v>
      </c>
      <c r="C2825">
        <v>123464603</v>
      </c>
      <c r="D2825" t="s">
        <v>281</v>
      </c>
      <c r="E2825" t="s">
        <v>1437</v>
      </c>
      <c r="F2825" t="s">
        <v>1438</v>
      </c>
      <c r="G2825" t="s">
        <v>2903</v>
      </c>
      <c r="H2825"/>
      <c r="I2825" t="s">
        <v>10461</v>
      </c>
      <c r="J2825" t="s">
        <v>10461</v>
      </c>
      <c r="K2825" t="s">
        <v>17914</v>
      </c>
      <c r="L2825" t="s">
        <v>10461</v>
      </c>
      <c r="M2825" t="s">
        <v>17983</v>
      </c>
      <c r="N2825"/>
      <c r="O2825" t="s">
        <v>17825</v>
      </c>
    </row>
    <row r="2826" spans="2:15" x14ac:dyDescent="0.25">
      <c r="B2826" t="s">
        <v>14932</v>
      </c>
      <c r="C2826">
        <v>123464603</v>
      </c>
      <c r="D2826" t="s">
        <v>281</v>
      </c>
      <c r="E2826" t="s">
        <v>1437</v>
      </c>
      <c r="F2826" t="s">
        <v>1438</v>
      </c>
      <c r="G2826" t="s">
        <v>2904</v>
      </c>
      <c r="H2826" t="s">
        <v>10461</v>
      </c>
      <c r="I2826" t="s">
        <v>10461</v>
      </c>
      <c r="J2826" t="s">
        <v>10461</v>
      </c>
      <c r="K2826" t="s">
        <v>18254</v>
      </c>
      <c r="L2826" t="s">
        <v>10461</v>
      </c>
      <c r="M2826" t="s">
        <v>17828</v>
      </c>
      <c r="N2826"/>
      <c r="O2826" t="s">
        <v>17886</v>
      </c>
    </row>
    <row r="2827" spans="2:15" x14ac:dyDescent="0.25">
      <c r="B2827" t="s">
        <v>14933</v>
      </c>
      <c r="C2827">
        <v>123464603</v>
      </c>
      <c r="D2827" t="s">
        <v>281</v>
      </c>
      <c r="E2827" t="s">
        <v>1437</v>
      </c>
      <c r="F2827" t="s">
        <v>1438</v>
      </c>
      <c r="G2827" t="s">
        <v>2415</v>
      </c>
      <c r="H2827" t="s">
        <v>10461</v>
      </c>
      <c r="I2827" t="s">
        <v>10461</v>
      </c>
      <c r="J2827" t="s">
        <v>10461</v>
      </c>
      <c r="K2827" t="s">
        <v>18075</v>
      </c>
      <c r="L2827" t="s">
        <v>10461</v>
      </c>
      <c r="M2827" t="s">
        <v>17912</v>
      </c>
      <c r="N2827"/>
      <c r="O2827" t="s">
        <v>18292</v>
      </c>
    </row>
    <row r="2828" spans="2:15" x14ac:dyDescent="0.25">
      <c r="B2828" t="s">
        <v>15042</v>
      </c>
      <c r="C2828">
        <v>123465303</v>
      </c>
      <c r="D2828" t="s">
        <v>301</v>
      </c>
      <c r="E2828" t="s">
        <v>1491</v>
      </c>
      <c r="F2828" t="s">
        <v>1492</v>
      </c>
      <c r="G2828" t="s">
        <v>2903</v>
      </c>
      <c r="H2828" t="s">
        <v>10461</v>
      </c>
      <c r="I2828" t="s">
        <v>17951</v>
      </c>
      <c r="J2828" t="s">
        <v>17996</v>
      </c>
      <c r="K2828" t="s">
        <v>18608</v>
      </c>
      <c r="L2828" t="s">
        <v>17983</v>
      </c>
      <c r="M2828" t="s">
        <v>17932</v>
      </c>
      <c r="N2828"/>
      <c r="O2828" t="s">
        <v>18592</v>
      </c>
    </row>
    <row r="2829" spans="2:15" x14ac:dyDescent="0.25">
      <c r="B2829" t="s">
        <v>15043</v>
      </c>
      <c r="C2829">
        <v>123465303</v>
      </c>
      <c r="D2829" t="s">
        <v>301</v>
      </c>
      <c r="E2829" t="s">
        <v>1491</v>
      </c>
      <c r="F2829" t="s">
        <v>1492</v>
      </c>
      <c r="G2829" t="s">
        <v>2904</v>
      </c>
      <c r="H2829" t="s">
        <v>10461</v>
      </c>
      <c r="I2829" t="s">
        <v>18018</v>
      </c>
      <c r="J2829" t="s">
        <v>17993</v>
      </c>
      <c r="K2829" t="s">
        <v>18659</v>
      </c>
      <c r="L2829" t="s">
        <v>17993</v>
      </c>
      <c r="M2829" t="s">
        <v>18140</v>
      </c>
      <c r="N2829" t="s">
        <v>10461</v>
      </c>
      <c r="O2829" t="s">
        <v>18846</v>
      </c>
    </row>
    <row r="2830" spans="2:15" x14ac:dyDescent="0.25">
      <c r="B2830" t="s">
        <v>15044</v>
      </c>
      <c r="C2830">
        <v>123465303</v>
      </c>
      <c r="D2830" t="s">
        <v>301</v>
      </c>
      <c r="E2830" t="s">
        <v>1491</v>
      </c>
      <c r="F2830" t="s">
        <v>1492</v>
      </c>
      <c r="G2830" t="s">
        <v>2415</v>
      </c>
      <c r="H2830" t="s">
        <v>10461</v>
      </c>
      <c r="I2830" t="s">
        <v>18017</v>
      </c>
      <c r="J2830" t="s">
        <v>18247</v>
      </c>
      <c r="K2830" t="s">
        <v>18389</v>
      </c>
      <c r="L2830" t="s">
        <v>18061</v>
      </c>
      <c r="M2830" t="s">
        <v>18012</v>
      </c>
      <c r="N2830" t="s">
        <v>10461</v>
      </c>
      <c r="O2830" t="s">
        <v>18986</v>
      </c>
    </row>
    <row r="2831" spans="2:15" x14ac:dyDescent="0.25">
      <c r="B2831" t="s">
        <v>15039</v>
      </c>
      <c r="C2831">
        <v>123465303</v>
      </c>
      <c r="D2831" t="s">
        <v>301</v>
      </c>
      <c r="E2831" t="s">
        <v>1489</v>
      </c>
      <c r="F2831" t="s">
        <v>1490</v>
      </c>
      <c r="G2831" t="s">
        <v>2903</v>
      </c>
      <c r="H2831" t="s">
        <v>10461</v>
      </c>
      <c r="I2831" t="s">
        <v>17837</v>
      </c>
      <c r="J2831" t="s">
        <v>17834</v>
      </c>
      <c r="K2831" t="s">
        <v>17918</v>
      </c>
      <c r="L2831" t="s">
        <v>17866</v>
      </c>
      <c r="M2831" t="s">
        <v>17842</v>
      </c>
      <c r="N2831"/>
      <c r="O2831" t="s">
        <v>18218</v>
      </c>
    </row>
    <row r="2832" spans="2:15" x14ac:dyDescent="0.25">
      <c r="B2832" t="s">
        <v>15040</v>
      </c>
      <c r="C2832">
        <v>123465303</v>
      </c>
      <c r="D2832" t="s">
        <v>301</v>
      </c>
      <c r="E2832" t="s">
        <v>1489</v>
      </c>
      <c r="F2832" t="s">
        <v>1490</v>
      </c>
      <c r="G2832" t="s">
        <v>2904</v>
      </c>
      <c r="H2832"/>
      <c r="I2832" t="s">
        <v>17836</v>
      </c>
      <c r="J2832" t="s">
        <v>17881</v>
      </c>
      <c r="K2832" t="s">
        <v>18006</v>
      </c>
      <c r="L2832" t="s">
        <v>17836</v>
      </c>
      <c r="M2832" t="s">
        <v>17934</v>
      </c>
      <c r="N2832"/>
      <c r="O2832" t="s">
        <v>18218</v>
      </c>
    </row>
    <row r="2833" spans="2:15" x14ac:dyDescent="0.25">
      <c r="B2833" t="s">
        <v>15041</v>
      </c>
      <c r="C2833">
        <v>123465303</v>
      </c>
      <c r="D2833" t="s">
        <v>301</v>
      </c>
      <c r="E2833" t="s">
        <v>1489</v>
      </c>
      <c r="F2833" t="s">
        <v>1490</v>
      </c>
      <c r="G2833" t="s">
        <v>2415</v>
      </c>
      <c r="H2833" t="s">
        <v>10461</v>
      </c>
      <c r="I2833" t="s">
        <v>17942</v>
      </c>
      <c r="J2833" t="s">
        <v>17895</v>
      </c>
      <c r="K2833" t="s">
        <v>18543</v>
      </c>
      <c r="L2833" t="s">
        <v>17934</v>
      </c>
      <c r="M2833" t="s">
        <v>17938</v>
      </c>
      <c r="N2833"/>
      <c r="O2833" t="s">
        <v>18953</v>
      </c>
    </row>
    <row r="2834" spans="2:15" x14ac:dyDescent="0.25">
      <c r="B2834" t="s">
        <v>15251</v>
      </c>
      <c r="C2834">
        <v>123465602</v>
      </c>
      <c r="D2834" t="s">
        <v>340</v>
      </c>
      <c r="E2834" t="s">
        <v>1614</v>
      </c>
      <c r="F2834" t="s">
        <v>1615</v>
      </c>
      <c r="G2834" t="s">
        <v>2903</v>
      </c>
      <c r="H2834"/>
      <c r="I2834" t="s">
        <v>17988</v>
      </c>
      <c r="J2834" t="s">
        <v>17938</v>
      </c>
      <c r="K2834" t="s">
        <v>18021</v>
      </c>
      <c r="L2834" t="s">
        <v>17844</v>
      </c>
      <c r="M2834"/>
      <c r="N2834"/>
      <c r="O2834" t="s">
        <v>18040</v>
      </c>
    </row>
    <row r="2835" spans="2:15" x14ac:dyDescent="0.25">
      <c r="B2835" t="s">
        <v>15252</v>
      </c>
      <c r="C2835">
        <v>123465602</v>
      </c>
      <c r="D2835" t="s">
        <v>340</v>
      </c>
      <c r="E2835" t="s">
        <v>1614</v>
      </c>
      <c r="F2835" t="s">
        <v>1615</v>
      </c>
      <c r="G2835" t="s">
        <v>2904</v>
      </c>
      <c r="H2835"/>
      <c r="I2835" t="s">
        <v>18022</v>
      </c>
      <c r="J2835" t="s">
        <v>17897</v>
      </c>
      <c r="K2835" t="s">
        <v>17824</v>
      </c>
      <c r="L2835" t="s">
        <v>17836</v>
      </c>
      <c r="M2835" t="s">
        <v>10461</v>
      </c>
      <c r="N2835"/>
      <c r="O2835" t="s">
        <v>18063</v>
      </c>
    </row>
    <row r="2836" spans="2:15" x14ac:dyDescent="0.25">
      <c r="B2836" t="s">
        <v>15253</v>
      </c>
      <c r="C2836">
        <v>123465602</v>
      </c>
      <c r="D2836" t="s">
        <v>340</v>
      </c>
      <c r="E2836" t="s">
        <v>1614</v>
      </c>
      <c r="F2836" t="s">
        <v>1615</v>
      </c>
      <c r="G2836" t="s">
        <v>2415</v>
      </c>
      <c r="H2836"/>
      <c r="I2836" t="s">
        <v>18247</v>
      </c>
      <c r="J2836" t="s">
        <v>18025</v>
      </c>
      <c r="K2836" t="s">
        <v>17994</v>
      </c>
      <c r="L2836" t="s">
        <v>17939</v>
      </c>
      <c r="M2836" t="s">
        <v>10461</v>
      </c>
      <c r="N2836"/>
      <c r="O2836" t="s">
        <v>18306</v>
      </c>
    </row>
    <row r="2837" spans="2:15" x14ac:dyDescent="0.25">
      <c r="B2837" t="s">
        <v>15263</v>
      </c>
      <c r="C2837">
        <v>123465602</v>
      </c>
      <c r="D2837" t="s">
        <v>340</v>
      </c>
      <c r="E2837" t="s">
        <v>17786</v>
      </c>
      <c r="F2837" t="s">
        <v>1621</v>
      </c>
      <c r="G2837" t="s">
        <v>2903</v>
      </c>
      <c r="H2837"/>
      <c r="I2837" t="s">
        <v>17944</v>
      </c>
      <c r="J2837" t="s">
        <v>18167</v>
      </c>
      <c r="K2837" t="s">
        <v>10461</v>
      </c>
      <c r="L2837" t="s">
        <v>17844</v>
      </c>
      <c r="M2837" t="s">
        <v>10461</v>
      </c>
      <c r="N2837"/>
      <c r="O2837" t="s">
        <v>18457</v>
      </c>
    </row>
    <row r="2838" spans="2:15" x14ac:dyDescent="0.25">
      <c r="B2838" t="s">
        <v>15264</v>
      </c>
      <c r="C2838">
        <v>123465602</v>
      </c>
      <c r="D2838" t="s">
        <v>340</v>
      </c>
      <c r="E2838" t="s">
        <v>17786</v>
      </c>
      <c r="F2838" t="s">
        <v>1621</v>
      </c>
      <c r="G2838" t="s">
        <v>2904</v>
      </c>
      <c r="H2838"/>
      <c r="I2838" t="s">
        <v>17883</v>
      </c>
      <c r="J2838" t="s">
        <v>17985</v>
      </c>
      <c r="K2838" t="s">
        <v>10461</v>
      </c>
      <c r="L2838" t="s">
        <v>17850</v>
      </c>
      <c r="M2838"/>
      <c r="N2838"/>
      <c r="O2838" t="s">
        <v>18011</v>
      </c>
    </row>
    <row r="2839" spans="2:15" x14ac:dyDescent="0.25">
      <c r="B2839" t="s">
        <v>15265</v>
      </c>
      <c r="C2839">
        <v>123465602</v>
      </c>
      <c r="D2839" t="s">
        <v>340</v>
      </c>
      <c r="E2839" t="s">
        <v>17786</v>
      </c>
      <c r="F2839" t="s">
        <v>1621</v>
      </c>
      <c r="G2839" t="s">
        <v>2415</v>
      </c>
      <c r="H2839"/>
      <c r="I2839" t="s">
        <v>17891</v>
      </c>
      <c r="J2839" t="s">
        <v>17992</v>
      </c>
      <c r="K2839" t="s">
        <v>17869</v>
      </c>
      <c r="L2839" t="s">
        <v>17995</v>
      </c>
      <c r="M2839" t="s">
        <v>10461</v>
      </c>
      <c r="N2839"/>
      <c r="O2839" t="s">
        <v>18677</v>
      </c>
    </row>
    <row r="2840" spans="2:15" x14ac:dyDescent="0.25">
      <c r="B2840" t="s">
        <v>15254</v>
      </c>
      <c r="C2840">
        <v>123465602</v>
      </c>
      <c r="D2840" t="s">
        <v>340</v>
      </c>
      <c r="E2840" t="s">
        <v>1616</v>
      </c>
      <c r="F2840" t="s">
        <v>1617</v>
      </c>
      <c r="G2840" t="s">
        <v>2903</v>
      </c>
      <c r="H2840"/>
      <c r="I2840" t="s">
        <v>18076</v>
      </c>
      <c r="J2840" t="s">
        <v>17826</v>
      </c>
      <c r="K2840" t="s">
        <v>10461</v>
      </c>
      <c r="L2840" t="s">
        <v>17844</v>
      </c>
      <c r="M2840" t="s">
        <v>10461</v>
      </c>
      <c r="N2840"/>
      <c r="O2840" t="s">
        <v>18098</v>
      </c>
    </row>
    <row r="2841" spans="2:15" x14ac:dyDescent="0.25">
      <c r="B2841" t="s">
        <v>15255</v>
      </c>
      <c r="C2841">
        <v>123465602</v>
      </c>
      <c r="D2841" t="s">
        <v>340</v>
      </c>
      <c r="E2841" t="s">
        <v>1616</v>
      </c>
      <c r="F2841" t="s">
        <v>1617</v>
      </c>
      <c r="G2841" t="s">
        <v>2904</v>
      </c>
      <c r="H2841"/>
      <c r="I2841" t="s">
        <v>17862</v>
      </c>
      <c r="J2841" t="s">
        <v>18032</v>
      </c>
      <c r="K2841" t="s">
        <v>17866</v>
      </c>
      <c r="L2841" t="s">
        <v>17837</v>
      </c>
      <c r="M2841" t="s">
        <v>10461</v>
      </c>
      <c r="N2841"/>
      <c r="O2841" t="s">
        <v>18230</v>
      </c>
    </row>
    <row r="2842" spans="2:15" x14ac:dyDescent="0.25">
      <c r="B2842" t="s">
        <v>15256</v>
      </c>
      <c r="C2842">
        <v>123465602</v>
      </c>
      <c r="D2842" t="s">
        <v>340</v>
      </c>
      <c r="E2842" t="s">
        <v>1616</v>
      </c>
      <c r="F2842" t="s">
        <v>1617</v>
      </c>
      <c r="G2842" t="s">
        <v>2415</v>
      </c>
      <c r="H2842"/>
      <c r="I2842" t="s">
        <v>18032</v>
      </c>
      <c r="J2842" t="s">
        <v>18097</v>
      </c>
      <c r="K2842" t="s">
        <v>17857</v>
      </c>
      <c r="L2842" t="s">
        <v>17899</v>
      </c>
      <c r="M2842" t="s">
        <v>10461</v>
      </c>
      <c r="N2842"/>
      <c r="O2842" t="s">
        <v>18441</v>
      </c>
    </row>
    <row r="2843" spans="2:15" x14ac:dyDescent="0.25">
      <c r="B2843" t="s">
        <v>15257</v>
      </c>
      <c r="C2843">
        <v>123465602</v>
      </c>
      <c r="D2843" t="s">
        <v>340</v>
      </c>
      <c r="E2843" t="s">
        <v>1618</v>
      </c>
      <c r="F2843" t="s">
        <v>1619</v>
      </c>
      <c r="G2843" t="s">
        <v>2903</v>
      </c>
      <c r="H2843" t="s">
        <v>10461</v>
      </c>
      <c r="I2843" t="s">
        <v>18085</v>
      </c>
      <c r="J2843" t="s">
        <v>18058</v>
      </c>
      <c r="K2843" t="s">
        <v>17959</v>
      </c>
      <c r="L2843" t="s">
        <v>18013</v>
      </c>
      <c r="M2843" t="s">
        <v>17844</v>
      </c>
      <c r="N2843"/>
      <c r="O2843" t="s">
        <v>18988</v>
      </c>
    </row>
    <row r="2844" spans="2:15" x14ac:dyDescent="0.25">
      <c r="B2844" t="s">
        <v>15258</v>
      </c>
      <c r="C2844">
        <v>123465602</v>
      </c>
      <c r="D2844" t="s">
        <v>340</v>
      </c>
      <c r="E2844" t="s">
        <v>1618</v>
      </c>
      <c r="F2844" t="s">
        <v>1619</v>
      </c>
      <c r="G2844" t="s">
        <v>2904</v>
      </c>
      <c r="H2844"/>
      <c r="I2844" t="s">
        <v>17970</v>
      </c>
      <c r="J2844" t="s">
        <v>18660</v>
      </c>
      <c r="K2844" t="s">
        <v>18074</v>
      </c>
      <c r="L2844" t="s">
        <v>18017</v>
      </c>
      <c r="M2844" t="s">
        <v>17846</v>
      </c>
      <c r="N2844" t="s">
        <v>10461</v>
      </c>
      <c r="O2844" t="s">
        <v>18828</v>
      </c>
    </row>
    <row r="2845" spans="2:15" x14ac:dyDescent="0.25">
      <c r="B2845" t="s">
        <v>15259</v>
      </c>
      <c r="C2845">
        <v>123465602</v>
      </c>
      <c r="D2845" t="s">
        <v>340</v>
      </c>
      <c r="E2845" t="s">
        <v>1618</v>
      </c>
      <c r="F2845" t="s">
        <v>1619</v>
      </c>
      <c r="G2845" t="s">
        <v>2415</v>
      </c>
      <c r="H2845" t="s">
        <v>10461</v>
      </c>
      <c r="I2845" t="s">
        <v>18625</v>
      </c>
      <c r="J2845" t="s">
        <v>18661</v>
      </c>
      <c r="K2845" t="s">
        <v>18172</v>
      </c>
      <c r="L2845" t="s">
        <v>18226</v>
      </c>
      <c r="M2845" t="s">
        <v>17860</v>
      </c>
      <c r="N2845" t="s">
        <v>10461</v>
      </c>
      <c r="O2845" t="s">
        <v>18987</v>
      </c>
    </row>
    <row r="2846" spans="2:15" x14ac:dyDescent="0.25">
      <c r="B2846" t="s">
        <v>15260</v>
      </c>
      <c r="C2846">
        <v>123465602</v>
      </c>
      <c r="D2846" t="s">
        <v>340</v>
      </c>
      <c r="E2846" t="s">
        <v>17511</v>
      </c>
      <c r="F2846" t="s">
        <v>1620</v>
      </c>
      <c r="G2846" t="s">
        <v>2903</v>
      </c>
      <c r="H2846"/>
      <c r="I2846" t="s">
        <v>17857</v>
      </c>
      <c r="J2846" t="s">
        <v>17869</v>
      </c>
      <c r="K2846" t="s">
        <v>10461</v>
      </c>
      <c r="L2846" t="s">
        <v>17850</v>
      </c>
      <c r="M2846"/>
      <c r="N2846"/>
      <c r="O2846" t="s">
        <v>17988</v>
      </c>
    </row>
    <row r="2847" spans="2:15" x14ac:dyDescent="0.25">
      <c r="B2847" t="s">
        <v>15261</v>
      </c>
      <c r="C2847">
        <v>123465602</v>
      </c>
      <c r="D2847" t="s">
        <v>340</v>
      </c>
      <c r="E2847" t="s">
        <v>17511</v>
      </c>
      <c r="F2847" t="s">
        <v>1620</v>
      </c>
      <c r="G2847" t="s">
        <v>2904</v>
      </c>
      <c r="H2847"/>
      <c r="I2847" t="s">
        <v>17895</v>
      </c>
      <c r="J2847" t="s">
        <v>17951</v>
      </c>
      <c r="K2847" t="s">
        <v>10461</v>
      </c>
      <c r="L2847" t="s">
        <v>10461</v>
      </c>
      <c r="M2847"/>
      <c r="N2847"/>
      <c r="O2847" t="s">
        <v>17994</v>
      </c>
    </row>
    <row r="2848" spans="2:15" x14ac:dyDescent="0.25">
      <c r="B2848" t="s">
        <v>15262</v>
      </c>
      <c r="C2848">
        <v>123465602</v>
      </c>
      <c r="D2848" t="s">
        <v>340</v>
      </c>
      <c r="E2848" t="s">
        <v>17511</v>
      </c>
      <c r="F2848" t="s">
        <v>1620</v>
      </c>
      <c r="G2848" t="s">
        <v>2415</v>
      </c>
      <c r="H2848"/>
      <c r="I2848" t="s">
        <v>18013</v>
      </c>
      <c r="J2848" t="s">
        <v>17885</v>
      </c>
      <c r="K2848" t="s">
        <v>17833</v>
      </c>
      <c r="L2848" t="s">
        <v>17834</v>
      </c>
      <c r="M2848"/>
      <c r="N2848"/>
      <c r="O2848" t="s">
        <v>17873</v>
      </c>
    </row>
    <row r="2849" spans="2:15" x14ac:dyDescent="0.25">
      <c r="B2849" t="s">
        <v>15295</v>
      </c>
      <c r="C2849">
        <v>123465702</v>
      </c>
      <c r="D2849" t="s">
        <v>345</v>
      </c>
      <c r="E2849" t="s">
        <v>1639</v>
      </c>
      <c r="F2849" t="s">
        <v>1640</v>
      </c>
      <c r="G2849" t="s">
        <v>2903</v>
      </c>
      <c r="H2849"/>
      <c r="I2849" t="s">
        <v>17839</v>
      </c>
      <c r="J2849" t="s">
        <v>17823</v>
      </c>
      <c r="K2849" t="s">
        <v>18209</v>
      </c>
      <c r="L2849" t="s">
        <v>17899</v>
      </c>
      <c r="M2849" t="s">
        <v>17936</v>
      </c>
      <c r="N2849"/>
      <c r="O2849" t="s">
        <v>18199</v>
      </c>
    </row>
    <row r="2850" spans="2:15" x14ac:dyDescent="0.25">
      <c r="B2850" t="s">
        <v>15296</v>
      </c>
      <c r="C2850">
        <v>123465702</v>
      </c>
      <c r="D2850" t="s">
        <v>345</v>
      </c>
      <c r="E2850" t="s">
        <v>1639</v>
      </c>
      <c r="F2850" t="s">
        <v>1640</v>
      </c>
      <c r="G2850" t="s">
        <v>2904</v>
      </c>
      <c r="H2850" t="s">
        <v>10461</v>
      </c>
      <c r="I2850" t="s">
        <v>17827</v>
      </c>
      <c r="J2850" t="s">
        <v>17837</v>
      </c>
      <c r="K2850" t="s">
        <v>17992</v>
      </c>
      <c r="L2850" t="s">
        <v>17899</v>
      </c>
      <c r="M2850" t="s">
        <v>17920</v>
      </c>
      <c r="N2850"/>
      <c r="O2850" t="s">
        <v>18476</v>
      </c>
    </row>
    <row r="2851" spans="2:15" x14ac:dyDescent="0.25">
      <c r="B2851" t="s">
        <v>15297</v>
      </c>
      <c r="C2851">
        <v>123465702</v>
      </c>
      <c r="D2851" t="s">
        <v>345</v>
      </c>
      <c r="E2851" t="s">
        <v>1639</v>
      </c>
      <c r="F2851" t="s">
        <v>1640</v>
      </c>
      <c r="G2851" t="s">
        <v>2415</v>
      </c>
      <c r="H2851" t="s">
        <v>10461</v>
      </c>
      <c r="I2851" t="s">
        <v>18018</v>
      </c>
      <c r="J2851" t="s">
        <v>17871</v>
      </c>
      <c r="K2851" t="s">
        <v>17957</v>
      </c>
      <c r="L2851" t="s">
        <v>17931</v>
      </c>
      <c r="M2851" t="s">
        <v>18216</v>
      </c>
      <c r="N2851"/>
      <c r="O2851" t="s">
        <v>18989</v>
      </c>
    </row>
    <row r="2852" spans="2:15" x14ac:dyDescent="0.25">
      <c r="B2852" t="s">
        <v>15301</v>
      </c>
      <c r="C2852">
        <v>123465702</v>
      </c>
      <c r="D2852" t="s">
        <v>345</v>
      </c>
      <c r="E2852" t="s">
        <v>1643</v>
      </c>
      <c r="F2852" t="s">
        <v>1644</v>
      </c>
      <c r="G2852" t="s">
        <v>2903</v>
      </c>
      <c r="H2852" t="s">
        <v>10461</v>
      </c>
      <c r="I2852" t="s">
        <v>17999</v>
      </c>
      <c r="J2852" t="s">
        <v>17895</v>
      </c>
      <c r="K2852" t="s">
        <v>18033</v>
      </c>
      <c r="L2852" t="s">
        <v>17934</v>
      </c>
      <c r="M2852" t="s">
        <v>18236</v>
      </c>
      <c r="N2852"/>
      <c r="O2852" t="s">
        <v>18774</v>
      </c>
    </row>
    <row r="2853" spans="2:15" x14ac:dyDescent="0.25">
      <c r="B2853" t="s">
        <v>15302</v>
      </c>
      <c r="C2853">
        <v>123465702</v>
      </c>
      <c r="D2853" t="s">
        <v>345</v>
      </c>
      <c r="E2853" t="s">
        <v>1643</v>
      </c>
      <c r="F2853" t="s">
        <v>1644</v>
      </c>
      <c r="G2853" t="s">
        <v>2904</v>
      </c>
      <c r="H2853" t="s">
        <v>10461</v>
      </c>
      <c r="I2853" t="s">
        <v>17889</v>
      </c>
      <c r="J2853" t="s">
        <v>17885</v>
      </c>
      <c r="K2853" t="s">
        <v>18177</v>
      </c>
      <c r="L2853" t="s">
        <v>17898</v>
      </c>
      <c r="M2853" t="s">
        <v>17912</v>
      </c>
      <c r="N2853"/>
      <c r="O2853" t="s">
        <v>18210</v>
      </c>
    </row>
    <row r="2854" spans="2:15" x14ac:dyDescent="0.25">
      <c r="B2854" t="s">
        <v>15303</v>
      </c>
      <c r="C2854">
        <v>123465702</v>
      </c>
      <c r="D2854" t="s">
        <v>345</v>
      </c>
      <c r="E2854" t="s">
        <v>1643</v>
      </c>
      <c r="F2854" t="s">
        <v>1644</v>
      </c>
      <c r="G2854" t="s">
        <v>2415</v>
      </c>
      <c r="H2854" t="s">
        <v>10461</v>
      </c>
      <c r="I2854" t="s">
        <v>18027</v>
      </c>
      <c r="J2854" t="s">
        <v>17917</v>
      </c>
      <c r="K2854" t="s">
        <v>18057</v>
      </c>
      <c r="L2854" t="s">
        <v>18179</v>
      </c>
      <c r="M2854" t="s">
        <v>18130</v>
      </c>
      <c r="N2854"/>
      <c r="O2854" t="s">
        <v>18838</v>
      </c>
    </row>
    <row r="2855" spans="2:15" x14ac:dyDescent="0.25">
      <c r="B2855" t="s">
        <v>15298</v>
      </c>
      <c r="C2855">
        <v>123465702</v>
      </c>
      <c r="D2855" t="s">
        <v>345</v>
      </c>
      <c r="E2855" t="s">
        <v>1641</v>
      </c>
      <c r="F2855" t="s">
        <v>1642</v>
      </c>
      <c r="G2855" t="s">
        <v>2903</v>
      </c>
      <c r="H2855" t="s">
        <v>10461</v>
      </c>
      <c r="I2855" t="s">
        <v>18010</v>
      </c>
      <c r="J2855" t="s">
        <v>17944</v>
      </c>
      <c r="K2855" t="s">
        <v>18217</v>
      </c>
      <c r="L2855" t="s">
        <v>18018</v>
      </c>
      <c r="M2855" t="s">
        <v>18140</v>
      </c>
      <c r="N2855" t="s">
        <v>10461</v>
      </c>
      <c r="O2855" t="s">
        <v>18738</v>
      </c>
    </row>
    <row r="2856" spans="2:15" x14ac:dyDescent="0.25">
      <c r="B2856" t="s">
        <v>15299</v>
      </c>
      <c r="C2856">
        <v>123465702</v>
      </c>
      <c r="D2856" t="s">
        <v>345</v>
      </c>
      <c r="E2856" t="s">
        <v>1641</v>
      </c>
      <c r="F2856" t="s">
        <v>1642</v>
      </c>
      <c r="G2856" t="s">
        <v>2904</v>
      </c>
      <c r="H2856" t="s">
        <v>10461</v>
      </c>
      <c r="I2856" t="s">
        <v>17904</v>
      </c>
      <c r="J2856" t="s">
        <v>17931</v>
      </c>
      <c r="K2856" t="s">
        <v>18440</v>
      </c>
      <c r="L2856" t="s">
        <v>17842</v>
      </c>
      <c r="M2856" t="s">
        <v>18117</v>
      </c>
      <c r="N2856" t="s">
        <v>10461</v>
      </c>
      <c r="O2856" t="s">
        <v>18528</v>
      </c>
    </row>
    <row r="2857" spans="2:15" x14ac:dyDescent="0.25">
      <c r="B2857" t="s">
        <v>15300</v>
      </c>
      <c r="C2857">
        <v>123465702</v>
      </c>
      <c r="D2857" t="s">
        <v>345</v>
      </c>
      <c r="E2857" t="s">
        <v>1641</v>
      </c>
      <c r="F2857" t="s">
        <v>1642</v>
      </c>
      <c r="G2857" t="s">
        <v>2415</v>
      </c>
      <c r="H2857" t="s">
        <v>10461</v>
      </c>
      <c r="I2857" t="s">
        <v>17873</v>
      </c>
      <c r="J2857" t="s">
        <v>17826</v>
      </c>
      <c r="K2857" t="s">
        <v>18662</v>
      </c>
      <c r="L2857" t="s">
        <v>17852</v>
      </c>
      <c r="M2857" t="s">
        <v>17949</v>
      </c>
      <c r="N2857" t="s">
        <v>10461</v>
      </c>
      <c r="O2857" t="s">
        <v>18990</v>
      </c>
    </row>
    <row r="2858" spans="2:15" x14ac:dyDescent="0.25">
      <c r="B2858" t="s">
        <v>15292</v>
      </c>
      <c r="C2858">
        <v>123465702</v>
      </c>
      <c r="D2858" t="s">
        <v>345</v>
      </c>
      <c r="E2858" t="s">
        <v>1637</v>
      </c>
      <c r="F2858" t="s">
        <v>1638</v>
      </c>
      <c r="G2858" t="s">
        <v>2903</v>
      </c>
      <c r="H2858" t="s">
        <v>10461</v>
      </c>
      <c r="I2858" t="s">
        <v>18087</v>
      </c>
      <c r="J2858" t="s">
        <v>18015</v>
      </c>
      <c r="K2858" t="s">
        <v>18663</v>
      </c>
      <c r="L2858" t="s">
        <v>17994</v>
      </c>
      <c r="M2858" t="s">
        <v>18378</v>
      </c>
      <c r="N2858" t="s">
        <v>10461</v>
      </c>
      <c r="O2858" t="s">
        <v>18991</v>
      </c>
    </row>
    <row r="2859" spans="2:15" x14ac:dyDescent="0.25">
      <c r="B2859" t="s">
        <v>15293</v>
      </c>
      <c r="C2859">
        <v>123465702</v>
      </c>
      <c r="D2859" t="s">
        <v>345</v>
      </c>
      <c r="E2859" t="s">
        <v>1637</v>
      </c>
      <c r="F2859" t="s">
        <v>1638</v>
      </c>
      <c r="G2859" t="s">
        <v>2904</v>
      </c>
      <c r="H2859" t="s">
        <v>10461</v>
      </c>
      <c r="I2859" t="s">
        <v>17919</v>
      </c>
      <c r="J2859" t="s">
        <v>17873</v>
      </c>
      <c r="K2859" t="s">
        <v>18664</v>
      </c>
      <c r="L2859" t="s">
        <v>18352</v>
      </c>
      <c r="M2859" t="s">
        <v>18665</v>
      </c>
      <c r="N2859"/>
      <c r="O2859" t="s">
        <v>18992</v>
      </c>
    </row>
    <row r="2860" spans="2:15" x14ac:dyDescent="0.25">
      <c r="B2860" t="s">
        <v>15294</v>
      </c>
      <c r="C2860">
        <v>123465702</v>
      </c>
      <c r="D2860" t="s">
        <v>345</v>
      </c>
      <c r="E2860" t="s">
        <v>1637</v>
      </c>
      <c r="F2860" t="s">
        <v>1638</v>
      </c>
      <c r="G2860" t="s">
        <v>2415</v>
      </c>
      <c r="H2860" t="s">
        <v>10461</v>
      </c>
      <c r="I2860" t="s">
        <v>18133</v>
      </c>
      <c r="J2860" t="s">
        <v>18108</v>
      </c>
      <c r="K2860" t="s">
        <v>18666</v>
      </c>
      <c r="L2860" t="s">
        <v>18025</v>
      </c>
      <c r="M2860" t="s">
        <v>18240</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18096</v>
      </c>
      <c r="L2861" t="s">
        <v>10461</v>
      </c>
      <c r="M2861" t="s">
        <v>17836</v>
      </c>
      <c r="N2861"/>
      <c r="O2861" t="s">
        <v>18012</v>
      </c>
    </row>
    <row r="2862" spans="2:15" x14ac:dyDescent="0.25">
      <c r="B2862" t="s">
        <v>15569</v>
      </c>
      <c r="C2862">
        <v>123466103</v>
      </c>
      <c r="D2862" t="s">
        <v>394</v>
      </c>
      <c r="E2862" t="s">
        <v>1804</v>
      </c>
      <c r="F2862" t="s">
        <v>1805</v>
      </c>
      <c r="G2862" t="s">
        <v>2904</v>
      </c>
      <c r="H2862"/>
      <c r="I2862" t="s">
        <v>17850</v>
      </c>
      <c r="J2862" t="s">
        <v>10461</v>
      </c>
      <c r="K2862" t="s">
        <v>18228</v>
      </c>
      <c r="L2862" t="s">
        <v>10461</v>
      </c>
      <c r="M2862" t="s">
        <v>17869</v>
      </c>
      <c r="N2862"/>
      <c r="O2862" t="s">
        <v>18177</v>
      </c>
    </row>
    <row r="2863" spans="2:15" x14ac:dyDescent="0.25">
      <c r="B2863" t="s">
        <v>15570</v>
      </c>
      <c r="C2863">
        <v>123466103</v>
      </c>
      <c r="D2863" t="s">
        <v>394</v>
      </c>
      <c r="E2863" t="s">
        <v>1804</v>
      </c>
      <c r="F2863" t="s">
        <v>1805</v>
      </c>
      <c r="G2863" t="s">
        <v>2415</v>
      </c>
      <c r="H2863" t="s">
        <v>10461</v>
      </c>
      <c r="I2863" t="s">
        <v>17866</v>
      </c>
      <c r="J2863" t="s">
        <v>17869</v>
      </c>
      <c r="K2863" t="s">
        <v>18364</v>
      </c>
      <c r="L2863" t="s">
        <v>17855</v>
      </c>
      <c r="M2863" t="s">
        <v>17898</v>
      </c>
      <c r="N2863"/>
      <c r="O2863" t="s">
        <v>18406</v>
      </c>
    </row>
    <row r="2864" spans="2:15" x14ac:dyDescent="0.25">
      <c r="B2864" t="s">
        <v>15565</v>
      </c>
      <c r="C2864">
        <v>123466103</v>
      </c>
      <c r="D2864" t="s">
        <v>394</v>
      </c>
      <c r="E2864" t="s">
        <v>1802</v>
      </c>
      <c r="F2864" t="s">
        <v>1803</v>
      </c>
      <c r="G2864" t="s">
        <v>2903</v>
      </c>
      <c r="H2864" t="s">
        <v>10461</v>
      </c>
      <c r="I2864" t="s">
        <v>17857</v>
      </c>
      <c r="J2864" t="s">
        <v>17862</v>
      </c>
      <c r="K2864" t="s">
        <v>18402</v>
      </c>
      <c r="L2864" t="s">
        <v>17834</v>
      </c>
      <c r="M2864" t="s">
        <v>18081</v>
      </c>
      <c r="N2864" t="s">
        <v>10461</v>
      </c>
      <c r="O2864" t="s">
        <v>18993</v>
      </c>
    </row>
    <row r="2865" spans="2:15" x14ac:dyDescent="0.25">
      <c r="B2865" t="s">
        <v>15566</v>
      </c>
      <c r="C2865">
        <v>123466103</v>
      </c>
      <c r="D2865" t="s">
        <v>394</v>
      </c>
      <c r="E2865" t="s">
        <v>1802</v>
      </c>
      <c r="F2865" t="s">
        <v>1803</v>
      </c>
      <c r="G2865" t="s">
        <v>2904</v>
      </c>
      <c r="H2865" t="s">
        <v>10461</v>
      </c>
      <c r="I2865" t="s">
        <v>17979</v>
      </c>
      <c r="J2865" t="s">
        <v>18007</v>
      </c>
      <c r="K2865" t="s">
        <v>18667</v>
      </c>
      <c r="L2865" t="s">
        <v>17846</v>
      </c>
      <c r="M2865" t="s">
        <v>17842</v>
      </c>
      <c r="N2865" t="s">
        <v>10461</v>
      </c>
      <c r="O2865" t="s">
        <v>18202</v>
      </c>
    </row>
    <row r="2866" spans="2:15" x14ac:dyDescent="0.25">
      <c r="B2866" t="s">
        <v>15567</v>
      </c>
      <c r="C2866">
        <v>123466103</v>
      </c>
      <c r="D2866" t="s">
        <v>394</v>
      </c>
      <c r="E2866" t="s">
        <v>1802</v>
      </c>
      <c r="F2866" t="s">
        <v>1803</v>
      </c>
      <c r="G2866" t="s">
        <v>2415</v>
      </c>
      <c r="H2866" t="s">
        <v>10461</v>
      </c>
      <c r="I2866" t="s">
        <v>17936</v>
      </c>
      <c r="J2866" t="s">
        <v>18167</v>
      </c>
      <c r="K2866" t="s">
        <v>18051</v>
      </c>
      <c r="L2866" t="s">
        <v>17947</v>
      </c>
      <c r="M2866" t="s">
        <v>18017</v>
      </c>
      <c r="N2866" t="s">
        <v>10461</v>
      </c>
      <c r="O2866" t="s">
        <v>1484</v>
      </c>
    </row>
    <row r="2867" spans="2:15" x14ac:dyDescent="0.25">
      <c r="B2867" t="s">
        <v>15571</v>
      </c>
      <c r="C2867">
        <v>123466103</v>
      </c>
      <c r="D2867" t="s">
        <v>394</v>
      </c>
      <c r="E2867" t="s">
        <v>1806</v>
      </c>
      <c r="F2867" t="s">
        <v>1807</v>
      </c>
      <c r="G2867" t="s">
        <v>2903</v>
      </c>
      <c r="H2867" t="s">
        <v>10461</v>
      </c>
      <c r="I2867" t="s">
        <v>17850</v>
      </c>
      <c r="J2867" t="s">
        <v>10461</v>
      </c>
      <c r="K2867" t="s">
        <v>18117</v>
      </c>
      <c r="L2867" t="s">
        <v>10461</v>
      </c>
      <c r="M2867" t="s">
        <v>10461</v>
      </c>
      <c r="N2867"/>
      <c r="O2867" t="s">
        <v>18028</v>
      </c>
    </row>
    <row r="2868" spans="2:15" x14ac:dyDescent="0.25">
      <c r="B2868" t="s">
        <v>15572</v>
      </c>
      <c r="C2868">
        <v>123466103</v>
      </c>
      <c r="D2868" t="s">
        <v>394</v>
      </c>
      <c r="E2868" t="s">
        <v>1806</v>
      </c>
      <c r="F2868" t="s">
        <v>1807</v>
      </c>
      <c r="G2868" t="s">
        <v>2904</v>
      </c>
      <c r="H2868"/>
      <c r="I2868" t="s">
        <v>10461</v>
      </c>
      <c r="J2868" t="s">
        <v>10461</v>
      </c>
      <c r="K2868" t="s">
        <v>18031</v>
      </c>
      <c r="L2868" t="s">
        <v>10461</v>
      </c>
      <c r="M2868" t="s">
        <v>10461</v>
      </c>
      <c r="N2868"/>
      <c r="O2868" t="s">
        <v>18263</v>
      </c>
    </row>
    <row r="2869" spans="2:15" x14ac:dyDescent="0.25">
      <c r="B2869" t="s">
        <v>15573</v>
      </c>
      <c r="C2869">
        <v>123466103</v>
      </c>
      <c r="D2869" t="s">
        <v>394</v>
      </c>
      <c r="E2869" t="s">
        <v>1806</v>
      </c>
      <c r="F2869" t="s">
        <v>1807</v>
      </c>
      <c r="G2869" t="s">
        <v>2415</v>
      </c>
      <c r="H2869" t="s">
        <v>10461</v>
      </c>
      <c r="I2869" t="s">
        <v>17836</v>
      </c>
      <c r="J2869" t="s">
        <v>17869</v>
      </c>
      <c r="K2869" t="s">
        <v>18298</v>
      </c>
      <c r="L2869" t="s">
        <v>17833</v>
      </c>
      <c r="M2869" t="s">
        <v>17855</v>
      </c>
      <c r="N2869"/>
      <c r="O2869" t="s">
        <v>18342</v>
      </c>
    </row>
    <row r="2870" spans="2:15" x14ac:dyDescent="0.25">
      <c r="B2870" t="s">
        <v>16239</v>
      </c>
      <c r="C2870">
        <v>123466303</v>
      </c>
      <c r="D2870" t="s">
        <v>412</v>
      </c>
      <c r="E2870" t="s">
        <v>1856</v>
      </c>
      <c r="F2870" t="s">
        <v>1857</v>
      </c>
      <c r="G2870" t="s">
        <v>2903</v>
      </c>
      <c r="H2870" t="s">
        <v>10461</v>
      </c>
      <c r="I2870" t="s">
        <v>18179</v>
      </c>
      <c r="J2870" t="s">
        <v>17828</v>
      </c>
      <c r="K2870" t="s">
        <v>18345</v>
      </c>
      <c r="L2870" t="s">
        <v>17831</v>
      </c>
      <c r="M2870" t="s">
        <v>10461</v>
      </c>
      <c r="N2870"/>
      <c r="O2870" t="s">
        <v>18451</v>
      </c>
    </row>
    <row r="2871" spans="2:15" x14ac:dyDescent="0.25">
      <c r="B2871" t="s">
        <v>16240</v>
      </c>
      <c r="C2871">
        <v>123466303</v>
      </c>
      <c r="D2871" t="s">
        <v>412</v>
      </c>
      <c r="E2871" t="s">
        <v>1856</v>
      </c>
      <c r="F2871" t="s">
        <v>1857</v>
      </c>
      <c r="G2871" t="s">
        <v>2904</v>
      </c>
      <c r="H2871" t="s">
        <v>10461</v>
      </c>
      <c r="I2871" t="s">
        <v>17984</v>
      </c>
      <c r="J2871" t="s">
        <v>17875</v>
      </c>
      <c r="K2871" t="s">
        <v>18470</v>
      </c>
      <c r="L2871" t="s">
        <v>17999</v>
      </c>
      <c r="M2871" t="s">
        <v>10461</v>
      </c>
      <c r="N2871"/>
      <c r="O2871" t="s">
        <v>18158</v>
      </c>
    </row>
    <row r="2872" spans="2:15" x14ac:dyDescent="0.25">
      <c r="B2872" t="s">
        <v>16241</v>
      </c>
      <c r="C2872">
        <v>123466303</v>
      </c>
      <c r="D2872" t="s">
        <v>412</v>
      </c>
      <c r="E2872" t="s">
        <v>1856</v>
      </c>
      <c r="F2872" t="s">
        <v>1857</v>
      </c>
      <c r="G2872" t="s">
        <v>2415</v>
      </c>
      <c r="H2872" t="s">
        <v>10461</v>
      </c>
      <c r="I2872" t="s">
        <v>18310</v>
      </c>
      <c r="J2872" t="s">
        <v>17843</v>
      </c>
      <c r="K2872" t="s">
        <v>18627</v>
      </c>
      <c r="L2872" t="s">
        <v>18147</v>
      </c>
      <c r="M2872" t="s">
        <v>17846</v>
      </c>
      <c r="N2872"/>
      <c r="O2872" t="s">
        <v>18317</v>
      </c>
    </row>
    <row r="2873" spans="2:15" x14ac:dyDescent="0.25">
      <c r="B2873" t="s">
        <v>16236</v>
      </c>
      <c r="C2873">
        <v>123466303</v>
      </c>
      <c r="D2873" t="s">
        <v>412</v>
      </c>
      <c r="E2873" t="s">
        <v>1854</v>
      </c>
      <c r="F2873" t="s">
        <v>1855</v>
      </c>
      <c r="G2873" t="s">
        <v>2903</v>
      </c>
      <c r="H2873" t="s">
        <v>10461</v>
      </c>
      <c r="I2873" t="s">
        <v>17889</v>
      </c>
      <c r="J2873" t="s">
        <v>17890</v>
      </c>
      <c r="K2873" t="s">
        <v>18175</v>
      </c>
      <c r="L2873" t="s">
        <v>17939</v>
      </c>
      <c r="M2873" t="s">
        <v>10461</v>
      </c>
      <c r="N2873"/>
      <c r="O2873" t="s">
        <v>17930</v>
      </c>
    </row>
    <row r="2874" spans="2:15" x14ac:dyDescent="0.25">
      <c r="B2874" t="s">
        <v>16237</v>
      </c>
      <c r="C2874">
        <v>123466303</v>
      </c>
      <c r="D2874" t="s">
        <v>412</v>
      </c>
      <c r="E2874" t="s">
        <v>1854</v>
      </c>
      <c r="F2874" t="s">
        <v>1855</v>
      </c>
      <c r="G2874" t="s">
        <v>2904</v>
      </c>
      <c r="H2874" t="s">
        <v>10461</v>
      </c>
      <c r="I2874" t="s">
        <v>17857</v>
      </c>
      <c r="J2874" t="s">
        <v>17881</v>
      </c>
      <c r="K2874" t="s">
        <v>18247</v>
      </c>
      <c r="L2874" t="s">
        <v>17860</v>
      </c>
      <c r="M2874" t="s">
        <v>10461</v>
      </c>
      <c r="N2874" t="s">
        <v>10461</v>
      </c>
      <c r="O2874" t="s">
        <v>18041</v>
      </c>
    </row>
    <row r="2875" spans="2:15" x14ac:dyDescent="0.25">
      <c r="B2875" t="s">
        <v>16238</v>
      </c>
      <c r="C2875">
        <v>123466303</v>
      </c>
      <c r="D2875" t="s">
        <v>412</v>
      </c>
      <c r="E2875" t="s">
        <v>1854</v>
      </c>
      <c r="F2875" t="s">
        <v>1855</v>
      </c>
      <c r="G2875" t="s">
        <v>2415</v>
      </c>
      <c r="H2875" t="s">
        <v>10461</v>
      </c>
      <c r="I2875" t="s">
        <v>18016</v>
      </c>
      <c r="J2875" t="s">
        <v>18018</v>
      </c>
      <c r="K2875" t="s">
        <v>17863</v>
      </c>
      <c r="L2875" t="s">
        <v>18022</v>
      </c>
      <c r="M2875" t="s">
        <v>10461</v>
      </c>
      <c r="N2875" t="s">
        <v>10461</v>
      </c>
      <c r="O2875" t="s">
        <v>18126</v>
      </c>
    </row>
    <row r="2876" spans="2:15" x14ac:dyDescent="0.25">
      <c r="B2876" t="s">
        <v>16242</v>
      </c>
      <c r="C2876">
        <v>123466403</v>
      </c>
      <c r="D2876" t="s">
        <v>413</v>
      </c>
      <c r="E2876" t="s">
        <v>1858</v>
      </c>
      <c r="F2876" t="s">
        <v>1859</v>
      </c>
      <c r="G2876" t="s">
        <v>2903</v>
      </c>
      <c r="H2876" t="s">
        <v>10461</v>
      </c>
      <c r="I2876" t="s">
        <v>17876</v>
      </c>
      <c r="J2876" t="s">
        <v>18018</v>
      </c>
      <c r="K2876" t="s">
        <v>17900</v>
      </c>
      <c r="L2876" t="s">
        <v>17844</v>
      </c>
      <c r="M2876" t="s">
        <v>10461</v>
      </c>
      <c r="N2876"/>
      <c r="O2876" t="s">
        <v>18012</v>
      </c>
    </row>
    <row r="2877" spans="2:15" x14ac:dyDescent="0.25">
      <c r="B2877" t="s">
        <v>16243</v>
      </c>
      <c r="C2877">
        <v>123466403</v>
      </c>
      <c r="D2877" t="s">
        <v>413</v>
      </c>
      <c r="E2877" t="s">
        <v>1858</v>
      </c>
      <c r="F2877" t="s">
        <v>1859</v>
      </c>
      <c r="G2877" t="s">
        <v>2904</v>
      </c>
      <c r="H2877"/>
      <c r="I2877" t="s">
        <v>17891</v>
      </c>
      <c r="J2877" t="s">
        <v>17944</v>
      </c>
      <c r="K2877" t="s">
        <v>17900</v>
      </c>
      <c r="L2877" t="s">
        <v>17839</v>
      </c>
      <c r="M2877" t="s">
        <v>10461</v>
      </c>
      <c r="N2877"/>
      <c r="O2877" t="s">
        <v>18055</v>
      </c>
    </row>
    <row r="2878" spans="2:15" x14ac:dyDescent="0.25">
      <c r="B2878" t="s">
        <v>16244</v>
      </c>
      <c r="C2878">
        <v>123466403</v>
      </c>
      <c r="D2878" t="s">
        <v>413</v>
      </c>
      <c r="E2878" t="s">
        <v>1858</v>
      </c>
      <c r="F2878" t="s">
        <v>1859</v>
      </c>
      <c r="G2878" t="s">
        <v>2415</v>
      </c>
      <c r="H2878" t="s">
        <v>10461</v>
      </c>
      <c r="I2878" t="s">
        <v>17858</v>
      </c>
      <c r="J2878" t="s">
        <v>18039</v>
      </c>
      <c r="K2878" t="s">
        <v>18196</v>
      </c>
      <c r="L2878" t="s">
        <v>18021</v>
      </c>
      <c r="M2878" t="s">
        <v>10461</v>
      </c>
      <c r="N2878"/>
      <c r="O2878" t="s">
        <v>17957</v>
      </c>
    </row>
    <row r="2879" spans="2:15" x14ac:dyDescent="0.25">
      <c r="B2879" t="s">
        <v>16245</v>
      </c>
      <c r="C2879">
        <v>123466403</v>
      </c>
      <c r="D2879" t="s">
        <v>413</v>
      </c>
      <c r="E2879" t="s">
        <v>1860</v>
      </c>
      <c r="F2879" t="s">
        <v>1861</v>
      </c>
      <c r="G2879" t="s">
        <v>2903</v>
      </c>
      <c r="H2879" t="s">
        <v>10461</v>
      </c>
      <c r="I2879" t="s">
        <v>18080</v>
      </c>
      <c r="J2879" t="s">
        <v>17852</v>
      </c>
      <c r="K2879" t="s">
        <v>18175</v>
      </c>
      <c r="L2879" t="s">
        <v>17862</v>
      </c>
      <c r="M2879" t="s">
        <v>10461</v>
      </c>
      <c r="N2879"/>
      <c r="O2879" t="s">
        <v>18576</v>
      </c>
    </row>
    <row r="2880" spans="2:15" x14ac:dyDescent="0.25">
      <c r="B2880" t="s">
        <v>16246</v>
      </c>
      <c r="C2880">
        <v>123466403</v>
      </c>
      <c r="D2880" t="s">
        <v>413</v>
      </c>
      <c r="E2880" t="s">
        <v>1860</v>
      </c>
      <c r="F2880" t="s">
        <v>1861</v>
      </c>
      <c r="G2880" t="s">
        <v>2904</v>
      </c>
      <c r="H2880" t="s">
        <v>10461</v>
      </c>
      <c r="I2880" t="s">
        <v>18165</v>
      </c>
      <c r="J2880" t="s">
        <v>17980</v>
      </c>
      <c r="K2880" t="s">
        <v>18138</v>
      </c>
      <c r="L2880" t="s">
        <v>17993</v>
      </c>
      <c r="M2880" t="s">
        <v>10461</v>
      </c>
      <c r="N2880"/>
      <c r="O2880" t="s">
        <v>18810</v>
      </c>
    </row>
    <row r="2881" spans="2:15" x14ac:dyDescent="0.25">
      <c r="B2881" t="s">
        <v>16247</v>
      </c>
      <c r="C2881">
        <v>123466403</v>
      </c>
      <c r="D2881" t="s">
        <v>413</v>
      </c>
      <c r="E2881" t="s">
        <v>1860</v>
      </c>
      <c r="F2881" t="s">
        <v>1861</v>
      </c>
      <c r="G2881" t="s">
        <v>2415</v>
      </c>
      <c r="H2881" t="s">
        <v>10461</v>
      </c>
      <c r="I2881" t="s">
        <v>18353</v>
      </c>
      <c r="J2881" t="s">
        <v>18011</v>
      </c>
      <c r="K2881" t="s">
        <v>18024</v>
      </c>
      <c r="L2881" t="s">
        <v>17826</v>
      </c>
      <c r="M2881" t="s">
        <v>17833</v>
      </c>
      <c r="N2881"/>
      <c r="O2881" t="s">
        <v>18994</v>
      </c>
    </row>
    <row r="2882" spans="2:15" x14ac:dyDescent="0.25">
      <c r="B2882" t="s">
        <v>16539</v>
      </c>
      <c r="C2882">
        <v>123467103</v>
      </c>
      <c r="D2882" t="s">
        <v>469</v>
      </c>
      <c r="E2882" t="s">
        <v>17788</v>
      </c>
      <c r="F2882" t="s">
        <v>2021</v>
      </c>
      <c r="G2882" t="s">
        <v>2903</v>
      </c>
      <c r="H2882" t="s">
        <v>10461</v>
      </c>
      <c r="I2882" t="s">
        <v>17831</v>
      </c>
      <c r="J2882" t="s">
        <v>18111</v>
      </c>
      <c r="K2882" t="s">
        <v>18499</v>
      </c>
      <c r="L2882" t="s">
        <v>10461</v>
      </c>
      <c r="M2882" t="s">
        <v>17852</v>
      </c>
      <c r="N2882" t="s">
        <v>10461</v>
      </c>
      <c r="O2882" t="s">
        <v>18996</v>
      </c>
    </row>
    <row r="2883" spans="2:15" x14ac:dyDescent="0.25">
      <c r="B2883" t="s">
        <v>16540</v>
      </c>
      <c r="C2883">
        <v>123467103</v>
      </c>
      <c r="D2883" t="s">
        <v>469</v>
      </c>
      <c r="E2883" t="s">
        <v>17788</v>
      </c>
      <c r="F2883" t="s">
        <v>2021</v>
      </c>
      <c r="G2883" t="s">
        <v>2904</v>
      </c>
      <c r="H2883" t="s">
        <v>10461</v>
      </c>
      <c r="I2883" t="s">
        <v>17999</v>
      </c>
      <c r="J2883" t="s">
        <v>17985</v>
      </c>
      <c r="K2883" t="s">
        <v>18668</v>
      </c>
      <c r="L2883" t="s">
        <v>10461</v>
      </c>
      <c r="M2883" t="s">
        <v>17920</v>
      </c>
      <c r="N2883" t="s">
        <v>10461</v>
      </c>
      <c r="O2883" t="s">
        <v>18433</v>
      </c>
    </row>
    <row r="2884" spans="2:15" x14ac:dyDescent="0.25">
      <c r="B2884" t="s">
        <v>16541</v>
      </c>
      <c r="C2884">
        <v>123467103</v>
      </c>
      <c r="D2884" t="s">
        <v>469</v>
      </c>
      <c r="E2884" t="s">
        <v>17788</v>
      </c>
      <c r="F2884" t="s">
        <v>2021</v>
      </c>
      <c r="G2884" t="s">
        <v>2415</v>
      </c>
      <c r="H2884" t="s">
        <v>10461</v>
      </c>
      <c r="I2884" t="s">
        <v>18147</v>
      </c>
      <c r="J2884" t="s">
        <v>18055</v>
      </c>
      <c r="K2884" t="s">
        <v>18669</v>
      </c>
      <c r="L2884" t="s">
        <v>17846</v>
      </c>
      <c r="M2884" t="s">
        <v>18113</v>
      </c>
      <c r="N2884" t="s">
        <v>10461</v>
      </c>
      <c r="O2884" t="s">
        <v>18995</v>
      </c>
    </row>
    <row r="2885" spans="2:15" x14ac:dyDescent="0.25">
      <c r="B2885" t="s">
        <v>16536</v>
      </c>
      <c r="C2885">
        <v>123467103</v>
      </c>
      <c r="D2885" t="s">
        <v>469</v>
      </c>
      <c r="E2885" t="s">
        <v>2019</v>
      </c>
      <c r="F2885" t="s">
        <v>2020</v>
      </c>
      <c r="G2885" t="s">
        <v>2903</v>
      </c>
      <c r="H2885"/>
      <c r="I2885" t="s">
        <v>10461</v>
      </c>
      <c r="J2885" t="s">
        <v>17833</v>
      </c>
      <c r="K2885" t="s">
        <v>17878</v>
      </c>
      <c r="L2885" t="s">
        <v>10461</v>
      </c>
      <c r="M2885" t="s">
        <v>17995</v>
      </c>
      <c r="N2885"/>
      <c r="O2885" t="s">
        <v>18184</v>
      </c>
    </row>
    <row r="2886" spans="2:15" x14ac:dyDescent="0.25">
      <c r="B2886" t="s">
        <v>16537</v>
      </c>
      <c r="C2886">
        <v>123467103</v>
      </c>
      <c r="D2886" t="s">
        <v>469</v>
      </c>
      <c r="E2886" t="s">
        <v>2019</v>
      </c>
      <c r="F2886" t="s">
        <v>2020</v>
      </c>
      <c r="G2886" t="s">
        <v>2904</v>
      </c>
      <c r="H2886"/>
      <c r="I2886" t="s">
        <v>17846</v>
      </c>
      <c r="J2886" t="s">
        <v>17855</v>
      </c>
      <c r="K2886" t="s">
        <v>18400</v>
      </c>
      <c r="L2886" t="s">
        <v>10461</v>
      </c>
      <c r="M2886" t="s">
        <v>17859</v>
      </c>
      <c r="N2886" t="s">
        <v>10461</v>
      </c>
      <c r="O2886" t="s">
        <v>18326</v>
      </c>
    </row>
    <row r="2887" spans="2:15" x14ac:dyDescent="0.25">
      <c r="B2887" t="s">
        <v>16538</v>
      </c>
      <c r="C2887">
        <v>123467103</v>
      </c>
      <c r="D2887" t="s">
        <v>469</v>
      </c>
      <c r="E2887" t="s">
        <v>2019</v>
      </c>
      <c r="F2887" t="s">
        <v>2020</v>
      </c>
      <c r="G2887" t="s">
        <v>2415</v>
      </c>
      <c r="H2887"/>
      <c r="I2887" t="s">
        <v>17859</v>
      </c>
      <c r="J2887" t="s">
        <v>17995</v>
      </c>
      <c r="K2887" t="s">
        <v>18241</v>
      </c>
      <c r="L2887" t="s">
        <v>10461</v>
      </c>
      <c r="M2887" t="s">
        <v>17831</v>
      </c>
      <c r="N2887" t="s">
        <v>10461</v>
      </c>
      <c r="O2887" t="s">
        <v>18704</v>
      </c>
    </row>
    <row r="2888" spans="2:15" x14ac:dyDescent="0.25">
      <c r="B2888" t="s">
        <v>16533</v>
      </c>
      <c r="C2888">
        <v>123467103</v>
      </c>
      <c r="D2888" t="s">
        <v>469</v>
      </c>
      <c r="E2888" t="s">
        <v>2017</v>
      </c>
      <c r="F2888" t="s">
        <v>2018</v>
      </c>
      <c r="G2888" t="s">
        <v>2903</v>
      </c>
      <c r="H2888" t="s">
        <v>10461</v>
      </c>
      <c r="I2888" t="s">
        <v>17844</v>
      </c>
      <c r="J2888" t="s">
        <v>17871</v>
      </c>
      <c r="K2888" t="s">
        <v>18043</v>
      </c>
      <c r="L2888"/>
      <c r="M2888" t="s">
        <v>17836</v>
      </c>
      <c r="N2888" t="s">
        <v>10461</v>
      </c>
      <c r="O2888" t="s">
        <v>18065</v>
      </c>
    </row>
    <row r="2889" spans="2:15" x14ac:dyDescent="0.25">
      <c r="B2889" t="s">
        <v>16534</v>
      </c>
      <c r="C2889">
        <v>123467103</v>
      </c>
      <c r="D2889" t="s">
        <v>469</v>
      </c>
      <c r="E2889" t="s">
        <v>2017</v>
      </c>
      <c r="F2889" t="s">
        <v>2018</v>
      </c>
      <c r="G2889" t="s">
        <v>2904</v>
      </c>
      <c r="H2889" t="s">
        <v>10461</v>
      </c>
      <c r="I2889" t="s">
        <v>17844</v>
      </c>
      <c r="J2889" t="s">
        <v>17827</v>
      </c>
      <c r="K2889" t="s">
        <v>18031</v>
      </c>
      <c r="L2889" t="s">
        <v>10461</v>
      </c>
      <c r="M2889" t="s">
        <v>17850</v>
      </c>
      <c r="N2889"/>
      <c r="O2889" t="s">
        <v>18431</v>
      </c>
    </row>
    <row r="2890" spans="2:15" x14ac:dyDescent="0.25">
      <c r="B2890" t="s">
        <v>16535</v>
      </c>
      <c r="C2890">
        <v>123467103</v>
      </c>
      <c r="D2890" t="s">
        <v>469</v>
      </c>
      <c r="E2890" t="s">
        <v>2017</v>
      </c>
      <c r="F2890" t="s">
        <v>2018</v>
      </c>
      <c r="G2890" t="s">
        <v>2415</v>
      </c>
      <c r="H2890" t="s">
        <v>10461</v>
      </c>
      <c r="I2890" t="s">
        <v>17827</v>
      </c>
      <c r="J2890" t="s">
        <v>17900</v>
      </c>
      <c r="K2890" t="s">
        <v>18108</v>
      </c>
      <c r="L2890" t="s">
        <v>10461</v>
      </c>
      <c r="M2890" t="s">
        <v>17947</v>
      </c>
      <c r="N2890" t="s">
        <v>10461</v>
      </c>
      <c r="O2890" t="s">
        <v>17954</v>
      </c>
    </row>
    <row r="2891" spans="2:15" x14ac:dyDescent="0.25">
      <c r="B2891" t="s">
        <v>16667</v>
      </c>
      <c r="C2891">
        <v>123467203</v>
      </c>
      <c r="D2891" t="s">
        <v>493</v>
      </c>
      <c r="E2891" t="s">
        <v>2098</v>
      </c>
      <c r="F2891" t="s">
        <v>2099</v>
      </c>
      <c r="G2891" t="s">
        <v>2903</v>
      </c>
      <c r="H2891" t="s">
        <v>10461</v>
      </c>
      <c r="I2891" t="s">
        <v>17855</v>
      </c>
      <c r="J2891" t="s">
        <v>17855</v>
      </c>
      <c r="K2891" t="s">
        <v>17906</v>
      </c>
      <c r="L2891" t="s">
        <v>10461</v>
      </c>
      <c r="M2891" t="s">
        <v>10461</v>
      </c>
      <c r="N2891"/>
      <c r="O2891" t="s">
        <v>18103</v>
      </c>
    </row>
    <row r="2892" spans="2:15" x14ac:dyDescent="0.25">
      <c r="B2892" t="s">
        <v>16668</v>
      </c>
      <c r="C2892">
        <v>123467203</v>
      </c>
      <c r="D2892" t="s">
        <v>493</v>
      </c>
      <c r="E2892" t="s">
        <v>2098</v>
      </c>
      <c r="F2892" t="s">
        <v>2099</v>
      </c>
      <c r="G2892" t="s">
        <v>2904</v>
      </c>
      <c r="H2892" t="s">
        <v>10461</v>
      </c>
      <c r="I2892" t="s">
        <v>17881</v>
      </c>
      <c r="J2892" t="s">
        <v>17995</v>
      </c>
      <c r="K2892" t="s">
        <v>17906</v>
      </c>
      <c r="L2892" t="s">
        <v>17866</v>
      </c>
      <c r="M2892" t="s">
        <v>10461</v>
      </c>
      <c r="N2892"/>
      <c r="O2892" t="s">
        <v>18209</v>
      </c>
    </row>
    <row r="2893" spans="2:15" x14ac:dyDescent="0.25">
      <c r="B2893" t="s">
        <v>16669</v>
      </c>
      <c r="C2893">
        <v>123467203</v>
      </c>
      <c r="D2893" t="s">
        <v>493</v>
      </c>
      <c r="E2893" t="s">
        <v>2098</v>
      </c>
      <c r="F2893" t="s">
        <v>2099</v>
      </c>
      <c r="G2893" t="s">
        <v>2415</v>
      </c>
      <c r="H2893" t="s">
        <v>10461</v>
      </c>
      <c r="I2893" t="s">
        <v>18021</v>
      </c>
      <c r="J2893" t="s">
        <v>18081</v>
      </c>
      <c r="K2893" t="s">
        <v>18072</v>
      </c>
      <c r="L2893" t="s">
        <v>17899</v>
      </c>
      <c r="M2893" t="s">
        <v>10461</v>
      </c>
      <c r="N2893"/>
      <c r="O2893" t="s">
        <v>18014</v>
      </c>
    </row>
    <row r="2894" spans="2:15" x14ac:dyDescent="0.25">
      <c r="B2894" t="s">
        <v>16664</v>
      </c>
      <c r="C2894">
        <v>123467203</v>
      </c>
      <c r="D2894" t="s">
        <v>493</v>
      </c>
      <c r="E2894" t="s">
        <v>2096</v>
      </c>
      <c r="F2894" t="s">
        <v>2097</v>
      </c>
      <c r="G2894" t="s">
        <v>2903</v>
      </c>
      <c r="H2894"/>
      <c r="I2894" t="s">
        <v>17842</v>
      </c>
      <c r="J2894" t="s">
        <v>17827</v>
      </c>
      <c r="K2894" t="s">
        <v>18198</v>
      </c>
      <c r="L2894" t="s">
        <v>17839</v>
      </c>
      <c r="M2894" t="s">
        <v>17837</v>
      </c>
      <c r="N2894"/>
      <c r="O2894" t="s">
        <v>18148</v>
      </c>
    </row>
    <row r="2895" spans="2:15" x14ac:dyDescent="0.25">
      <c r="B2895" t="s">
        <v>16665</v>
      </c>
      <c r="C2895">
        <v>123467203</v>
      </c>
      <c r="D2895" t="s">
        <v>493</v>
      </c>
      <c r="E2895" t="s">
        <v>2096</v>
      </c>
      <c r="F2895" t="s">
        <v>2097</v>
      </c>
      <c r="G2895" t="s">
        <v>2904</v>
      </c>
      <c r="H2895"/>
      <c r="I2895" t="s">
        <v>17824</v>
      </c>
      <c r="J2895" t="s">
        <v>17839</v>
      </c>
      <c r="K2895" t="s">
        <v>18360</v>
      </c>
      <c r="L2895" t="s">
        <v>17823</v>
      </c>
      <c r="M2895" t="s">
        <v>17853</v>
      </c>
      <c r="N2895" t="s">
        <v>10461</v>
      </c>
      <c r="O2895" t="s">
        <v>18252</v>
      </c>
    </row>
    <row r="2896" spans="2:15" x14ac:dyDescent="0.25">
      <c r="B2896" t="s">
        <v>16666</v>
      </c>
      <c r="C2896">
        <v>123467203</v>
      </c>
      <c r="D2896" t="s">
        <v>493</v>
      </c>
      <c r="E2896" t="s">
        <v>2096</v>
      </c>
      <c r="F2896" t="s">
        <v>2097</v>
      </c>
      <c r="G2896" t="s">
        <v>2415</v>
      </c>
      <c r="H2896"/>
      <c r="I2896" t="s">
        <v>18140</v>
      </c>
      <c r="J2896" t="s">
        <v>18018</v>
      </c>
      <c r="K2896" t="s">
        <v>18180</v>
      </c>
      <c r="L2896" t="s">
        <v>17983</v>
      </c>
      <c r="M2896" t="s">
        <v>17951</v>
      </c>
      <c r="N2896" t="s">
        <v>10461</v>
      </c>
      <c r="O2896" t="s">
        <v>18290</v>
      </c>
    </row>
    <row r="2897" spans="2:15" x14ac:dyDescent="0.25">
      <c r="B2897" t="s">
        <v>16676</v>
      </c>
      <c r="C2897">
        <v>123467303</v>
      </c>
      <c r="D2897" t="s">
        <v>494</v>
      </c>
      <c r="E2897" t="s">
        <v>10404</v>
      </c>
      <c r="F2897" t="s">
        <v>2104</v>
      </c>
      <c r="G2897" t="s">
        <v>2903</v>
      </c>
      <c r="H2897" t="s">
        <v>10461</v>
      </c>
      <c r="I2897" t="s">
        <v>17885</v>
      </c>
      <c r="J2897" t="s">
        <v>18027</v>
      </c>
      <c r="K2897" t="s">
        <v>18670</v>
      </c>
      <c r="L2897" t="s">
        <v>17994</v>
      </c>
      <c r="M2897" t="s">
        <v>18263</v>
      </c>
      <c r="N2897"/>
      <c r="O2897" t="s">
        <v>18998</v>
      </c>
    </row>
    <row r="2898" spans="2:15" x14ac:dyDescent="0.25">
      <c r="B2898" t="s">
        <v>16677</v>
      </c>
      <c r="C2898">
        <v>123467303</v>
      </c>
      <c r="D2898" t="s">
        <v>494</v>
      </c>
      <c r="E2898" t="s">
        <v>10404</v>
      </c>
      <c r="F2898" t="s">
        <v>2104</v>
      </c>
      <c r="G2898" t="s">
        <v>2904</v>
      </c>
      <c r="H2898" t="s">
        <v>10461</v>
      </c>
      <c r="I2898" t="s">
        <v>17936</v>
      </c>
      <c r="J2898" t="s">
        <v>18027</v>
      </c>
      <c r="K2898" t="s">
        <v>18208</v>
      </c>
      <c r="L2898" t="s">
        <v>18102</v>
      </c>
      <c r="M2898" t="s">
        <v>18374</v>
      </c>
      <c r="N2898"/>
      <c r="O2898" t="s">
        <v>18999</v>
      </c>
    </row>
    <row r="2899" spans="2:15" x14ac:dyDescent="0.25">
      <c r="B2899" t="s">
        <v>16678</v>
      </c>
      <c r="C2899">
        <v>123467303</v>
      </c>
      <c r="D2899" t="s">
        <v>494</v>
      </c>
      <c r="E2899" t="s">
        <v>10404</v>
      </c>
      <c r="F2899" t="s">
        <v>2104</v>
      </c>
      <c r="G2899" t="s">
        <v>2415</v>
      </c>
      <c r="H2899" t="s">
        <v>10461</v>
      </c>
      <c r="I2899" t="s">
        <v>17932</v>
      </c>
      <c r="J2899" t="s">
        <v>17911</v>
      </c>
      <c r="K2899" t="s">
        <v>18671</v>
      </c>
      <c r="L2899" t="s">
        <v>18365</v>
      </c>
      <c r="M2899" t="s">
        <v>18542</v>
      </c>
      <c r="N2899"/>
      <c r="O2899" t="s">
        <v>18997</v>
      </c>
    </row>
    <row r="2900" spans="2:15" x14ac:dyDescent="0.25">
      <c r="B2900" t="s">
        <v>16670</v>
      </c>
      <c r="C2900">
        <v>123467303</v>
      </c>
      <c r="D2900" t="s">
        <v>494</v>
      </c>
      <c r="E2900" t="s">
        <v>2100</v>
      </c>
      <c r="F2900" t="s">
        <v>2101</v>
      </c>
      <c r="G2900" t="s">
        <v>2903</v>
      </c>
      <c r="H2900" t="s">
        <v>10461</v>
      </c>
      <c r="I2900" t="s">
        <v>17846</v>
      </c>
      <c r="J2900" t="s">
        <v>17839</v>
      </c>
      <c r="K2900" t="s">
        <v>18065</v>
      </c>
      <c r="L2900" t="s">
        <v>17866</v>
      </c>
      <c r="M2900" t="s">
        <v>17993</v>
      </c>
      <c r="N2900"/>
      <c r="O2900" t="s">
        <v>18617</v>
      </c>
    </row>
    <row r="2901" spans="2:15" x14ac:dyDescent="0.25">
      <c r="B2901" t="s">
        <v>16671</v>
      </c>
      <c r="C2901">
        <v>123467303</v>
      </c>
      <c r="D2901" t="s">
        <v>494</v>
      </c>
      <c r="E2901" t="s">
        <v>2100</v>
      </c>
      <c r="F2901" t="s">
        <v>2101</v>
      </c>
      <c r="G2901" t="s">
        <v>2904</v>
      </c>
      <c r="H2901"/>
      <c r="I2901" t="s">
        <v>17834</v>
      </c>
      <c r="J2901" t="s">
        <v>17866</v>
      </c>
      <c r="K2901" t="s">
        <v>18029</v>
      </c>
      <c r="L2901" t="s">
        <v>17951</v>
      </c>
      <c r="M2901" t="s">
        <v>17944</v>
      </c>
      <c r="N2901"/>
      <c r="O2901" t="s">
        <v>17908</v>
      </c>
    </row>
    <row r="2902" spans="2:15" x14ac:dyDescent="0.25">
      <c r="B2902" t="s">
        <v>16672</v>
      </c>
      <c r="C2902">
        <v>123467303</v>
      </c>
      <c r="D2902" t="s">
        <v>494</v>
      </c>
      <c r="E2902" t="s">
        <v>2100</v>
      </c>
      <c r="F2902" t="s">
        <v>2101</v>
      </c>
      <c r="G2902" t="s">
        <v>2415</v>
      </c>
      <c r="H2902" t="s">
        <v>10461</v>
      </c>
      <c r="I2902" t="s">
        <v>17947</v>
      </c>
      <c r="J2902" t="s">
        <v>17883</v>
      </c>
      <c r="K2902" t="s">
        <v>17928</v>
      </c>
      <c r="L2902" t="s">
        <v>18007</v>
      </c>
      <c r="M2902" t="s">
        <v>17897</v>
      </c>
      <c r="N2902"/>
      <c r="O2902" t="s">
        <v>19000</v>
      </c>
    </row>
    <row r="2903" spans="2:15" x14ac:dyDescent="0.25">
      <c r="B2903" t="s">
        <v>16673</v>
      </c>
      <c r="C2903">
        <v>123467303</v>
      </c>
      <c r="D2903" t="s">
        <v>494</v>
      </c>
      <c r="E2903" t="s">
        <v>2102</v>
      </c>
      <c r="F2903" t="s">
        <v>2103</v>
      </c>
      <c r="G2903" t="s">
        <v>2903</v>
      </c>
      <c r="H2903"/>
      <c r="I2903" t="s">
        <v>17844</v>
      </c>
      <c r="J2903" t="s">
        <v>17853</v>
      </c>
      <c r="K2903" t="s">
        <v>18065</v>
      </c>
      <c r="L2903" t="s">
        <v>17836</v>
      </c>
      <c r="M2903" t="s">
        <v>17979</v>
      </c>
      <c r="N2903"/>
      <c r="O2903" t="s">
        <v>18545</v>
      </c>
    </row>
    <row r="2904" spans="2:15" x14ac:dyDescent="0.25">
      <c r="B2904" t="s">
        <v>16674</v>
      </c>
      <c r="C2904">
        <v>123467303</v>
      </c>
      <c r="D2904" t="s">
        <v>494</v>
      </c>
      <c r="E2904" t="s">
        <v>2102</v>
      </c>
      <c r="F2904" t="s">
        <v>2103</v>
      </c>
      <c r="G2904" t="s">
        <v>2904</v>
      </c>
      <c r="H2904"/>
      <c r="I2904" t="s">
        <v>17846</v>
      </c>
      <c r="J2904" t="s">
        <v>17866</v>
      </c>
      <c r="K2904" t="s">
        <v>17953</v>
      </c>
      <c r="L2904" t="s">
        <v>17844</v>
      </c>
      <c r="M2904" t="s">
        <v>17979</v>
      </c>
      <c r="N2904"/>
      <c r="O2904" t="s">
        <v>18267</v>
      </c>
    </row>
    <row r="2905" spans="2:15" x14ac:dyDescent="0.25">
      <c r="B2905" t="s">
        <v>16675</v>
      </c>
      <c r="C2905">
        <v>123467303</v>
      </c>
      <c r="D2905" t="s">
        <v>494</v>
      </c>
      <c r="E2905" t="s">
        <v>2102</v>
      </c>
      <c r="F2905" t="s">
        <v>2103</v>
      </c>
      <c r="G2905" t="s">
        <v>2415</v>
      </c>
      <c r="H2905"/>
      <c r="I2905" t="s">
        <v>17860</v>
      </c>
      <c r="J2905" t="s">
        <v>18021</v>
      </c>
      <c r="K2905" t="s">
        <v>18001</v>
      </c>
      <c r="L2905" t="s">
        <v>17939</v>
      </c>
      <c r="M2905" t="s">
        <v>18179</v>
      </c>
      <c r="N2905"/>
      <c r="O2905" t="s">
        <v>18616</v>
      </c>
    </row>
    <row r="2906" spans="2:15" x14ac:dyDescent="0.25">
      <c r="B2906" t="s">
        <v>16882</v>
      </c>
      <c r="C2906">
        <v>123468303</v>
      </c>
      <c r="D2906" t="s">
        <v>530</v>
      </c>
      <c r="E2906" t="s">
        <v>2218</v>
      </c>
      <c r="F2906" t="s">
        <v>2219</v>
      </c>
      <c r="G2906" t="s">
        <v>2903</v>
      </c>
      <c r="H2906"/>
      <c r="I2906" t="s">
        <v>17839</v>
      </c>
      <c r="J2906" t="s">
        <v>17833</v>
      </c>
      <c r="K2906" t="s">
        <v>18097</v>
      </c>
      <c r="L2906" t="s">
        <v>17839</v>
      </c>
      <c r="M2906" t="s">
        <v>17995</v>
      </c>
      <c r="N2906"/>
      <c r="O2906" t="s">
        <v>18649</v>
      </c>
    </row>
    <row r="2907" spans="2:15" x14ac:dyDescent="0.25">
      <c r="B2907" t="s">
        <v>16883</v>
      </c>
      <c r="C2907">
        <v>123468303</v>
      </c>
      <c r="D2907" t="s">
        <v>530</v>
      </c>
      <c r="E2907" t="s">
        <v>2218</v>
      </c>
      <c r="F2907" t="s">
        <v>2219</v>
      </c>
      <c r="G2907" t="s">
        <v>2904</v>
      </c>
      <c r="H2907"/>
      <c r="I2907" t="s">
        <v>17939</v>
      </c>
      <c r="J2907" t="s">
        <v>17855</v>
      </c>
      <c r="K2907" t="s">
        <v>18029</v>
      </c>
      <c r="L2907" t="s">
        <v>17839</v>
      </c>
      <c r="M2907" t="s">
        <v>17899</v>
      </c>
      <c r="N2907" t="s">
        <v>10461</v>
      </c>
      <c r="O2907" t="s">
        <v>17970</v>
      </c>
    </row>
    <row r="2908" spans="2:15" x14ac:dyDescent="0.25">
      <c r="B2908" t="s">
        <v>16884</v>
      </c>
      <c r="C2908">
        <v>123468303</v>
      </c>
      <c r="D2908" t="s">
        <v>530</v>
      </c>
      <c r="E2908" t="s">
        <v>2218</v>
      </c>
      <c r="F2908" t="s">
        <v>2219</v>
      </c>
      <c r="G2908" t="s">
        <v>2415</v>
      </c>
      <c r="H2908"/>
      <c r="I2908" t="s">
        <v>18019</v>
      </c>
      <c r="J2908" t="s">
        <v>17995</v>
      </c>
      <c r="K2908" t="s">
        <v>18672</v>
      </c>
      <c r="L2908" t="s">
        <v>17824</v>
      </c>
      <c r="M2908" t="s">
        <v>17896</v>
      </c>
      <c r="N2908" t="s">
        <v>10461</v>
      </c>
      <c r="O2908" t="s">
        <v>18528</v>
      </c>
    </row>
    <row r="2909" spans="2:15" x14ac:dyDescent="0.25">
      <c r="B2909" t="s">
        <v>16885</v>
      </c>
      <c r="C2909">
        <v>123468303</v>
      </c>
      <c r="D2909" t="s">
        <v>530</v>
      </c>
      <c r="E2909" t="s">
        <v>2220</v>
      </c>
      <c r="F2909" t="s">
        <v>2221</v>
      </c>
      <c r="G2909" t="s">
        <v>2903</v>
      </c>
      <c r="H2909"/>
      <c r="I2909" t="s">
        <v>17824</v>
      </c>
      <c r="J2909" t="s">
        <v>17857</v>
      </c>
      <c r="K2909" t="s">
        <v>18673</v>
      </c>
      <c r="L2909" t="s">
        <v>17899</v>
      </c>
      <c r="M2909" t="s">
        <v>18018</v>
      </c>
      <c r="N2909" t="s">
        <v>10461</v>
      </c>
      <c r="O2909" t="s">
        <v>18463</v>
      </c>
    </row>
    <row r="2910" spans="2:15" x14ac:dyDescent="0.25">
      <c r="B2910" t="s">
        <v>16886</v>
      </c>
      <c r="C2910">
        <v>123468303</v>
      </c>
      <c r="D2910" t="s">
        <v>530</v>
      </c>
      <c r="E2910" t="s">
        <v>2220</v>
      </c>
      <c r="F2910" t="s">
        <v>2221</v>
      </c>
      <c r="G2910" t="s">
        <v>2904</v>
      </c>
      <c r="H2910"/>
      <c r="I2910" t="s">
        <v>17828</v>
      </c>
      <c r="J2910" t="s">
        <v>17839</v>
      </c>
      <c r="K2910" t="s">
        <v>18057</v>
      </c>
      <c r="L2910" t="s">
        <v>17857</v>
      </c>
      <c r="M2910" t="s">
        <v>17875</v>
      </c>
      <c r="N2910" t="s">
        <v>10461</v>
      </c>
      <c r="O2910" t="s">
        <v>19001</v>
      </c>
    </row>
    <row r="2911" spans="2:15" x14ac:dyDescent="0.25">
      <c r="B2911" t="s">
        <v>16887</v>
      </c>
      <c r="C2911">
        <v>123468303</v>
      </c>
      <c r="D2911" t="s">
        <v>530</v>
      </c>
      <c r="E2911" t="s">
        <v>2220</v>
      </c>
      <c r="F2911" t="s">
        <v>2221</v>
      </c>
      <c r="G2911" t="s">
        <v>2415</v>
      </c>
      <c r="H2911"/>
      <c r="I2911" t="s">
        <v>17832</v>
      </c>
      <c r="J2911" t="s">
        <v>17896</v>
      </c>
      <c r="K2911" t="s">
        <v>18674</v>
      </c>
      <c r="L2911" t="s">
        <v>18022</v>
      </c>
      <c r="M2911" t="s">
        <v>18004</v>
      </c>
      <c r="N2911" t="s">
        <v>10461</v>
      </c>
      <c r="O2911" t="s">
        <v>18769</v>
      </c>
    </row>
    <row r="2912" spans="2:15" x14ac:dyDescent="0.25">
      <c r="B2912" t="s">
        <v>16891</v>
      </c>
      <c r="C2912">
        <v>123468402</v>
      </c>
      <c r="D2912" t="s">
        <v>531</v>
      </c>
      <c r="E2912" t="s">
        <v>2224</v>
      </c>
      <c r="F2912" t="s">
        <v>2225</v>
      </c>
      <c r="G2912" t="s">
        <v>2903</v>
      </c>
      <c r="H2912"/>
      <c r="I2912" t="s">
        <v>18021</v>
      </c>
      <c r="J2912" t="s">
        <v>17885</v>
      </c>
      <c r="K2912" t="s">
        <v>18269</v>
      </c>
      <c r="L2912" t="s">
        <v>17898</v>
      </c>
      <c r="M2912" t="s">
        <v>17889</v>
      </c>
      <c r="N2912"/>
      <c r="O2912" t="s">
        <v>18267</v>
      </c>
    </row>
    <row r="2913" spans="2:15" x14ac:dyDescent="0.25">
      <c r="B2913" t="s">
        <v>16892</v>
      </c>
      <c r="C2913">
        <v>123468402</v>
      </c>
      <c r="D2913" t="s">
        <v>531</v>
      </c>
      <c r="E2913" t="s">
        <v>2224</v>
      </c>
      <c r="F2913" t="s">
        <v>2225</v>
      </c>
      <c r="G2913" t="s">
        <v>2904</v>
      </c>
      <c r="H2913"/>
      <c r="I2913" t="s">
        <v>17824</v>
      </c>
      <c r="J2913" t="s">
        <v>17889</v>
      </c>
      <c r="K2913" t="s">
        <v>18247</v>
      </c>
      <c r="L2913" t="s">
        <v>18081</v>
      </c>
      <c r="M2913" t="s">
        <v>17993</v>
      </c>
      <c r="N2913"/>
      <c r="O2913" t="s">
        <v>18085</v>
      </c>
    </row>
    <row r="2914" spans="2:15" x14ac:dyDescent="0.25">
      <c r="B2914" t="s">
        <v>16893</v>
      </c>
      <c r="C2914">
        <v>123468402</v>
      </c>
      <c r="D2914" t="s">
        <v>531</v>
      </c>
      <c r="E2914" t="s">
        <v>2224</v>
      </c>
      <c r="F2914" t="s">
        <v>2225</v>
      </c>
      <c r="G2914" t="s">
        <v>2415</v>
      </c>
      <c r="H2914"/>
      <c r="I2914" t="s">
        <v>17994</v>
      </c>
      <c r="J2914" t="s">
        <v>17891</v>
      </c>
      <c r="K2914" t="s">
        <v>18161</v>
      </c>
      <c r="L2914" t="s">
        <v>18016</v>
      </c>
      <c r="M2914" t="s">
        <v>17959</v>
      </c>
      <c r="N2914"/>
      <c r="O2914" t="s">
        <v>18408</v>
      </c>
    </row>
    <row r="2915" spans="2:15" x14ac:dyDescent="0.25">
      <c r="B2915" t="s">
        <v>16888</v>
      </c>
      <c r="C2915">
        <v>123468402</v>
      </c>
      <c r="D2915" t="s">
        <v>531</v>
      </c>
      <c r="E2915" t="s">
        <v>2222</v>
      </c>
      <c r="F2915" t="s">
        <v>2223</v>
      </c>
      <c r="G2915" t="s">
        <v>2903</v>
      </c>
      <c r="H2915" t="s">
        <v>10461</v>
      </c>
      <c r="I2915" t="s">
        <v>18247</v>
      </c>
      <c r="J2915" t="s">
        <v>18082</v>
      </c>
      <c r="K2915" t="s">
        <v>18248</v>
      </c>
      <c r="L2915" t="s">
        <v>17889</v>
      </c>
      <c r="M2915" t="s">
        <v>18140</v>
      </c>
      <c r="N2915"/>
      <c r="O2915" t="s">
        <v>18591</v>
      </c>
    </row>
    <row r="2916" spans="2:15" x14ac:dyDescent="0.25">
      <c r="B2916" t="s">
        <v>16889</v>
      </c>
      <c r="C2916">
        <v>123468402</v>
      </c>
      <c r="D2916" t="s">
        <v>531</v>
      </c>
      <c r="E2916" t="s">
        <v>2222</v>
      </c>
      <c r="F2916" t="s">
        <v>2223</v>
      </c>
      <c r="G2916" t="s">
        <v>2904</v>
      </c>
      <c r="H2916"/>
      <c r="I2916" t="s">
        <v>18259</v>
      </c>
      <c r="J2916" t="s">
        <v>17932</v>
      </c>
      <c r="K2916" t="s">
        <v>18548</v>
      </c>
      <c r="L2916" t="s">
        <v>18007</v>
      </c>
      <c r="M2916" t="s">
        <v>18027</v>
      </c>
      <c r="N2916" t="s">
        <v>10461</v>
      </c>
      <c r="O2916" t="s">
        <v>19003</v>
      </c>
    </row>
    <row r="2917" spans="2:15" x14ac:dyDescent="0.25">
      <c r="B2917" t="s">
        <v>16890</v>
      </c>
      <c r="C2917">
        <v>123468402</v>
      </c>
      <c r="D2917" t="s">
        <v>531</v>
      </c>
      <c r="E2917" t="s">
        <v>2222</v>
      </c>
      <c r="F2917" t="s">
        <v>2223</v>
      </c>
      <c r="G2917" t="s">
        <v>2415</v>
      </c>
      <c r="H2917" t="s">
        <v>10461</v>
      </c>
      <c r="I2917" t="s">
        <v>17927</v>
      </c>
      <c r="J2917" t="s">
        <v>17913</v>
      </c>
      <c r="K2917" t="s">
        <v>18541</v>
      </c>
      <c r="L2917" t="s">
        <v>17912</v>
      </c>
      <c r="M2917" t="s">
        <v>18130</v>
      </c>
      <c r="N2917" t="s">
        <v>10461</v>
      </c>
      <c r="O2917" t="s">
        <v>19002</v>
      </c>
    </row>
    <row r="2918" spans="2:15" x14ac:dyDescent="0.25">
      <c r="B2918" t="s">
        <v>16894</v>
      </c>
      <c r="C2918">
        <v>123468503</v>
      </c>
      <c r="D2918" t="s">
        <v>532</v>
      </c>
      <c r="E2918" t="s">
        <v>2226</v>
      </c>
      <c r="F2918" t="s">
        <v>2227</v>
      </c>
      <c r="G2918" t="s">
        <v>2903</v>
      </c>
      <c r="H2918" t="s">
        <v>10461</v>
      </c>
      <c r="I2918" t="s">
        <v>17875</v>
      </c>
      <c r="J2918" t="s">
        <v>17862</v>
      </c>
      <c r="K2918" t="s">
        <v>18214</v>
      </c>
      <c r="L2918" t="s">
        <v>17857</v>
      </c>
      <c r="M2918" t="s">
        <v>17853</v>
      </c>
      <c r="N2918"/>
      <c r="O2918" t="s">
        <v>18189</v>
      </c>
    </row>
    <row r="2919" spans="2:15" x14ac:dyDescent="0.25">
      <c r="B2919" t="s">
        <v>16895</v>
      </c>
      <c r="C2919">
        <v>123468503</v>
      </c>
      <c r="D2919" t="s">
        <v>532</v>
      </c>
      <c r="E2919" t="s">
        <v>2226</v>
      </c>
      <c r="F2919" t="s">
        <v>2227</v>
      </c>
      <c r="G2919" t="s">
        <v>2904</v>
      </c>
      <c r="H2919"/>
      <c r="I2919" t="s">
        <v>17828</v>
      </c>
      <c r="J2919" t="s">
        <v>17945</v>
      </c>
      <c r="K2919" t="s">
        <v>18665</v>
      </c>
      <c r="L2919" t="s">
        <v>17899</v>
      </c>
      <c r="M2919" t="s">
        <v>17890</v>
      </c>
      <c r="N2919"/>
      <c r="O2919" t="s">
        <v>17966</v>
      </c>
    </row>
    <row r="2920" spans="2:15" x14ac:dyDescent="0.25">
      <c r="B2920" t="s">
        <v>16896</v>
      </c>
      <c r="C2920">
        <v>123468503</v>
      </c>
      <c r="D2920" t="s">
        <v>532</v>
      </c>
      <c r="E2920" t="s">
        <v>2226</v>
      </c>
      <c r="F2920" t="s">
        <v>2227</v>
      </c>
      <c r="G2920" t="s">
        <v>2415</v>
      </c>
      <c r="H2920" t="s">
        <v>10461</v>
      </c>
      <c r="I2920" t="s">
        <v>17843</v>
      </c>
      <c r="J2920" t="s">
        <v>18247</v>
      </c>
      <c r="K2920" t="s">
        <v>18675</v>
      </c>
      <c r="L2920" t="s">
        <v>18022</v>
      </c>
      <c r="M2920" t="s">
        <v>17983</v>
      </c>
      <c r="N2920"/>
      <c r="O2920" t="s">
        <v>761</v>
      </c>
    </row>
    <row r="2921" spans="2:15" x14ac:dyDescent="0.25">
      <c r="B2921" t="s">
        <v>16897</v>
      </c>
      <c r="C2921">
        <v>123468503</v>
      </c>
      <c r="D2921" t="s">
        <v>532</v>
      </c>
      <c r="E2921" t="s">
        <v>2228</v>
      </c>
      <c r="F2921" t="s">
        <v>2229</v>
      </c>
      <c r="G2921" t="s">
        <v>2903</v>
      </c>
      <c r="H2921"/>
      <c r="I2921" t="s">
        <v>17857</v>
      </c>
      <c r="J2921" t="s">
        <v>18081</v>
      </c>
      <c r="K2921" t="s">
        <v>17825</v>
      </c>
      <c r="L2921" t="s">
        <v>17834</v>
      </c>
      <c r="M2921" t="s">
        <v>17850</v>
      </c>
      <c r="N2921"/>
      <c r="O2921" t="s">
        <v>18361</v>
      </c>
    </row>
    <row r="2922" spans="2:15" x14ac:dyDescent="0.25">
      <c r="B2922" t="s">
        <v>16898</v>
      </c>
      <c r="C2922">
        <v>123468503</v>
      </c>
      <c r="D2922" t="s">
        <v>532</v>
      </c>
      <c r="E2922" t="s">
        <v>2228</v>
      </c>
      <c r="F2922" t="s">
        <v>2229</v>
      </c>
      <c r="G2922" t="s">
        <v>2904</v>
      </c>
      <c r="H2922"/>
      <c r="I2922" t="s">
        <v>17866</v>
      </c>
      <c r="J2922" t="s">
        <v>17840</v>
      </c>
      <c r="K2922" t="s">
        <v>18096</v>
      </c>
      <c r="L2922" t="s">
        <v>17866</v>
      </c>
      <c r="M2922" t="s">
        <v>17837</v>
      </c>
      <c r="N2922"/>
      <c r="O2922" t="s">
        <v>18075</v>
      </c>
    </row>
    <row r="2923" spans="2:15" x14ac:dyDescent="0.25">
      <c r="B2923" t="s">
        <v>16899</v>
      </c>
      <c r="C2923">
        <v>123468503</v>
      </c>
      <c r="D2923" t="s">
        <v>532</v>
      </c>
      <c r="E2923" t="s">
        <v>2228</v>
      </c>
      <c r="F2923" t="s">
        <v>2229</v>
      </c>
      <c r="G2923" t="s">
        <v>2415</v>
      </c>
      <c r="H2923"/>
      <c r="I2923" t="s">
        <v>18018</v>
      </c>
      <c r="J2923" t="s">
        <v>18102</v>
      </c>
      <c r="K2923" t="s">
        <v>18340</v>
      </c>
      <c r="L2923" t="s">
        <v>18081</v>
      </c>
      <c r="M2923" t="s">
        <v>17827</v>
      </c>
      <c r="N2923"/>
      <c r="O2923" t="s">
        <v>18474</v>
      </c>
    </row>
    <row r="2924" spans="2:15" x14ac:dyDescent="0.25">
      <c r="B2924" t="s">
        <v>16903</v>
      </c>
      <c r="C2924">
        <v>123468603</v>
      </c>
      <c r="D2924" t="s">
        <v>533</v>
      </c>
      <c r="E2924" t="s">
        <v>2232</v>
      </c>
      <c r="F2924" t="s">
        <v>2233</v>
      </c>
      <c r="G2924" t="s">
        <v>2903</v>
      </c>
      <c r="H2924"/>
      <c r="I2924" t="s">
        <v>17833</v>
      </c>
      <c r="J2924" t="s">
        <v>17850</v>
      </c>
      <c r="K2924" t="s">
        <v>18245</v>
      </c>
      <c r="L2924" t="s">
        <v>17833</v>
      </c>
      <c r="M2924" t="s">
        <v>10461</v>
      </c>
      <c r="N2924"/>
      <c r="O2924" t="s">
        <v>18038</v>
      </c>
    </row>
    <row r="2925" spans="2:15" x14ac:dyDescent="0.25">
      <c r="B2925" t="s">
        <v>16904</v>
      </c>
      <c r="C2925">
        <v>123468603</v>
      </c>
      <c r="D2925" t="s">
        <v>533</v>
      </c>
      <c r="E2925" t="s">
        <v>2232</v>
      </c>
      <c r="F2925" t="s">
        <v>2233</v>
      </c>
      <c r="G2925" t="s">
        <v>2904</v>
      </c>
      <c r="H2925"/>
      <c r="I2925" t="s">
        <v>10461</v>
      </c>
      <c r="J2925" t="s">
        <v>17844</v>
      </c>
      <c r="K2925" t="s">
        <v>18154</v>
      </c>
      <c r="L2925" t="s">
        <v>10461</v>
      </c>
      <c r="M2925" t="s">
        <v>10461</v>
      </c>
      <c r="N2925"/>
      <c r="O2925" t="s">
        <v>17948</v>
      </c>
    </row>
    <row r="2926" spans="2:15" x14ac:dyDescent="0.25">
      <c r="B2926" t="s">
        <v>16905</v>
      </c>
      <c r="C2926">
        <v>123468603</v>
      </c>
      <c r="D2926" t="s">
        <v>533</v>
      </c>
      <c r="E2926" t="s">
        <v>2232</v>
      </c>
      <c r="F2926" t="s">
        <v>2233</v>
      </c>
      <c r="G2926" t="s">
        <v>2415</v>
      </c>
      <c r="H2926"/>
      <c r="I2926" t="s">
        <v>17834</v>
      </c>
      <c r="J2926" t="s">
        <v>17995</v>
      </c>
      <c r="K2926" t="s">
        <v>18461</v>
      </c>
      <c r="L2926" t="s">
        <v>17837</v>
      </c>
      <c r="M2926" t="s">
        <v>10461</v>
      </c>
      <c r="N2926"/>
      <c r="O2926" t="s">
        <v>18187</v>
      </c>
    </row>
    <row r="2927" spans="2:15" x14ac:dyDescent="0.25">
      <c r="B2927" t="s">
        <v>16900</v>
      </c>
      <c r="C2927">
        <v>123468603</v>
      </c>
      <c r="D2927" t="s">
        <v>533</v>
      </c>
      <c r="E2927" t="s">
        <v>2230</v>
      </c>
      <c r="F2927" t="s">
        <v>2231</v>
      </c>
      <c r="G2927" t="s">
        <v>2903</v>
      </c>
      <c r="H2927" t="s">
        <v>10461</v>
      </c>
      <c r="I2927" t="s">
        <v>17853</v>
      </c>
      <c r="J2927" t="s">
        <v>18021</v>
      </c>
      <c r="K2927" t="s">
        <v>18441</v>
      </c>
      <c r="L2927" t="s">
        <v>17836</v>
      </c>
      <c r="M2927" t="s">
        <v>10461</v>
      </c>
      <c r="N2927" t="s">
        <v>10461</v>
      </c>
      <c r="O2927" t="s">
        <v>18659</v>
      </c>
    </row>
    <row r="2928" spans="2:15" x14ac:dyDescent="0.25">
      <c r="B2928" t="s">
        <v>16901</v>
      </c>
      <c r="C2928">
        <v>123468603</v>
      </c>
      <c r="D2928" t="s">
        <v>533</v>
      </c>
      <c r="E2928" t="s">
        <v>2230</v>
      </c>
      <c r="F2928" t="s">
        <v>2231</v>
      </c>
      <c r="G2928" t="s">
        <v>2904</v>
      </c>
      <c r="H2928" t="s">
        <v>10461</v>
      </c>
      <c r="I2928" t="s">
        <v>17866</v>
      </c>
      <c r="J2928" t="s">
        <v>17895</v>
      </c>
      <c r="K2928" t="s">
        <v>17957</v>
      </c>
      <c r="L2928" t="s">
        <v>17827</v>
      </c>
      <c r="M2928" t="s">
        <v>17837</v>
      </c>
      <c r="N2928" t="s">
        <v>10461</v>
      </c>
      <c r="O2928" t="s">
        <v>18683</v>
      </c>
    </row>
    <row r="2929" spans="2:15" x14ac:dyDescent="0.25">
      <c r="B2929" t="s">
        <v>16902</v>
      </c>
      <c r="C2929">
        <v>123468603</v>
      </c>
      <c r="D2929" t="s">
        <v>533</v>
      </c>
      <c r="E2929" t="s">
        <v>2230</v>
      </c>
      <c r="F2929" t="s">
        <v>2231</v>
      </c>
      <c r="G2929" t="s">
        <v>2415</v>
      </c>
      <c r="H2929" t="s">
        <v>10461</v>
      </c>
      <c r="I2929" t="s">
        <v>18021</v>
      </c>
      <c r="J2929" t="s">
        <v>17921</v>
      </c>
      <c r="K2929" t="s">
        <v>18676</v>
      </c>
      <c r="L2929" t="s">
        <v>17889</v>
      </c>
      <c r="M2929" t="s">
        <v>17995</v>
      </c>
      <c r="N2929" t="s">
        <v>10461</v>
      </c>
      <c r="O2929" t="s">
        <v>18832</v>
      </c>
    </row>
    <row r="2930" spans="2:15" x14ac:dyDescent="0.25">
      <c r="B2930" t="s">
        <v>17153</v>
      </c>
      <c r="C2930">
        <v>123469303</v>
      </c>
      <c r="D2930" t="s">
        <v>572</v>
      </c>
      <c r="E2930" t="s">
        <v>2375</v>
      </c>
      <c r="F2930" t="s">
        <v>2376</v>
      </c>
      <c r="G2930" t="s">
        <v>2903</v>
      </c>
      <c r="H2930" t="s">
        <v>10461</v>
      </c>
      <c r="I2930" t="s">
        <v>17840</v>
      </c>
      <c r="J2930" t="s">
        <v>17899</v>
      </c>
      <c r="K2930" t="s">
        <v>18012</v>
      </c>
      <c r="L2930" t="s">
        <v>17947</v>
      </c>
      <c r="M2930" t="s">
        <v>18022</v>
      </c>
      <c r="N2930"/>
      <c r="O2930" t="s">
        <v>18042</v>
      </c>
    </row>
    <row r="2931" spans="2:15" x14ac:dyDescent="0.25">
      <c r="B2931" t="s">
        <v>17154</v>
      </c>
      <c r="C2931">
        <v>123469303</v>
      </c>
      <c r="D2931" t="s">
        <v>572</v>
      </c>
      <c r="E2931" t="s">
        <v>2375</v>
      </c>
      <c r="F2931" t="s">
        <v>2376</v>
      </c>
      <c r="G2931" t="s">
        <v>2904</v>
      </c>
      <c r="H2931" t="s">
        <v>10461</v>
      </c>
      <c r="I2931" t="s">
        <v>17934</v>
      </c>
      <c r="J2931" t="s">
        <v>18021</v>
      </c>
      <c r="K2931" t="s">
        <v>18041</v>
      </c>
      <c r="L2931" t="s">
        <v>17860</v>
      </c>
      <c r="M2931" t="s">
        <v>17945</v>
      </c>
      <c r="N2931" t="s">
        <v>10461</v>
      </c>
      <c r="O2931" t="s">
        <v>18420</v>
      </c>
    </row>
    <row r="2932" spans="2:15" x14ac:dyDescent="0.25">
      <c r="B2932" t="s">
        <v>17155</v>
      </c>
      <c r="C2932">
        <v>123469303</v>
      </c>
      <c r="D2932" t="s">
        <v>572</v>
      </c>
      <c r="E2932" t="s">
        <v>2375</v>
      </c>
      <c r="F2932" t="s">
        <v>2376</v>
      </c>
      <c r="G2932" t="s">
        <v>2415</v>
      </c>
      <c r="H2932" t="s">
        <v>10461</v>
      </c>
      <c r="I2932" t="s">
        <v>17904</v>
      </c>
      <c r="J2932" t="s">
        <v>17996</v>
      </c>
      <c r="K2932" t="s">
        <v>18423</v>
      </c>
      <c r="L2932" t="s">
        <v>18019</v>
      </c>
      <c r="M2932" t="s">
        <v>18031</v>
      </c>
      <c r="N2932" t="s">
        <v>10461</v>
      </c>
      <c r="O2932" t="s">
        <v>18846</v>
      </c>
    </row>
    <row r="2933" spans="2:15" x14ac:dyDescent="0.25">
      <c r="B2933" t="s">
        <v>17156</v>
      </c>
      <c r="C2933">
        <v>123469303</v>
      </c>
      <c r="D2933" t="s">
        <v>572</v>
      </c>
      <c r="E2933" t="s">
        <v>2377</v>
      </c>
      <c r="F2933" t="s">
        <v>2378</v>
      </c>
      <c r="G2933" t="s">
        <v>2903</v>
      </c>
      <c r="H2933"/>
      <c r="I2933" t="s">
        <v>17851</v>
      </c>
      <c r="J2933" t="s">
        <v>17931</v>
      </c>
      <c r="K2933" t="s">
        <v>18677</v>
      </c>
      <c r="L2933" t="s">
        <v>17842</v>
      </c>
      <c r="M2933" t="s">
        <v>18032</v>
      </c>
      <c r="N2933" t="s">
        <v>10461</v>
      </c>
      <c r="O2933" t="s">
        <v>18507</v>
      </c>
    </row>
    <row r="2934" spans="2:15" x14ac:dyDescent="0.25">
      <c r="B2934" t="s">
        <v>17157</v>
      </c>
      <c r="C2934">
        <v>123469303</v>
      </c>
      <c r="D2934" t="s">
        <v>572</v>
      </c>
      <c r="E2934" t="s">
        <v>2377</v>
      </c>
      <c r="F2934" t="s">
        <v>2378</v>
      </c>
      <c r="G2934" t="s">
        <v>2904</v>
      </c>
      <c r="H2934" t="s">
        <v>10461</v>
      </c>
      <c r="I2934" t="s">
        <v>17984</v>
      </c>
      <c r="J2934" t="s">
        <v>17931</v>
      </c>
      <c r="K2934" t="s">
        <v>18606</v>
      </c>
      <c r="L2934" t="s">
        <v>17999</v>
      </c>
      <c r="M2934" t="s">
        <v>18175</v>
      </c>
      <c r="N2934" t="s">
        <v>10461</v>
      </c>
      <c r="O2934" t="s">
        <v>19004</v>
      </c>
    </row>
    <row r="2935" spans="2:15" x14ac:dyDescent="0.25">
      <c r="B2935" t="s">
        <v>17158</v>
      </c>
      <c r="C2935">
        <v>123469303</v>
      </c>
      <c r="D2935" t="s">
        <v>572</v>
      </c>
      <c r="E2935" t="s">
        <v>2377</v>
      </c>
      <c r="F2935" t="s">
        <v>2378</v>
      </c>
      <c r="G2935" t="s">
        <v>2415</v>
      </c>
      <c r="H2935" t="s">
        <v>10461</v>
      </c>
      <c r="I2935" t="s">
        <v>17878</v>
      </c>
      <c r="J2935" t="s">
        <v>18331</v>
      </c>
      <c r="K2935" t="s">
        <v>18678</v>
      </c>
      <c r="L2935" t="s">
        <v>17994</v>
      </c>
      <c r="M2935" t="s">
        <v>18070</v>
      </c>
      <c r="N2935" t="s">
        <v>10461</v>
      </c>
      <c r="O2935" t="s">
        <v>18962</v>
      </c>
    </row>
    <row r="2936" spans="2:15" x14ac:dyDescent="0.25">
      <c r="B2936" t="s">
        <v>13357</v>
      </c>
      <c r="C2936">
        <v>124150002</v>
      </c>
      <c r="D2936" t="s">
        <v>16</v>
      </c>
      <c r="E2936" t="s">
        <v>16</v>
      </c>
      <c r="F2936" t="s">
        <v>585</v>
      </c>
      <c r="G2936" t="s">
        <v>2903</v>
      </c>
      <c r="H2936"/>
      <c r="I2936" t="s">
        <v>17890</v>
      </c>
      <c r="J2936" t="s">
        <v>17853</v>
      </c>
      <c r="K2936" t="s">
        <v>18506</v>
      </c>
      <c r="L2936" t="s">
        <v>10461</v>
      </c>
      <c r="M2936" t="s">
        <v>10461</v>
      </c>
      <c r="N2936"/>
      <c r="O2936" t="s">
        <v>18516</v>
      </c>
    </row>
    <row r="2937" spans="2:15" x14ac:dyDescent="0.25">
      <c r="B2937" t="s">
        <v>13358</v>
      </c>
      <c r="C2937">
        <v>124150002</v>
      </c>
      <c r="D2937" t="s">
        <v>16</v>
      </c>
      <c r="E2937" t="s">
        <v>16</v>
      </c>
      <c r="F2937" t="s">
        <v>585</v>
      </c>
      <c r="G2937" t="s">
        <v>2904</v>
      </c>
      <c r="H2937"/>
      <c r="I2937" t="s">
        <v>17853</v>
      </c>
      <c r="J2937" t="s">
        <v>17844</v>
      </c>
      <c r="K2937" t="s">
        <v>18064</v>
      </c>
      <c r="L2937" t="s">
        <v>10461</v>
      </c>
      <c r="M2937"/>
      <c r="N2937" t="s">
        <v>10461</v>
      </c>
      <c r="O2937" t="s">
        <v>18023</v>
      </c>
    </row>
    <row r="2938" spans="2:15" x14ac:dyDescent="0.25">
      <c r="B2938" t="s">
        <v>13359</v>
      </c>
      <c r="C2938">
        <v>124150002</v>
      </c>
      <c r="D2938" t="s">
        <v>16</v>
      </c>
      <c r="E2938" t="s">
        <v>16</v>
      </c>
      <c r="F2938" t="s">
        <v>585</v>
      </c>
      <c r="G2938" t="s">
        <v>2415</v>
      </c>
      <c r="H2938"/>
      <c r="I2938" t="s">
        <v>17983</v>
      </c>
      <c r="J2938" t="s">
        <v>17857</v>
      </c>
      <c r="K2938" t="s">
        <v>18208</v>
      </c>
      <c r="L2938" t="s">
        <v>17850</v>
      </c>
      <c r="M2938" t="s">
        <v>10461</v>
      </c>
      <c r="N2938" t="s">
        <v>10461</v>
      </c>
      <c r="O2938" t="s">
        <v>18832</v>
      </c>
    </row>
    <row r="2939" spans="2:15" x14ac:dyDescent="0.25">
      <c r="B2939" t="s">
        <v>13472</v>
      </c>
      <c r="C2939">
        <v>124150003</v>
      </c>
      <c r="D2939" t="s">
        <v>37</v>
      </c>
      <c r="E2939" t="s">
        <v>37</v>
      </c>
      <c r="F2939" t="s">
        <v>649</v>
      </c>
      <c r="G2939" t="s">
        <v>2903</v>
      </c>
      <c r="H2939"/>
      <c r="I2939" t="s">
        <v>17859</v>
      </c>
      <c r="J2939" t="s">
        <v>17831</v>
      </c>
      <c r="K2939" t="s">
        <v>18063</v>
      </c>
      <c r="L2939" t="s">
        <v>17853</v>
      </c>
      <c r="M2939" t="s">
        <v>10461</v>
      </c>
      <c r="N2939"/>
      <c r="O2939" t="s">
        <v>18239</v>
      </c>
    </row>
    <row r="2940" spans="2:15" x14ac:dyDescent="0.25">
      <c r="B2940" t="s">
        <v>13473</v>
      </c>
      <c r="C2940">
        <v>124150003</v>
      </c>
      <c r="D2940" t="s">
        <v>37</v>
      </c>
      <c r="E2940" t="s">
        <v>37</v>
      </c>
      <c r="F2940" t="s">
        <v>649</v>
      </c>
      <c r="G2940" t="s">
        <v>2904</v>
      </c>
      <c r="H2940"/>
      <c r="I2940" t="s">
        <v>17995</v>
      </c>
      <c r="J2940" t="s">
        <v>17862</v>
      </c>
      <c r="K2940" t="s">
        <v>18315</v>
      </c>
      <c r="L2940" t="s">
        <v>17869</v>
      </c>
      <c r="M2940" t="s">
        <v>10461</v>
      </c>
      <c r="N2940"/>
      <c r="O2940" t="s">
        <v>18164</v>
      </c>
    </row>
    <row r="2941" spans="2:15" x14ac:dyDescent="0.25">
      <c r="B2941" t="s">
        <v>13474</v>
      </c>
      <c r="C2941">
        <v>124150003</v>
      </c>
      <c r="D2941" t="s">
        <v>37</v>
      </c>
      <c r="E2941" t="s">
        <v>37</v>
      </c>
      <c r="F2941" t="s">
        <v>649</v>
      </c>
      <c r="G2941" t="s">
        <v>2415</v>
      </c>
      <c r="H2941"/>
      <c r="I2941" t="s">
        <v>17831</v>
      </c>
      <c r="J2941" t="s">
        <v>17912</v>
      </c>
      <c r="K2941" t="s">
        <v>18482</v>
      </c>
      <c r="L2941" t="s">
        <v>17840</v>
      </c>
      <c r="M2941" t="s">
        <v>17850</v>
      </c>
      <c r="N2941"/>
      <c r="O2941" t="s">
        <v>18824</v>
      </c>
    </row>
    <row r="2942" spans="2:15" x14ac:dyDescent="0.25">
      <c r="B2942" t="s">
        <v>15541</v>
      </c>
      <c r="C2942">
        <v>124150004</v>
      </c>
      <c r="D2942" t="s">
        <v>1788</v>
      </c>
      <c r="E2942" t="s">
        <v>1788</v>
      </c>
      <c r="F2942" t="s">
        <v>1789</v>
      </c>
      <c r="G2942" t="s">
        <v>2903</v>
      </c>
      <c r="H2942" t="s">
        <v>10461</v>
      </c>
      <c r="I2942" t="s">
        <v>17854</v>
      </c>
      <c r="J2942" t="s">
        <v>18259</v>
      </c>
      <c r="K2942" t="s">
        <v>18416</v>
      </c>
      <c r="L2942" t="s">
        <v>17982</v>
      </c>
      <c r="M2942" t="s">
        <v>17993</v>
      </c>
      <c r="N2942" t="s">
        <v>10461</v>
      </c>
      <c r="O2942" t="s">
        <v>1743</v>
      </c>
    </row>
    <row r="2943" spans="2:15" x14ac:dyDescent="0.25">
      <c r="B2943" t="s">
        <v>15542</v>
      </c>
      <c r="C2943">
        <v>124150004</v>
      </c>
      <c r="D2943" t="s">
        <v>1788</v>
      </c>
      <c r="E2943" t="s">
        <v>1788</v>
      </c>
      <c r="F2943" t="s">
        <v>1789</v>
      </c>
      <c r="G2943" t="s">
        <v>2904</v>
      </c>
      <c r="H2943" t="s">
        <v>10461</v>
      </c>
      <c r="I2943" t="s">
        <v>18157</v>
      </c>
      <c r="J2943" t="s">
        <v>17980</v>
      </c>
      <c r="K2943" t="s">
        <v>18679</v>
      </c>
      <c r="L2943" t="s">
        <v>18022</v>
      </c>
      <c r="M2943" t="s">
        <v>18076</v>
      </c>
      <c r="N2943" t="s">
        <v>10461</v>
      </c>
      <c r="O2943" t="s">
        <v>18956</v>
      </c>
    </row>
    <row r="2944" spans="2:15" x14ac:dyDescent="0.25">
      <c r="B2944" t="s">
        <v>15543</v>
      </c>
      <c r="C2944">
        <v>124150004</v>
      </c>
      <c r="D2944" t="s">
        <v>1788</v>
      </c>
      <c r="E2944" t="s">
        <v>1788</v>
      </c>
      <c r="F2944" t="s">
        <v>1789</v>
      </c>
      <c r="G2944" t="s">
        <v>2415</v>
      </c>
      <c r="H2944" t="s">
        <v>10461</v>
      </c>
      <c r="I2944" t="s">
        <v>18422</v>
      </c>
      <c r="J2944" t="s">
        <v>18390</v>
      </c>
      <c r="K2944" t="s">
        <v>18680</v>
      </c>
      <c r="L2944" t="s">
        <v>17872</v>
      </c>
      <c r="M2944" t="s">
        <v>17932</v>
      </c>
      <c r="N2944" t="s">
        <v>10461</v>
      </c>
      <c r="O2944" t="s">
        <v>19005</v>
      </c>
    </row>
    <row r="2945" spans="2:15" x14ac:dyDescent="0.25">
      <c r="B2945" t="s">
        <v>13475</v>
      </c>
      <c r="C2945">
        <v>124150503</v>
      </c>
      <c r="D2945" t="s">
        <v>38</v>
      </c>
      <c r="E2945" t="s">
        <v>650</v>
      </c>
      <c r="F2945" t="s">
        <v>651</v>
      </c>
      <c r="G2945" t="s">
        <v>2903</v>
      </c>
      <c r="H2945"/>
      <c r="I2945" t="s">
        <v>17850</v>
      </c>
      <c r="J2945" t="s">
        <v>18349</v>
      </c>
      <c r="K2945" t="s">
        <v>18153</v>
      </c>
      <c r="L2945" t="s">
        <v>17834</v>
      </c>
      <c r="M2945" t="s">
        <v>17837</v>
      </c>
      <c r="N2945" t="s">
        <v>10461</v>
      </c>
      <c r="O2945" t="s">
        <v>18569</v>
      </c>
    </row>
    <row r="2946" spans="2:15" x14ac:dyDescent="0.25">
      <c r="B2946" t="s">
        <v>13476</v>
      </c>
      <c r="C2946">
        <v>124150503</v>
      </c>
      <c r="D2946" t="s">
        <v>38</v>
      </c>
      <c r="E2946" t="s">
        <v>650</v>
      </c>
      <c r="F2946" t="s">
        <v>651</v>
      </c>
      <c r="G2946" t="s">
        <v>2904</v>
      </c>
      <c r="H2946"/>
      <c r="I2946" t="s">
        <v>17855</v>
      </c>
      <c r="J2946" t="s">
        <v>18075</v>
      </c>
      <c r="K2946" t="s">
        <v>18657</v>
      </c>
      <c r="L2946" t="s">
        <v>17836</v>
      </c>
      <c r="M2946" t="s">
        <v>17836</v>
      </c>
      <c r="N2946"/>
      <c r="O2946" t="s">
        <v>18518</v>
      </c>
    </row>
    <row r="2947" spans="2:15" x14ac:dyDescent="0.25">
      <c r="B2947" t="s">
        <v>13477</v>
      </c>
      <c r="C2947">
        <v>124150503</v>
      </c>
      <c r="D2947" t="s">
        <v>38</v>
      </c>
      <c r="E2947" t="s">
        <v>650</v>
      </c>
      <c r="F2947" t="s">
        <v>651</v>
      </c>
      <c r="G2947" t="s">
        <v>2415</v>
      </c>
      <c r="H2947"/>
      <c r="I2947" t="s">
        <v>17860</v>
      </c>
      <c r="J2947" t="s">
        <v>18604</v>
      </c>
      <c r="K2947" t="s">
        <v>18681</v>
      </c>
      <c r="L2947" t="s">
        <v>18021</v>
      </c>
      <c r="M2947" t="s">
        <v>17942</v>
      </c>
      <c r="N2947" t="s">
        <v>10461</v>
      </c>
      <c r="O2947" t="s">
        <v>19006</v>
      </c>
    </row>
    <row r="2948" spans="2:15" x14ac:dyDescent="0.25">
      <c r="B2948" t="s">
        <v>13478</v>
      </c>
      <c r="C2948">
        <v>124150503</v>
      </c>
      <c r="D2948" t="s">
        <v>38</v>
      </c>
      <c r="E2948" t="s">
        <v>17790</v>
      </c>
      <c r="F2948" t="s">
        <v>652</v>
      </c>
      <c r="G2948" t="s">
        <v>2903</v>
      </c>
      <c r="H2948"/>
      <c r="I2948" t="s">
        <v>10461</v>
      </c>
      <c r="J2948" t="s">
        <v>18352</v>
      </c>
      <c r="K2948" t="s">
        <v>17930</v>
      </c>
      <c r="L2948" t="s">
        <v>10461</v>
      </c>
      <c r="M2948" t="s">
        <v>10461</v>
      </c>
      <c r="N2948"/>
      <c r="O2948" t="s">
        <v>18121</v>
      </c>
    </row>
    <row r="2949" spans="2:15" x14ac:dyDescent="0.25">
      <c r="B2949" t="s">
        <v>13479</v>
      </c>
      <c r="C2949">
        <v>124150503</v>
      </c>
      <c r="D2949" t="s">
        <v>38</v>
      </c>
      <c r="E2949" t="s">
        <v>17790</v>
      </c>
      <c r="F2949" t="s">
        <v>652</v>
      </c>
      <c r="G2949" t="s">
        <v>2904</v>
      </c>
      <c r="H2949"/>
      <c r="I2949" t="s">
        <v>10461</v>
      </c>
      <c r="J2949" t="s">
        <v>17832</v>
      </c>
      <c r="K2949" t="s">
        <v>18024</v>
      </c>
      <c r="L2949" t="s">
        <v>10461</v>
      </c>
      <c r="M2949" t="s">
        <v>10461</v>
      </c>
      <c r="N2949"/>
      <c r="O2949" t="s">
        <v>18357</v>
      </c>
    </row>
    <row r="2950" spans="2:15" x14ac:dyDescent="0.25">
      <c r="B2950" t="s">
        <v>13480</v>
      </c>
      <c r="C2950">
        <v>124150503</v>
      </c>
      <c r="D2950" t="s">
        <v>38</v>
      </c>
      <c r="E2950" t="s">
        <v>17790</v>
      </c>
      <c r="F2950" t="s">
        <v>652</v>
      </c>
      <c r="G2950" t="s">
        <v>2415</v>
      </c>
      <c r="H2950"/>
      <c r="I2950" t="s">
        <v>17833</v>
      </c>
      <c r="J2950" t="s">
        <v>18065</v>
      </c>
      <c r="K2950" t="s">
        <v>18682</v>
      </c>
      <c r="L2950" t="s">
        <v>17855</v>
      </c>
      <c r="M2950" t="s">
        <v>17844</v>
      </c>
      <c r="N2950"/>
      <c r="O2950" t="s">
        <v>19007</v>
      </c>
    </row>
    <row r="2951" spans="2:15" x14ac:dyDescent="0.25">
      <c r="B2951" t="s">
        <v>13938</v>
      </c>
      <c r="C2951">
        <v>124151902</v>
      </c>
      <c r="D2951" t="s">
        <v>116</v>
      </c>
      <c r="E2951" t="s">
        <v>911</v>
      </c>
      <c r="F2951" t="s">
        <v>912</v>
      </c>
      <c r="G2951" t="s">
        <v>2903</v>
      </c>
      <c r="H2951"/>
      <c r="I2951" t="s">
        <v>18190</v>
      </c>
      <c r="J2951" t="s">
        <v>17910</v>
      </c>
      <c r="K2951" t="s">
        <v>18280</v>
      </c>
      <c r="L2951" t="s">
        <v>18081</v>
      </c>
      <c r="M2951" t="s">
        <v>10461</v>
      </c>
      <c r="N2951" t="s">
        <v>10461</v>
      </c>
      <c r="O2951" t="s">
        <v>18760</v>
      </c>
    </row>
    <row r="2952" spans="2:15" x14ac:dyDescent="0.25">
      <c r="B2952" t="s">
        <v>13939</v>
      </c>
      <c r="C2952">
        <v>124151902</v>
      </c>
      <c r="D2952" t="s">
        <v>116</v>
      </c>
      <c r="E2952" t="s">
        <v>911</v>
      </c>
      <c r="F2952" t="s">
        <v>912</v>
      </c>
      <c r="G2952" t="s">
        <v>2904</v>
      </c>
      <c r="H2952"/>
      <c r="I2952" t="s">
        <v>18041</v>
      </c>
      <c r="J2952" t="s">
        <v>18165</v>
      </c>
      <c r="K2952" t="s">
        <v>18298</v>
      </c>
      <c r="L2952" t="s">
        <v>18081</v>
      </c>
      <c r="M2952" t="s">
        <v>10461</v>
      </c>
      <c r="N2952" t="s">
        <v>10461</v>
      </c>
      <c r="O2952" t="s">
        <v>18694</v>
      </c>
    </row>
    <row r="2953" spans="2:15" x14ac:dyDescent="0.25">
      <c r="B2953" t="s">
        <v>13940</v>
      </c>
      <c r="C2953">
        <v>124151902</v>
      </c>
      <c r="D2953" t="s">
        <v>116</v>
      </c>
      <c r="E2953" t="s">
        <v>911</v>
      </c>
      <c r="F2953" t="s">
        <v>912</v>
      </c>
      <c r="G2953" t="s">
        <v>2415</v>
      </c>
      <c r="H2953"/>
      <c r="I2953" t="s">
        <v>18567</v>
      </c>
      <c r="J2953" t="s">
        <v>18342</v>
      </c>
      <c r="K2953" t="s">
        <v>18683</v>
      </c>
      <c r="L2953" t="s">
        <v>17921</v>
      </c>
      <c r="M2953" t="s">
        <v>17846</v>
      </c>
      <c r="N2953" t="s">
        <v>10461</v>
      </c>
      <c r="O2953" t="s">
        <v>18051</v>
      </c>
    </row>
    <row r="2954" spans="2:15" x14ac:dyDescent="0.25">
      <c r="B2954" t="s">
        <v>13941</v>
      </c>
      <c r="C2954">
        <v>124151902</v>
      </c>
      <c r="D2954" t="s">
        <v>116</v>
      </c>
      <c r="E2954" t="s">
        <v>13183</v>
      </c>
      <c r="F2954" t="s">
        <v>13182</v>
      </c>
      <c r="G2954" t="s">
        <v>2903</v>
      </c>
      <c r="H2954" t="s">
        <v>10461</v>
      </c>
      <c r="I2954" t="s">
        <v>17991</v>
      </c>
      <c r="J2954" t="s">
        <v>18140</v>
      </c>
      <c r="K2954" t="s">
        <v>18216</v>
      </c>
      <c r="L2954" t="s">
        <v>17866</v>
      </c>
      <c r="M2954" t="s">
        <v>10461</v>
      </c>
      <c r="N2954"/>
      <c r="O2954" t="s">
        <v>18404</v>
      </c>
    </row>
    <row r="2955" spans="2:15" x14ac:dyDescent="0.25">
      <c r="B2955" t="s">
        <v>13942</v>
      </c>
      <c r="C2955">
        <v>124151902</v>
      </c>
      <c r="D2955" t="s">
        <v>116</v>
      </c>
      <c r="E2955" t="s">
        <v>13183</v>
      </c>
      <c r="F2955" t="s">
        <v>13182</v>
      </c>
      <c r="G2955" t="s">
        <v>2904</v>
      </c>
      <c r="H2955"/>
      <c r="I2955" t="s">
        <v>18196</v>
      </c>
      <c r="J2955" t="s">
        <v>17848</v>
      </c>
      <c r="K2955" t="s">
        <v>18233</v>
      </c>
      <c r="L2955" t="s">
        <v>17840</v>
      </c>
      <c r="M2955" t="s">
        <v>10461</v>
      </c>
      <c r="N2955"/>
      <c r="O2955" t="s">
        <v>18700</v>
      </c>
    </row>
    <row r="2956" spans="2:15" x14ac:dyDescent="0.25">
      <c r="B2956" t="s">
        <v>13943</v>
      </c>
      <c r="C2956">
        <v>124151902</v>
      </c>
      <c r="D2956" t="s">
        <v>116</v>
      </c>
      <c r="E2956" t="s">
        <v>13183</v>
      </c>
      <c r="F2956" t="s">
        <v>13182</v>
      </c>
      <c r="G2956" t="s">
        <v>2415</v>
      </c>
      <c r="H2956" t="s">
        <v>10461</v>
      </c>
      <c r="I2956" t="s">
        <v>18281</v>
      </c>
      <c r="J2956" t="s">
        <v>18011</v>
      </c>
      <c r="K2956" t="s">
        <v>18224</v>
      </c>
      <c r="L2956" t="s">
        <v>17828</v>
      </c>
      <c r="M2956" t="s">
        <v>10461</v>
      </c>
      <c r="N2956"/>
      <c r="O2956" t="s">
        <v>18984</v>
      </c>
    </row>
    <row r="2957" spans="2:15" x14ac:dyDescent="0.25">
      <c r="B2957" t="s">
        <v>17293</v>
      </c>
      <c r="C2957">
        <v>124151902</v>
      </c>
      <c r="D2957" t="s">
        <v>116</v>
      </c>
      <c r="E2957" t="s">
        <v>913</v>
      </c>
      <c r="F2957" t="s">
        <v>17242</v>
      </c>
      <c r="G2957" t="s">
        <v>2903</v>
      </c>
      <c r="H2957" t="s">
        <v>10461</v>
      </c>
      <c r="I2957" t="s">
        <v>17944</v>
      </c>
      <c r="J2957" t="s">
        <v>17898</v>
      </c>
      <c r="K2957" t="s">
        <v>18022</v>
      </c>
      <c r="L2957" t="s">
        <v>17869</v>
      </c>
      <c r="M2957" t="s">
        <v>10461</v>
      </c>
      <c r="N2957"/>
      <c r="O2957" t="s">
        <v>18096</v>
      </c>
    </row>
    <row r="2958" spans="2:15" x14ac:dyDescent="0.25">
      <c r="B2958" t="s">
        <v>17294</v>
      </c>
      <c r="C2958">
        <v>124151902</v>
      </c>
      <c r="D2958" t="s">
        <v>116</v>
      </c>
      <c r="E2958" t="s">
        <v>913</v>
      </c>
      <c r="F2958" t="s">
        <v>17242</v>
      </c>
      <c r="G2958" t="s">
        <v>2904</v>
      </c>
      <c r="H2958"/>
      <c r="I2958" t="s">
        <v>17993</v>
      </c>
      <c r="J2958" t="s">
        <v>17983</v>
      </c>
      <c r="K2958" t="s">
        <v>18010</v>
      </c>
      <c r="L2958" t="s">
        <v>17866</v>
      </c>
      <c r="M2958" t="s">
        <v>10461</v>
      </c>
      <c r="N2958"/>
      <c r="O2958" t="s">
        <v>18154</v>
      </c>
    </row>
    <row r="2959" spans="2:15" x14ac:dyDescent="0.25">
      <c r="B2959" t="s">
        <v>17285</v>
      </c>
      <c r="C2959">
        <v>124151902</v>
      </c>
      <c r="D2959" t="s">
        <v>116</v>
      </c>
      <c r="E2959" t="s">
        <v>913</v>
      </c>
      <c r="F2959" t="s">
        <v>17242</v>
      </c>
      <c r="G2959" t="s">
        <v>2415</v>
      </c>
      <c r="H2959" t="s">
        <v>10461</v>
      </c>
      <c r="I2959" t="s">
        <v>17897</v>
      </c>
      <c r="J2959" t="s">
        <v>18236</v>
      </c>
      <c r="K2959" t="s">
        <v>18062</v>
      </c>
      <c r="L2959" t="s">
        <v>17979</v>
      </c>
      <c r="M2959" t="s">
        <v>10461</v>
      </c>
      <c r="N2959"/>
      <c r="O2959" t="s">
        <v>18375</v>
      </c>
    </row>
    <row r="2960" spans="2:15" x14ac:dyDescent="0.25">
      <c r="B2960" t="s">
        <v>14142</v>
      </c>
      <c r="C2960">
        <v>124152003</v>
      </c>
      <c r="D2960" t="s">
        <v>152</v>
      </c>
      <c r="E2960" t="s">
        <v>1021</v>
      </c>
      <c r="F2960" t="s">
        <v>1022</v>
      </c>
      <c r="G2960" t="s">
        <v>2903</v>
      </c>
      <c r="H2960"/>
      <c r="I2960" t="s">
        <v>17827</v>
      </c>
      <c r="J2960" t="s">
        <v>17883</v>
      </c>
      <c r="K2960" t="s">
        <v>18684</v>
      </c>
      <c r="L2960" t="s">
        <v>17823</v>
      </c>
      <c r="M2960" t="s">
        <v>17934</v>
      </c>
      <c r="N2960"/>
      <c r="O2960" t="s">
        <v>18754</v>
      </c>
    </row>
    <row r="2961" spans="2:15" x14ac:dyDescent="0.25">
      <c r="B2961" t="s">
        <v>14143</v>
      </c>
      <c r="C2961">
        <v>124152003</v>
      </c>
      <c r="D2961" t="s">
        <v>152</v>
      </c>
      <c r="E2961" t="s">
        <v>1021</v>
      </c>
      <c r="F2961" t="s">
        <v>1022</v>
      </c>
      <c r="G2961" t="s">
        <v>2904</v>
      </c>
      <c r="H2961"/>
      <c r="I2961" t="s">
        <v>17942</v>
      </c>
      <c r="J2961" t="s">
        <v>18116</v>
      </c>
      <c r="K2961" t="s">
        <v>18685</v>
      </c>
      <c r="L2961" t="s">
        <v>17871</v>
      </c>
      <c r="M2961" t="s">
        <v>17875</v>
      </c>
      <c r="N2961" t="s">
        <v>10461</v>
      </c>
      <c r="O2961" t="s">
        <v>19009</v>
      </c>
    </row>
    <row r="2962" spans="2:15" x14ac:dyDescent="0.25">
      <c r="B2962" t="s">
        <v>14144</v>
      </c>
      <c r="C2962">
        <v>124152003</v>
      </c>
      <c r="D2962" t="s">
        <v>152</v>
      </c>
      <c r="E2962" t="s">
        <v>1021</v>
      </c>
      <c r="F2962" t="s">
        <v>1022</v>
      </c>
      <c r="G2962" t="s">
        <v>2415</v>
      </c>
      <c r="H2962"/>
      <c r="I2962" t="s">
        <v>18076</v>
      </c>
      <c r="J2962" t="s">
        <v>18004</v>
      </c>
      <c r="K2962" t="s">
        <v>18686</v>
      </c>
      <c r="L2962" t="s">
        <v>17993</v>
      </c>
      <c r="M2962" t="s">
        <v>18061</v>
      </c>
      <c r="N2962" t="s">
        <v>10461</v>
      </c>
      <c r="O2962" t="s">
        <v>19008</v>
      </c>
    </row>
    <row r="2963" spans="2:15" x14ac:dyDescent="0.25">
      <c r="B2963" t="s">
        <v>14151</v>
      </c>
      <c r="C2963">
        <v>124152003</v>
      </c>
      <c r="D2963" t="s">
        <v>152</v>
      </c>
      <c r="E2963" t="s">
        <v>1025</v>
      </c>
      <c r="F2963" t="s">
        <v>1026</v>
      </c>
      <c r="G2963" t="s">
        <v>2903</v>
      </c>
      <c r="H2963"/>
      <c r="I2963" t="s">
        <v>17846</v>
      </c>
      <c r="J2963" t="s">
        <v>17898</v>
      </c>
      <c r="K2963" t="s">
        <v>18108</v>
      </c>
      <c r="L2963" t="s">
        <v>17857</v>
      </c>
      <c r="M2963" t="s">
        <v>18175</v>
      </c>
      <c r="N2963" t="s">
        <v>10461</v>
      </c>
      <c r="O2963" t="s">
        <v>18395</v>
      </c>
    </row>
    <row r="2964" spans="2:15" x14ac:dyDescent="0.25">
      <c r="B2964" t="s">
        <v>14152</v>
      </c>
      <c r="C2964">
        <v>124152003</v>
      </c>
      <c r="D2964" t="s">
        <v>152</v>
      </c>
      <c r="E2964" t="s">
        <v>1025</v>
      </c>
      <c r="F2964" t="s">
        <v>1026</v>
      </c>
      <c r="G2964" t="s">
        <v>2904</v>
      </c>
      <c r="H2964"/>
      <c r="I2964" t="s">
        <v>17834</v>
      </c>
      <c r="J2964" t="s">
        <v>17890</v>
      </c>
      <c r="K2964" t="s">
        <v>18242</v>
      </c>
      <c r="L2964" t="s">
        <v>17995</v>
      </c>
      <c r="M2964" t="s">
        <v>17987</v>
      </c>
      <c r="N2964"/>
      <c r="O2964" t="s">
        <v>18445</v>
      </c>
    </row>
    <row r="2965" spans="2:15" x14ac:dyDescent="0.25">
      <c r="B2965" t="s">
        <v>14153</v>
      </c>
      <c r="C2965">
        <v>124152003</v>
      </c>
      <c r="D2965" t="s">
        <v>152</v>
      </c>
      <c r="E2965" t="s">
        <v>1025</v>
      </c>
      <c r="F2965" t="s">
        <v>1026</v>
      </c>
      <c r="G2965" t="s">
        <v>2415</v>
      </c>
      <c r="H2965"/>
      <c r="I2965" t="s">
        <v>17947</v>
      </c>
      <c r="J2965" t="s">
        <v>18363</v>
      </c>
      <c r="K2965" t="s">
        <v>18144</v>
      </c>
      <c r="L2965" t="s">
        <v>17828</v>
      </c>
      <c r="M2965" t="s">
        <v>18242</v>
      </c>
      <c r="N2965" t="s">
        <v>10461</v>
      </c>
      <c r="O2965" t="s">
        <v>17870</v>
      </c>
    </row>
    <row r="2966" spans="2:15" x14ac:dyDescent="0.25">
      <c r="B2966" t="s">
        <v>14145</v>
      </c>
      <c r="C2966">
        <v>124152003</v>
      </c>
      <c r="D2966" t="s">
        <v>152</v>
      </c>
      <c r="E2966" t="s">
        <v>11059</v>
      </c>
      <c r="F2966" t="s">
        <v>1018</v>
      </c>
      <c r="G2966" t="s">
        <v>2903</v>
      </c>
      <c r="H2966" t="s">
        <v>10461</v>
      </c>
      <c r="I2966" t="s">
        <v>17869</v>
      </c>
      <c r="J2966" t="s">
        <v>17857</v>
      </c>
      <c r="K2966" t="s">
        <v>18441</v>
      </c>
      <c r="L2966" t="s">
        <v>17860</v>
      </c>
      <c r="M2966" t="s">
        <v>18013</v>
      </c>
      <c r="N2966"/>
      <c r="O2966" t="s">
        <v>18058</v>
      </c>
    </row>
    <row r="2967" spans="2:15" x14ac:dyDescent="0.25">
      <c r="B2967" t="s">
        <v>14146</v>
      </c>
      <c r="C2967">
        <v>124152003</v>
      </c>
      <c r="D2967" t="s">
        <v>152</v>
      </c>
      <c r="E2967" t="s">
        <v>11059</v>
      </c>
      <c r="F2967" t="s">
        <v>1018</v>
      </c>
      <c r="G2967" t="s">
        <v>2904</v>
      </c>
      <c r="H2967"/>
      <c r="I2967" t="s">
        <v>17844</v>
      </c>
      <c r="J2967" t="s">
        <v>17947</v>
      </c>
      <c r="K2967" t="s">
        <v>18420</v>
      </c>
      <c r="L2967" t="s">
        <v>17881</v>
      </c>
      <c r="M2967" t="s">
        <v>17875</v>
      </c>
      <c r="N2967" t="s">
        <v>10461</v>
      </c>
      <c r="O2967" t="s">
        <v>17894</v>
      </c>
    </row>
    <row r="2968" spans="2:15" x14ac:dyDescent="0.25">
      <c r="B2968" t="s">
        <v>14147</v>
      </c>
      <c r="C2968">
        <v>124152003</v>
      </c>
      <c r="D2968" t="s">
        <v>152</v>
      </c>
      <c r="E2968" t="s">
        <v>11059</v>
      </c>
      <c r="F2968" t="s">
        <v>1018</v>
      </c>
      <c r="G2968" t="s">
        <v>2415</v>
      </c>
      <c r="H2968" t="s">
        <v>10461</v>
      </c>
      <c r="I2968" t="s">
        <v>17947</v>
      </c>
      <c r="J2968" t="s">
        <v>18036</v>
      </c>
      <c r="K2968" t="s">
        <v>18687</v>
      </c>
      <c r="L2968" t="s">
        <v>17885</v>
      </c>
      <c r="M2968" t="s">
        <v>18139</v>
      </c>
      <c r="N2968" t="s">
        <v>10461</v>
      </c>
      <c r="O2968" t="s">
        <v>1721</v>
      </c>
    </row>
    <row r="2969" spans="2:15" x14ac:dyDescent="0.25">
      <c r="B2969" t="s">
        <v>14139</v>
      </c>
      <c r="C2969">
        <v>124152003</v>
      </c>
      <c r="D2969" t="s">
        <v>152</v>
      </c>
      <c r="E2969" t="s">
        <v>1019</v>
      </c>
      <c r="F2969" t="s">
        <v>1020</v>
      </c>
      <c r="G2969" t="s">
        <v>2903</v>
      </c>
      <c r="H2969"/>
      <c r="I2969" t="s">
        <v>17834</v>
      </c>
      <c r="J2969" t="s">
        <v>17996</v>
      </c>
      <c r="K2969" t="s">
        <v>18657</v>
      </c>
      <c r="L2969" t="s">
        <v>18081</v>
      </c>
      <c r="M2969" t="s">
        <v>18031</v>
      </c>
      <c r="N2969"/>
      <c r="O2969" t="s">
        <v>18638</v>
      </c>
    </row>
    <row r="2970" spans="2:15" x14ac:dyDescent="0.25">
      <c r="B2970" t="s">
        <v>14140</v>
      </c>
      <c r="C2970">
        <v>124152003</v>
      </c>
      <c r="D2970" t="s">
        <v>152</v>
      </c>
      <c r="E2970" t="s">
        <v>1019</v>
      </c>
      <c r="F2970" t="s">
        <v>1020</v>
      </c>
      <c r="G2970" t="s">
        <v>2904</v>
      </c>
      <c r="H2970"/>
      <c r="I2970" t="s">
        <v>17947</v>
      </c>
      <c r="J2970" t="s">
        <v>17905</v>
      </c>
      <c r="K2970" t="s">
        <v>18237</v>
      </c>
      <c r="L2970" t="s">
        <v>17983</v>
      </c>
      <c r="M2970" t="s">
        <v>18228</v>
      </c>
      <c r="N2970" t="s">
        <v>10461</v>
      </c>
      <c r="O2970" t="s">
        <v>18851</v>
      </c>
    </row>
    <row r="2971" spans="2:15" x14ac:dyDescent="0.25">
      <c r="B2971" t="s">
        <v>14141</v>
      </c>
      <c r="C2971">
        <v>124152003</v>
      </c>
      <c r="D2971" t="s">
        <v>152</v>
      </c>
      <c r="E2971" t="s">
        <v>1019</v>
      </c>
      <c r="F2971" t="s">
        <v>1020</v>
      </c>
      <c r="G2971" t="s">
        <v>2415</v>
      </c>
      <c r="H2971"/>
      <c r="I2971" t="s">
        <v>17885</v>
      </c>
      <c r="J2971" t="s">
        <v>18062</v>
      </c>
      <c r="K2971" t="s">
        <v>18688</v>
      </c>
      <c r="L2971" t="s">
        <v>17938</v>
      </c>
      <c r="M2971" t="s">
        <v>18353</v>
      </c>
      <c r="N2971" t="s">
        <v>10461</v>
      </c>
      <c r="O2971" t="s">
        <v>19010</v>
      </c>
    </row>
    <row r="2972" spans="2:15" x14ac:dyDescent="0.25">
      <c r="B2972" t="s">
        <v>14148</v>
      </c>
      <c r="C2972">
        <v>124152003</v>
      </c>
      <c r="D2972" t="s">
        <v>152</v>
      </c>
      <c r="E2972" t="s">
        <v>1023</v>
      </c>
      <c r="F2972" t="s">
        <v>1024</v>
      </c>
      <c r="G2972" t="s">
        <v>2903</v>
      </c>
      <c r="H2972"/>
      <c r="I2972" t="s">
        <v>17846</v>
      </c>
      <c r="J2972" t="s">
        <v>10461</v>
      </c>
      <c r="K2972" t="s">
        <v>18033</v>
      </c>
      <c r="L2972" t="s">
        <v>17834</v>
      </c>
      <c r="M2972" t="s">
        <v>18012</v>
      </c>
      <c r="N2972"/>
      <c r="O2972" t="s">
        <v>18580</v>
      </c>
    </row>
    <row r="2973" spans="2:15" x14ac:dyDescent="0.25">
      <c r="B2973" t="s">
        <v>14149</v>
      </c>
      <c r="C2973">
        <v>124152003</v>
      </c>
      <c r="D2973" t="s">
        <v>152</v>
      </c>
      <c r="E2973" t="s">
        <v>1023</v>
      </c>
      <c r="F2973" t="s">
        <v>1024</v>
      </c>
      <c r="G2973" t="s">
        <v>2904</v>
      </c>
      <c r="H2973"/>
      <c r="I2973" t="s">
        <v>10461</v>
      </c>
      <c r="J2973" t="s">
        <v>10461</v>
      </c>
      <c r="K2973" t="s">
        <v>17956</v>
      </c>
      <c r="L2973" t="s">
        <v>17823</v>
      </c>
      <c r="M2973" t="s">
        <v>18157</v>
      </c>
      <c r="N2973" t="s">
        <v>10461</v>
      </c>
      <c r="O2973" t="s">
        <v>18673</v>
      </c>
    </row>
    <row r="2974" spans="2:15" x14ac:dyDescent="0.25">
      <c r="B2974" t="s">
        <v>14150</v>
      </c>
      <c r="C2974">
        <v>124152003</v>
      </c>
      <c r="D2974" t="s">
        <v>152</v>
      </c>
      <c r="E2974" t="s">
        <v>1023</v>
      </c>
      <c r="F2974" t="s">
        <v>1024</v>
      </c>
      <c r="G2974" t="s">
        <v>2415</v>
      </c>
      <c r="H2974"/>
      <c r="I2974" t="s">
        <v>17836</v>
      </c>
      <c r="J2974" t="s">
        <v>17853</v>
      </c>
      <c r="K2974" t="s">
        <v>18577</v>
      </c>
      <c r="L2974" t="s">
        <v>17979</v>
      </c>
      <c r="M2974" t="s">
        <v>18166</v>
      </c>
      <c r="N2974" t="s">
        <v>10461</v>
      </c>
      <c r="O2974" t="s">
        <v>19011</v>
      </c>
    </row>
    <row r="2975" spans="2:15" x14ac:dyDescent="0.25">
      <c r="B2975" t="s">
        <v>14664</v>
      </c>
      <c r="C2975">
        <v>124152637</v>
      </c>
      <c r="D2975" t="s">
        <v>13168</v>
      </c>
      <c r="E2975" t="s">
        <v>13168</v>
      </c>
      <c r="F2975" t="s">
        <v>13204</v>
      </c>
      <c r="G2975" t="s">
        <v>2903</v>
      </c>
      <c r="H2975" t="s">
        <v>10461</v>
      </c>
      <c r="I2975" t="s">
        <v>18342</v>
      </c>
      <c r="J2975" t="s">
        <v>18099</v>
      </c>
      <c r="K2975" t="s">
        <v>17954</v>
      </c>
      <c r="L2975" t="s">
        <v>17938</v>
      </c>
      <c r="M2975" t="s">
        <v>17834</v>
      </c>
      <c r="N2975"/>
      <c r="O2975" t="s">
        <v>19013</v>
      </c>
    </row>
    <row r="2976" spans="2:15" x14ac:dyDescent="0.25">
      <c r="B2976" t="s">
        <v>14665</v>
      </c>
      <c r="C2976">
        <v>124152637</v>
      </c>
      <c r="D2976" t="s">
        <v>13168</v>
      </c>
      <c r="E2976" t="s">
        <v>13168</v>
      </c>
      <c r="F2976" t="s">
        <v>13204</v>
      </c>
      <c r="G2976" t="s">
        <v>2904</v>
      </c>
      <c r="H2976" t="s">
        <v>10461</v>
      </c>
      <c r="I2976" t="s">
        <v>18386</v>
      </c>
      <c r="J2976" t="s">
        <v>18326</v>
      </c>
      <c r="K2976" t="s">
        <v>17908</v>
      </c>
      <c r="L2976" t="s">
        <v>18027</v>
      </c>
      <c r="M2976" t="s">
        <v>10461</v>
      </c>
      <c r="N2976" t="s">
        <v>10461</v>
      </c>
      <c r="O2976" t="s">
        <v>18701</v>
      </c>
    </row>
    <row r="2977" spans="2:15" x14ac:dyDescent="0.25">
      <c r="B2977" t="s">
        <v>14666</v>
      </c>
      <c r="C2977">
        <v>124152637</v>
      </c>
      <c r="D2977" t="s">
        <v>13168</v>
      </c>
      <c r="E2977" t="s">
        <v>13168</v>
      </c>
      <c r="F2977" t="s">
        <v>13204</v>
      </c>
      <c r="G2977" t="s">
        <v>2415</v>
      </c>
      <c r="H2977" t="s">
        <v>10461</v>
      </c>
      <c r="I2977" t="s">
        <v>18507</v>
      </c>
      <c r="J2977" t="s">
        <v>18299</v>
      </c>
      <c r="K2977" t="s">
        <v>18689</v>
      </c>
      <c r="L2977" t="s">
        <v>17878</v>
      </c>
      <c r="M2977" t="s">
        <v>17860</v>
      </c>
      <c r="N2977" t="s">
        <v>10461</v>
      </c>
      <c r="O2977" t="s">
        <v>19012</v>
      </c>
    </row>
    <row r="2978" spans="2:15" x14ac:dyDescent="0.25">
      <c r="B2978" t="s">
        <v>13950</v>
      </c>
      <c r="C2978">
        <v>124153320</v>
      </c>
      <c r="D2978" t="s">
        <v>118</v>
      </c>
      <c r="E2978" t="s">
        <v>118</v>
      </c>
      <c r="F2978" t="s">
        <v>918</v>
      </c>
      <c r="G2978" t="s">
        <v>2903</v>
      </c>
      <c r="H2978" t="s">
        <v>10461</v>
      </c>
      <c r="I2978" t="s">
        <v>17906</v>
      </c>
      <c r="J2978" t="s">
        <v>17906</v>
      </c>
      <c r="K2978" t="s">
        <v>18174</v>
      </c>
      <c r="L2978" t="s">
        <v>17842</v>
      </c>
      <c r="M2978" t="s">
        <v>17866</v>
      </c>
      <c r="N2978" t="s">
        <v>10461</v>
      </c>
      <c r="O2978" t="s">
        <v>18137</v>
      </c>
    </row>
    <row r="2979" spans="2:15" x14ac:dyDescent="0.25">
      <c r="B2979" t="s">
        <v>13951</v>
      </c>
      <c r="C2979">
        <v>124153320</v>
      </c>
      <c r="D2979" t="s">
        <v>118</v>
      </c>
      <c r="E2979" t="s">
        <v>118</v>
      </c>
      <c r="F2979" t="s">
        <v>918</v>
      </c>
      <c r="G2979" t="s">
        <v>2904</v>
      </c>
      <c r="H2979" t="s">
        <v>10461</v>
      </c>
      <c r="I2979" t="s">
        <v>18175</v>
      </c>
      <c r="J2979" t="s">
        <v>18062</v>
      </c>
      <c r="K2979" t="s">
        <v>18028</v>
      </c>
      <c r="L2979" t="s">
        <v>17951</v>
      </c>
      <c r="M2979" t="s">
        <v>17979</v>
      </c>
      <c r="N2979"/>
      <c r="O2979" t="s">
        <v>18297</v>
      </c>
    </row>
    <row r="2980" spans="2:15" x14ac:dyDescent="0.25">
      <c r="B2980" t="s">
        <v>13952</v>
      </c>
      <c r="C2980">
        <v>124153320</v>
      </c>
      <c r="D2980" t="s">
        <v>118</v>
      </c>
      <c r="E2980" t="s">
        <v>118</v>
      </c>
      <c r="F2980" t="s">
        <v>918</v>
      </c>
      <c r="G2980" t="s">
        <v>2415</v>
      </c>
      <c r="H2980" t="s">
        <v>10461</v>
      </c>
      <c r="I2980" t="s">
        <v>17998</v>
      </c>
      <c r="J2980" t="s">
        <v>18361</v>
      </c>
      <c r="K2980" t="s">
        <v>18278</v>
      </c>
      <c r="L2980" t="s">
        <v>18010</v>
      </c>
      <c r="M2980" t="s">
        <v>17875</v>
      </c>
      <c r="N2980" t="s">
        <v>10461</v>
      </c>
      <c r="O2980" t="s">
        <v>19014</v>
      </c>
    </row>
    <row r="2981" spans="2:15" x14ac:dyDescent="0.25">
      <c r="B2981" t="s">
        <v>16327</v>
      </c>
      <c r="C2981">
        <v>124153350</v>
      </c>
      <c r="D2981" t="s">
        <v>428</v>
      </c>
      <c r="E2981" t="s">
        <v>428</v>
      </c>
      <c r="F2981" t="s">
        <v>1902</v>
      </c>
      <c r="G2981" t="s">
        <v>2903</v>
      </c>
      <c r="H2981"/>
      <c r="I2981" t="s">
        <v>17896</v>
      </c>
      <c r="J2981" t="s">
        <v>17860</v>
      </c>
      <c r="K2981" t="s">
        <v>17826</v>
      </c>
      <c r="L2981" t="s">
        <v>17899</v>
      </c>
      <c r="M2981" t="s">
        <v>17844</v>
      </c>
      <c r="N2981"/>
      <c r="O2981" t="s">
        <v>18005</v>
      </c>
    </row>
    <row r="2982" spans="2:15" x14ac:dyDescent="0.25">
      <c r="B2982" t="s">
        <v>16328</v>
      </c>
      <c r="C2982">
        <v>124153350</v>
      </c>
      <c r="D2982" t="s">
        <v>428</v>
      </c>
      <c r="E2982" t="s">
        <v>428</v>
      </c>
      <c r="F2982" t="s">
        <v>1902</v>
      </c>
      <c r="G2982" t="s">
        <v>2904</v>
      </c>
      <c r="H2982"/>
      <c r="I2982" t="s">
        <v>17920</v>
      </c>
      <c r="J2982" t="s">
        <v>17840</v>
      </c>
      <c r="K2982" t="s">
        <v>17826</v>
      </c>
      <c r="L2982" t="s">
        <v>17859</v>
      </c>
      <c r="M2982" t="s">
        <v>17853</v>
      </c>
      <c r="N2982"/>
      <c r="O2982" t="s">
        <v>17964</v>
      </c>
    </row>
    <row r="2983" spans="2:15" x14ac:dyDescent="0.25">
      <c r="B2983" t="s">
        <v>16329</v>
      </c>
      <c r="C2983">
        <v>124153350</v>
      </c>
      <c r="D2983" t="s">
        <v>428</v>
      </c>
      <c r="E2983" t="s">
        <v>428</v>
      </c>
      <c r="F2983" t="s">
        <v>1902</v>
      </c>
      <c r="G2983" t="s">
        <v>2415</v>
      </c>
      <c r="H2983"/>
      <c r="I2983" t="s">
        <v>18269</v>
      </c>
      <c r="J2983" t="s">
        <v>17875</v>
      </c>
      <c r="K2983" t="s">
        <v>18169</v>
      </c>
      <c r="L2983" t="s">
        <v>18018</v>
      </c>
      <c r="M2983" t="s">
        <v>17857</v>
      </c>
      <c r="N2983"/>
      <c r="O2983" t="s">
        <v>18035</v>
      </c>
    </row>
    <row r="2984" spans="2:15" x14ac:dyDescent="0.25">
      <c r="B2984" t="s">
        <v>14438</v>
      </c>
      <c r="C2984">
        <v>124153503</v>
      </c>
      <c r="D2984" t="s">
        <v>206</v>
      </c>
      <c r="E2984" t="s">
        <v>1181</v>
      </c>
      <c r="F2984" t="s">
        <v>1182</v>
      </c>
      <c r="G2984" t="s">
        <v>2903</v>
      </c>
      <c r="H2984"/>
      <c r="I2984" t="s">
        <v>17833</v>
      </c>
      <c r="J2984" t="s">
        <v>17983</v>
      </c>
      <c r="K2984" t="s">
        <v>18157</v>
      </c>
      <c r="L2984" t="s">
        <v>10461</v>
      </c>
      <c r="M2984" t="s">
        <v>18061</v>
      </c>
      <c r="N2984"/>
      <c r="O2984" t="s">
        <v>18546</v>
      </c>
    </row>
    <row r="2985" spans="2:15" x14ac:dyDescent="0.25">
      <c r="B2985" t="s">
        <v>14439</v>
      </c>
      <c r="C2985">
        <v>124153503</v>
      </c>
      <c r="D2985" t="s">
        <v>206</v>
      </c>
      <c r="E2985" t="s">
        <v>1181</v>
      </c>
      <c r="F2985" t="s">
        <v>1182</v>
      </c>
      <c r="G2985" t="s">
        <v>2904</v>
      </c>
      <c r="H2985"/>
      <c r="I2985" t="s">
        <v>17850</v>
      </c>
      <c r="J2985" t="s">
        <v>18007</v>
      </c>
      <c r="K2985" t="s">
        <v>17825</v>
      </c>
      <c r="L2985" t="s">
        <v>17834</v>
      </c>
      <c r="M2985" t="s">
        <v>18167</v>
      </c>
      <c r="N2985"/>
      <c r="O2985" t="s">
        <v>18255</v>
      </c>
    </row>
    <row r="2986" spans="2:15" x14ac:dyDescent="0.25">
      <c r="B2986" t="s">
        <v>14440</v>
      </c>
      <c r="C2986">
        <v>124153503</v>
      </c>
      <c r="D2986" t="s">
        <v>206</v>
      </c>
      <c r="E2986" t="s">
        <v>1181</v>
      </c>
      <c r="F2986" t="s">
        <v>1182</v>
      </c>
      <c r="G2986" t="s">
        <v>2415</v>
      </c>
      <c r="H2986"/>
      <c r="I2986" t="s">
        <v>17859</v>
      </c>
      <c r="J2986" t="s">
        <v>17822</v>
      </c>
      <c r="K2986" t="s">
        <v>17882</v>
      </c>
      <c r="L2986" t="s">
        <v>17995</v>
      </c>
      <c r="M2986" t="s">
        <v>17830</v>
      </c>
      <c r="N2986"/>
      <c r="O2986" t="s">
        <v>18843</v>
      </c>
    </row>
    <row r="2987" spans="2:15" x14ac:dyDescent="0.25">
      <c r="B2987" t="s">
        <v>14435</v>
      </c>
      <c r="C2987">
        <v>124153503</v>
      </c>
      <c r="D2987" t="s">
        <v>206</v>
      </c>
      <c r="E2987" t="s">
        <v>1179</v>
      </c>
      <c r="F2987" t="s">
        <v>1180</v>
      </c>
      <c r="G2987" t="s">
        <v>2903</v>
      </c>
      <c r="H2987"/>
      <c r="I2987" t="s">
        <v>17823</v>
      </c>
      <c r="J2987" t="s">
        <v>18004</v>
      </c>
      <c r="K2987" t="s">
        <v>18572</v>
      </c>
      <c r="L2987" t="s">
        <v>17866</v>
      </c>
      <c r="M2987" t="s">
        <v>18365</v>
      </c>
      <c r="N2987"/>
      <c r="O2987" t="s">
        <v>18554</v>
      </c>
    </row>
    <row r="2988" spans="2:15" x14ac:dyDescent="0.25">
      <c r="B2988" t="s">
        <v>14436</v>
      </c>
      <c r="C2988">
        <v>124153503</v>
      </c>
      <c r="D2988" t="s">
        <v>206</v>
      </c>
      <c r="E2988" t="s">
        <v>1179</v>
      </c>
      <c r="F2988" t="s">
        <v>1180</v>
      </c>
      <c r="G2988" t="s">
        <v>2904</v>
      </c>
      <c r="H2988"/>
      <c r="I2988" t="s">
        <v>17859</v>
      </c>
      <c r="J2988" t="s">
        <v>17852</v>
      </c>
      <c r="K2988" t="s">
        <v>18026</v>
      </c>
      <c r="L2988" t="s">
        <v>17869</v>
      </c>
      <c r="M2988" t="s">
        <v>18157</v>
      </c>
      <c r="N2988" t="s">
        <v>10461</v>
      </c>
      <c r="O2988" t="s">
        <v>18601</v>
      </c>
    </row>
    <row r="2989" spans="2:15" x14ac:dyDescent="0.25">
      <c r="B2989" t="s">
        <v>14437</v>
      </c>
      <c r="C2989">
        <v>124153503</v>
      </c>
      <c r="D2989" t="s">
        <v>206</v>
      </c>
      <c r="E2989" t="s">
        <v>1179</v>
      </c>
      <c r="F2989" t="s">
        <v>1180</v>
      </c>
      <c r="G2989" t="s">
        <v>2415</v>
      </c>
      <c r="H2989"/>
      <c r="I2989" t="s">
        <v>17999</v>
      </c>
      <c r="J2989" t="s">
        <v>17830</v>
      </c>
      <c r="K2989" t="s">
        <v>18690</v>
      </c>
      <c r="L2989" t="s">
        <v>17979</v>
      </c>
      <c r="M2989" t="s">
        <v>18449</v>
      </c>
      <c r="N2989" t="s">
        <v>10461</v>
      </c>
      <c r="O2989" t="s">
        <v>19015</v>
      </c>
    </row>
    <row r="2990" spans="2:15" x14ac:dyDescent="0.25">
      <c r="B2990" t="s">
        <v>14739</v>
      </c>
      <c r="C2990">
        <v>124154003</v>
      </c>
      <c r="D2990" t="s">
        <v>253</v>
      </c>
      <c r="E2990" t="s">
        <v>1344</v>
      </c>
      <c r="F2990" t="s">
        <v>1345</v>
      </c>
      <c r="G2990" t="s">
        <v>2903</v>
      </c>
      <c r="H2990" t="s">
        <v>10461</v>
      </c>
      <c r="I2990" t="s">
        <v>17833</v>
      </c>
      <c r="J2990" t="s">
        <v>17892</v>
      </c>
      <c r="K2990" t="s">
        <v>18099</v>
      </c>
      <c r="L2990" t="s">
        <v>17881</v>
      </c>
      <c r="M2990" t="s">
        <v>17844</v>
      </c>
      <c r="N2990"/>
      <c r="O2990" t="s">
        <v>18587</v>
      </c>
    </row>
    <row r="2991" spans="2:15" x14ac:dyDescent="0.25">
      <c r="B2991" t="s">
        <v>14740</v>
      </c>
      <c r="C2991">
        <v>124154003</v>
      </c>
      <c r="D2991" t="s">
        <v>253</v>
      </c>
      <c r="E2991" t="s">
        <v>1344</v>
      </c>
      <c r="F2991" t="s">
        <v>1345</v>
      </c>
      <c r="G2991" t="s">
        <v>2904</v>
      </c>
      <c r="H2991"/>
      <c r="I2991" t="s">
        <v>17844</v>
      </c>
      <c r="J2991" t="s">
        <v>18291</v>
      </c>
      <c r="K2991" t="s">
        <v>18192</v>
      </c>
      <c r="L2991" t="s">
        <v>17869</v>
      </c>
      <c r="M2991" t="s">
        <v>10461</v>
      </c>
      <c r="N2991"/>
      <c r="O2991" t="s">
        <v>18550</v>
      </c>
    </row>
    <row r="2992" spans="2:15" x14ac:dyDescent="0.25">
      <c r="B2992" t="s">
        <v>14741</v>
      </c>
      <c r="C2992">
        <v>124154003</v>
      </c>
      <c r="D2992" t="s">
        <v>253</v>
      </c>
      <c r="E2992" t="s">
        <v>1344</v>
      </c>
      <c r="F2992" t="s">
        <v>1345</v>
      </c>
      <c r="G2992" t="s">
        <v>2415</v>
      </c>
      <c r="H2992" t="s">
        <v>10461</v>
      </c>
      <c r="I2992" t="s">
        <v>17839</v>
      </c>
      <c r="J2992" t="s">
        <v>18691</v>
      </c>
      <c r="K2992" t="s">
        <v>18643</v>
      </c>
      <c r="L2992" t="s">
        <v>17934</v>
      </c>
      <c r="M2992" t="s">
        <v>17836</v>
      </c>
      <c r="N2992"/>
      <c r="O2992" t="s">
        <v>19016</v>
      </c>
    </row>
    <row r="2993" spans="2:15" x14ac:dyDescent="0.25">
      <c r="B2993" t="s">
        <v>14742</v>
      </c>
      <c r="C2993">
        <v>124154003</v>
      </c>
      <c r="D2993" t="s">
        <v>253</v>
      </c>
      <c r="E2993" t="s">
        <v>1346</v>
      </c>
      <c r="F2993" t="s">
        <v>1347</v>
      </c>
      <c r="G2993" t="s">
        <v>2903</v>
      </c>
      <c r="H2993" t="s">
        <v>10461</v>
      </c>
      <c r="I2993" t="s">
        <v>10461</v>
      </c>
      <c r="J2993" t="s">
        <v>18004</v>
      </c>
      <c r="K2993" t="s">
        <v>17946</v>
      </c>
      <c r="L2993" t="s">
        <v>17850</v>
      </c>
      <c r="M2993" t="s">
        <v>10461</v>
      </c>
      <c r="N2993"/>
      <c r="O2993" t="s">
        <v>18253</v>
      </c>
    </row>
    <row r="2994" spans="2:15" x14ac:dyDescent="0.25">
      <c r="B2994" t="s">
        <v>14743</v>
      </c>
      <c r="C2994">
        <v>124154003</v>
      </c>
      <c r="D2994" t="s">
        <v>253</v>
      </c>
      <c r="E2994" t="s">
        <v>1346</v>
      </c>
      <c r="F2994" t="s">
        <v>1347</v>
      </c>
      <c r="G2994" t="s">
        <v>2904</v>
      </c>
      <c r="H2994"/>
      <c r="I2994" t="s">
        <v>10461</v>
      </c>
      <c r="J2994" t="s">
        <v>17946</v>
      </c>
      <c r="K2994" t="s">
        <v>17872</v>
      </c>
      <c r="L2994" t="s">
        <v>10461</v>
      </c>
      <c r="M2994" t="s">
        <v>10461</v>
      </c>
      <c r="N2994"/>
      <c r="O2994" t="s">
        <v>18542</v>
      </c>
    </row>
    <row r="2995" spans="2:15" x14ac:dyDescent="0.25">
      <c r="B2995" t="s">
        <v>14744</v>
      </c>
      <c r="C2995">
        <v>124154003</v>
      </c>
      <c r="D2995" t="s">
        <v>253</v>
      </c>
      <c r="E2995" t="s">
        <v>1346</v>
      </c>
      <c r="F2995" t="s">
        <v>1347</v>
      </c>
      <c r="G2995" t="s">
        <v>2415</v>
      </c>
      <c r="H2995" t="s">
        <v>10461</v>
      </c>
      <c r="I2995" t="s">
        <v>17844</v>
      </c>
      <c r="J2995" t="s">
        <v>18315</v>
      </c>
      <c r="K2995" t="s">
        <v>18072</v>
      </c>
      <c r="L2995" t="s">
        <v>17869</v>
      </c>
      <c r="M2995" t="s">
        <v>10461</v>
      </c>
      <c r="N2995"/>
      <c r="O2995" t="s">
        <v>18215</v>
      </c>
    </row>
    <row r="2996" spans="2:15" x14ac:dyDescent="0.25">
      <c r="B2996" t="s">
        <v>15395</v>
      </c>
      <c r="C2996">
        <v>124156503</v>
      </c>
      <c r="D2996" t="s">
        <v>364</v>
      </c>
      <c r="E2996" t="s">
        <v>1698</v>
      </c>
      <c r="F2996" t="s">
        <v>1699</v>
      </c>
      <c r="G2996" t="s">
        <v>2903</v>
      </c>
      <c r="H2996" t="s">
        <v>10461</v>
      </c>
      <c r="I2996" t="s">
        <v>17844</v>
      </c>
      <c r="J2996" t="s">
        <v>18017</v>
      </c>
      <c r="K2996" t="s">
        <v>18692</v>
      </c>
      <c r="L2996" t="s">
        <v>17995</v>
      </c>
      <c r="M2996" t="s">
        <v>10461</v>
      </c>
      <c r="N2996"/>
      <c r="O2996" t="s">
        <v>18316</v>
      </c>
    </row>
    <row r="2997" spans="2:15" x14ac:dyDescent="0.25">
      <c r="B2997" t="s">
        <v>15396</v>
      </c>
      <c r="C2997">
        <v>124156503</v>
      </c>
      <c r="D2997" t="s">
        <v>364</v>
      </c>
      <c r="E2997" t="s">
        <v>1698</v>
      </c>
      <c r="F2997" t="s">
        <v>1699</v>
      </c>
      <c r="G2997" t="s">
        <v>2904</v>
      </c>
      <c r="H2997" t="s">
        <v>10461</v>
      </c>
      <c r="I2997" t="s">
        <v>17979</v>
      </c>
      <c r="J2997" t="s">
        <v>17912</v>
      </c>
      <c r="K2997" t="s">
        <v>18115</v>
      </c>
      <c r="L2997" t="s">
        <v>17857</v>
      </c>
      <c r="M2997" t="s">
        <v>10461</v>
      </c>
      <c r="N2997"/>
      <c r="O2997" t="s">
        <v>18432</v>
      </c>
    </row>
    <row r="2998" spans="2:15" x14ac:dyDescent="0.25">
      <c r="B2998" t="s">
        <v>15397</v>
      </c>
      <c r="C2998">
        <v>124156503</v>
      </c>
      <c r="D2998" t="s">
        <v>364</v>
      </c>
      <c r="E2998" t="s">
        <v>1698</v>
      </c>
      <c r="F2998" t="s">
        <v>1699</v>
      </c>
      <c r="G2998" t="s">
        <v>2415</v>
      </c>
      <c r="H2998" t="s">
        <v>10461</v>
      </c>
      <c r="I2998" t="s">
        <v>17862</v>
      </c>
      <c r="J2998" t="s">
        <v>17854</v>
      </c>
      <c r="K2998" t="s">
        <v>18693</v>
      </c>
      <c r="L2998" t="s">
        <v>17828</v>
      </c>
      <c r="M2998" t="s">
        <v>10461</v>
      </c>
      <c r="N2998"/>
      <c r="O2998" t="s">
        <v>818</v>
      </c>
    </row>
    <row r="2999" spans="2:15" x14ac:dyDescent="0.25">
      <c r="B2999" t="s">
        <v>15416</v>
      </c>
      <c r="C2999">
        <v>124156603</v>
      </c>
      <c r="D2999" t="s">
        <v>370</v>
      </c>
      <c r="E2999" t="s">
        <v>1712</v>
      </c>
      <c r="F2999" t="s">
        <v>1713</v>
      </c>
      <c r="G2999" t="s">
        <v>2903</v>
      </c>
      <c r="H2999" t="s">
        <v>10461</v>
      </c>
      <c r="I2999" t="s">
        <v>17889</v>
      </c>
      <c r="J2999" t="s">
        <v>17862</v>
      </c>
      <c r="K2999" t="s">
        <v>18694</v>
      </c>
      <c r="L2999" t="s">
        <v>17947</v>
      </c>
      <c r="M2999" t="s">
        <v>17942</v>
      </c>
      <c r="N2999"/>
      <c r="O2999" t="s">
        <v>19018</v>
      </c>
    </row>
    <row r="3000" spans="2:15" x14ac:dyDescent="0.25">
      <c r="B3000" t="s">
        <v>15417</v>
      </c>
      <c r="C3000">
        <v>124156603</v>
      </c>
      <c r="D3000" t="s">
        <v>370</v>
      </c>
      <c r="E3000" t="s">
        <v>1712</v>
      </c>
      <c r="F3000" t="s">
        <v>1713</v>
      </c>
      <c r="G3000" t="s">
        <v>2904</v>
      </c>
      <c r="H3000" t="s">
        <v>10461</v>
      </c>
      <c r="I3000" t="s">
        <v>17983</v>
      </c>
      <c r="J3000" t="s">
        <v>17988</v>
      </c>
      <c r="K3000" t="s">
        <v>18695</v>
      </c>
      <c r="L3000" t="s">
        <v>18081</v>
      </c>
      <c r="M3000" t="s">
        <v>17824</v>
      </c>
      <c r="N3000" t="s">
        <v>10461</v>
      </c>
      <c r="O3000" t="s">
        <v>18736</v>
      </c>
    </row>
    <row r="3001" spans="2:15" x14ac:dyDescent="0.25">
      <c r="B3001" t="s">
        <v>15418</v>
      </c>
      <c r="C3001">
        <v>124156603</v>
      </c>
      <c r="D3001" t="s">
        <v>370</v>
      </c>
      <c r="E3001" t="s">
        <v>1712</v>
      </c>
      <c r="F3001" t="s">
        <v>1713</v>
      </c>
      <c r="G3001" t="s">
        <v>2415</v>
      </c>
      <c r="H3001" t="s">
        <v>10461</v>
      </c>
      <c r="I3001" t="s">
        <v>17917</v>
      </c>
      <c r="J3001" t="s">
        <v>18331</v>
      </c>
      <c r="K3001" t="s">
        <v>18696</v>
      </c>
      <c r="L3001" t="s">
        <v>17945</v>
      </c>
      <c r="M3001" t="s">
        <v>18017</v>
      </c>
      <c r="N3001" t="s">
        <v>10461</v>
      </c>
      <c r="O3001" t="s">
        <v>19017</v>
      </c>
    </row>
    <row r="3002" spans="2:15" x14ac:dyDescent="0.25">
      <c r="B3002" t="s">
        <v>15419</v>
      </c>
      <c r="C3002">
        <v>124156603</v>
      </c>
      <c r="D3002" t="s">
        <v>370</v>
      </c>
      <c r="E3002" t="s">
        <v>1714</v>
      </c>
      <c r="F3002" t="s">
        <v>1715</v>
      </c>
      <c r="G3002" t="s">
        <v>2903</v>
      </c>
      <c r="H3002" t="s">
        <v>10461</v>
      </c>
      <c r="I3002" t="s">
        <v>17855</v>
      </c>
      <c r="J3002" t="s">
        <v>17834</v>
      </c>
      <c r="K3002" t="s">
        <v>18000</v>
      </c>
      <c r="L3002" t="s">
        <v>17827</v>
      </c>
      <c r="M3002" t="s">
        <v>17871</v>
      </c>
      <c r="N3002" t="s">
        <v>10461</v>
      </c>
      <c r="O3002" t="s">
        <v>17925</v>
      </c>
    </row>
    <row r="3003" spans="2:15" x14ac:dyDescent="0.25">
      <c r="B3003" t="s">
        <v>15420</v>
      </c>
      <c r="C3003">
        <v>124156603</v>
      </c>
      <c r="D3003" t="s">
        <v>370</v>
      </c>
      <c r="E3003" t="s">
        <v>1714</v>
      </c>
      <c r="F3003" t="s">
        <v>1715</v>
      </c>
      <c r="G3003" t="s">
        <v>2904</v>
      </c>
      <c r="H3003" t="s">
        <v>10461</v>
      </c>
      <c r="I3003" t="s">
        <v>17834</v>
      </c>
      <c r="J3003" t="s">
        <v>17942</v>
      </c>
      <c r="K3003" t="s">
        <v>18133</v>
      </c>
      <c r="L3003" t="s">
        <v>17869</v>
      </c>
      <c r="M3003" t="s">
        <v>17947</v>
      </c>
      <c r="N3003"/>
      <c r="O3003" t="s">
        <v>18700</v>
      </c>
    </row>
    <row r="3004" spans="2:15" x14ac:dyDescent="0.25">
      <c r="B3004" t="s">
        <v>15421</v>
      </c>
      <c r="C3004">
        <v>124156603</v>
      </c>
      <c r="D3004" t="s">
        <v>370</v>
      </c>
      <c r="E3004" t="s">
        <v>1714</v>
      </c>
      <c r="F3004" t="s">
        <v>1715</v>
      </c>
      <c r="G3004" t="s">
        <v>2415</v>
      </c>
      <c r="H3004" t="s">
        <v>10461</v>
      </c>
      <c r="I3004" t="s">
        <v>17939</v>
      </c>
      <c r="J3004" t="s">
        <v>18007</v>
      </c>
      <c r="K3004" t="s">
        <v>18240</v>
      </c>
      <c r="L3004" t="s">
        <v>17983</v>
      </c>
      <c r="M3004" t="s">
        <v>17996</v>
      </c>
      <c r="N3004" t="s">
        <v>10461</v>
      </c>
      <c r="O3004" t="s">
        <v>18719</v>
      </c>
    </row>
    <row r="3005" spans="2:15" x14ac:dyDescent="0.25">
      <c r="B3005" t="s">
        <v>15425</v>
      </c>
      <c r="C3005">
        <v>124156703</v>
      </c>
      <c r="D3005" t="s">
        <v>371</v>
      </c>
      <c r="E3005" t="s">
        <v>1718</v>
      </c>
      <c r="F3005" t="s">
        <v>1719</v>
      </c>
      <c r="G3005" t="s">
        <v>2903</v>
      </c>
      <c r="H3005"/>
      <c r="I3005" t="s">
        <v>10461</v>
      </c>
      <c r="J3005" t="s">
        <v>17980</v>
      </c>
      <c r="K3005" t="s">
        <v>17906</v>
      </c>
      <c r="L3005" t="s">
        <v>17846</v>
      </c>
      <c r="M3005"/>
      <c r="N3005"/>
      <c r="O3005" t="s">
        <v>18020</v>
      </c>
    </row>
    <row r="3006" spans="2:15" x14ac:dyDescent="0.25">
      <c r="B3006" t="s">
        <v>15426</v>
      </c>
      <c r="C3006">
        <v>124156703</v>
      </c>
      <c r="D3006" t="s">
        <v>371</v>
      </c>
      <c r="E3006" t="s">
        <v>1718</v>
      </c>
      <c r="F3006" t="s">
        <v>1719</v>
      </c>
      <c r="G3006" t="s">
        <v>2904</v>
      </c>
      <c r="H3006"/>
      <c r="I3006" t="s">
        <v>10461</v>
      </c>
      <c r="J3006" t="s">
        <v>17851</v>
      </c>
      <c r="K3006" t="s">
        <v>18015</v>
      </c>
      <c r="L3006" t="s">
        <v>10461</v>
      </c>
      <c r="M3006"/>
      <c r="N3006"/>
      <c r="O3006" t="s">
        <v>18169</v>
      </c>
    </row>
    <row r="3007" spans="2:15" x14ac:dyDescent="0.25">
      <c r="B3007" t="s">
        <v>15427</v>
      </c>
      <c r="C3007">
        <v>124156703</v>
      </c>
      <c r="D3007" t="s">
        <v>371</v>
      </c>
      <c r="E3007" t="s">
        <v>1718</v>
      </c>
      <c r="F3007" t="s">
        <v>1719</v>
      </c>
      <c r="G3007" t="s">
        <v>2415</v>
      </c>
      <c r="H3007"/>
      <c r="I3007" t="s">
        <v>17833</v>
      </c>
      <c r="J3007" t="s">
        <v>18457</v>
      </c>
      <c r="K3007" t="s">
        <v>18071</v>
      </c>
      <c r="L3007" t="s">
        <v>17869</v>
      </c>
      <c r="M3007"/>
      <c r="N3007"/>
      <c r="O3007" t="s">
        <v>18577</v>
      </c>
    </row>
    <row r="3008" spans="2:15" x14ac:dyDescent="0.25">
      <c r="B3008" t="s">
        <v>15422</v>
      </c>
      <c r="C3008">
        <v>124156703</v>
      </c>
      <c r="D3008" t="s">
        <v>371</v>
      </c>
      <c r="E3008" t="s">
        <v>1716</v>
      </c>
      <c r="F3008" t="s">
        <v>1717</v>
      </c>
      <c r="G3008" t="s">
        <v>2903</v>
      </c>
      <c r="H3008"/>
      <c r="I3008" t="s">
        <v>17855</v>
      </c>
      <c r="J3008" t="s">
        <v>17922</v>
      </c>
      <c r="K3008" t="s">
        <v>18495</v>
      </c>
      <c r="L3008" t="s">
        <v>17860</v>
      </c>
      <c r="M3008" t="s">
        <v>10461</v>
      </c>
      <c r="N3008" t="s">
        <v>10461</v>
      </c>
      <c r="O3008" t="s">
        <v>18405</v>
      </c>
    </row>
    <row r="3009" spans="2:15" x14ac:dyDescent="0.25">
      <c r="B3009" t="s">
        <v>15423</v>
      </c>
      <c r="C3009">
        <v>124156703</v>
      </c>
      <c r="D3009" t="s">
        <v>371</v>
      </c>
      <c r="E3009" t="s">
        <v>1716</v>
      </c>
      <c r="F3009" t="s">
        <v>1717</v>
      </c>
      <c r="G3009" t="s">
        <v>2904</v>
      </c>
      <c r="H3009"/>
      <c r="I3009" t="s">
        <v>17834</v>
      </c>
      <c r="J3009" t="s">
        <v>18285</v>
      </c>
      <c r="K3009" t="s">
        <v>17908</v>
      </c>
      <c r="L3009" t="s">
        <v>17836</v>
      </c>
      <c r="M3009" t="s">
        <v>10461</v>
      </c>
      <c r="N3009"/>
      <c r="O3009" t="s">
        <v>18195</v>
      </c>
    </row>
    <row r="3010" spans="2:15" x14ac:dyDescent="0.25">
      <c r="B3010" t="s">
        <v>15424</v>
      </c>
      <c r="C3010">
        <v>124156703</v>
      </c>
      <c r="D3010" t="s">
        <v>371</v>
      </c>
      <c r="E3010" t="s">
        <v>1716</v>
      </c>
      <c r="F3010" t="s">
        <v>1717</v>
      </c>
      <c r="G3010" t="s">
        <v>2415</v>
      </c>
      <c r="H3010"/>
      <c r="I3010" t="s">
        <v>17939</v>
      </c>
      <c r="J3010" t="s">
        <v>17829</v>
      </c>
      <c r="K3010" t="s">
        <v>18697</v>
      </c>
      <c r="L3010" t="s">
        <v>17883</v>
      </c>
      <c r="M3010" t="s">
        <v>10461</v>
      </c>
      <c r="N3010" t="s">
        <v>10461</v>
      </c>
      <c r="O3010" t="s">
        <v>19019</v>
      </c>
    </row>
    <row r="3011" spans="2:15" x14ac:dyDescent="0.25">
      <c r="B3011" t="s">
        <v>16101</v>
      </c>
      <c r="C3011">
        <v>124157203</v>
      </c>
      <c r="D3011" t="s">
        <v>402</v>
      </c>
      <c r="E3011" t="s">
        <v>1820</v>
      </c>
      <c r="F3011" t="s">
        <v>1821</v>
      </c>
      <c r="G3011" t="s">
        <v>2903</v>
      </c>
      <c r="H3011" t="s">
        <v>10461</v>
      </c>
      <c r="I3011" t="s">
        <v>10461</v>
      </c>
      <c r="J3011" t="s">
        <v>17842</v>
      </c>
      <c r="K3011" t="s">
        <v>17878</v>
      </c>
      <c r="L3011" t="s">
        <v>17869</v>
      </c>
      <c r="M3011" t="s">
        <v>17834</v>
      </c>
      <c r="N3011"/>
      <c r="O3011" t="s">
        <v>18235</v>
      </c>
    </row>
    <row r="3012" spans="2:15" x14ac:dyDescent="0.25">
      <c r="B3012" t="s">
        <v>16102</v>
      </c>
      <c r="C3012">
        <v>124157203</v>
      </c>
      <c r="D3012" t="s">
        <v>402</v>
      </c>
      <c r="E3012" t="s">
        <v>1820</v>
      </c>
      <c r="F3012" t="s">
        <v>1821</v>
      </c>
      <c r="G3012" t="s">
        <v>2904</v>
      </c>
      <c r="H3012"/>
      <c r="I3012" t="s">
        <v>17853</v>
      </c>
      <c r="J3012" t="s">
        <v>17875</v>
      </c>
      <c r="K3012" t="s">
        <v>17918</v>
      </c>
      <c r="L3012" t="s">
        <v>17834</v>
      </c>
      <c r="M3012" t="s">
        <v>17833</v>
      </c>
      <c r="N3012"/>
      <c r="O3012" t="s">
        <v>18052</v>
      </c>
    </row>
    <row r="3013" spans="2:15" x14ac:dyDescent="0.25">
      <c r="B3013" t="s">
        <v>16103</v>
      </c>
      <c r="C3013">
        <v>124157203</v>
      </c>
      <c r="D3013" t="s">
        <v>402</v>
      </c>
      <c r="E3013" t="s">
        <v>1820</v>
      </c>
      <c r="F3013" t="s">
        <v>1821</v>
      </c>
      <c r="G3013" t="s">
        <v>2415</v>
      </c>
      <c r="H3013" t="s">
        <v>10461</v>
      </c>
      <c r="I3013" t="s">
        <v>17995</v>
      </c>
      <c r="J3013" t="s">
        <v>17832</v>
      </c>
      <c r="K3013" t="s">
        <v>18186</v>
      </c>
      <c r="L3013" t="s">
        <v>17871</v>
      </c>
      <c r="M3013" t="s">
        <v>17899</v>
      </c>
      <c r="N3013"/>
      <c r="O3013" t="s">
        <v>18442</v>
      </c>
    </row>
    <row r="3014" spans="2:15" x14ac:dyDescent="0.25">
      <c r="B3014" t="s">
        <v>16098</v>
      </c>
      <c r="C3014">
        <v>124157203</v>
      </c>
      <c r="D3014" t="s">
        <v>402</v>
      </c>
      <c r="E3014" t="s">
        <v>1818</v>
      </c>
      <c r="F3014" t="s">
        <v>1819</v>
      </c>
      <c r="G3014" t="s">
        <v>2903</v>
      </c>
      <c r="H3014" t="s">
        <v>10461</v>
      </c>
      <c r="I3014" t="s">
        <v>17827</v>
      </c>
      <c r="J3014" t="s">
        <v>17991</v>
      </c>
      <c r="K3014" t="s">
        <v>18066</v>
      </c>
      <c r="L3014" t="s">
        <v>17899</v>
      </c>
      <c r="M3014" t="s">
        <v>17857</v>
      </c>
      <c r="N3014"/>
      <c r="O3014" t="s">
        <v>18143</v>
      </c>
    </row>
    <row r="3015" spans="2:15" x14ac:dyDescent="0.25">
      <c r="B3015" t="s">
        <v>16099</v>
      </c>
      <c r="C3015">
        <v>124157203</v>
      </c>
      <c r="D3015" t="s">
        <v>402</v>
      </c>
      <c r="E3015" t="s">
        <v>1818</v>
      </c>
      <c r="F3015" t="s">
        <v>1819</v>
      </c>
      <c r="G3015" t="s">
        <v>2904</v>
      </c>
      <c r="H3015"/>
      <c r="I3015" t="s">
        <v>17898</v>
      </c>
      <c r="J3015" t="s">
        <v>17973</v>
      </c>
      <c r="K3015" t="s">
        <v>18104</v>
      </c>
      <c r="L3015" t="s">
        <v>17951</v>
      </c>
      <c r="M3015" t="s">
        <v>17836</v>
      </c>
      <c r="N3015"/>
      <c r="O3015" t="s">
        <v>19020</v>
      </c>
    </row>
    <row r="3016" spans="2:15" x14ac:dyDescent="0.25">
      <c r="B3016" t="s">
        <v>16100</v>
      </c>
      <c r="C3016">
        <v>124157203</v>
      </c>
      <c r="D3016" t="s">
        <v>402</v>
      </c>
      <c r="E3016" t="s">
        <v>1818</v>
      </c>
      <c r="F3016" t="s">
        <v>1819</v>
      </c>
      <c r="G3016" t="s">
        <v>2415</v>
      </c>
      <c r="H3016" t="s">
        <v>10461</v>
      </c>
      <c r="I3016" t="s">
        <v>17988</v>
      </c>
      <c r="J3016" t="s">
        <v>18172</v>
      </c>
      <c r="K3016" t="s">
        <v>18698</v>
      </c>
      <c r="L3016" t="s">
        <v>18036</v>
      </c>
      <c r="M3016" t="s">
        <v>17885</v>
      </c>
      <c r="N3016"/>
      <c r="O3016" t="s">
        <v>18784</v>
      </c>
    </row>
    <row r="3017" spans="2:15" x14ac:dyDescent="0.25">
      <c r="B3017" t="s">
        <v>16760</v>
      </c>
      <c r="C3017">
        <v>124157802</v>
      </c>
      <c r="D3017" t="s">
        <v>509</v>
      </c>
      <c r="E3017" t="s">
        <v>2151</v>
      </c>
      <c r="F3017" t="s">
        <v>2152</v>
      </c>
      <c r="G3017" t="s">
        <v>2903</v>
      </c>
      <c r="H3017"/>
      <c r="I3017" t="s">
        <v>10461</v>
      </c>
      <c r="J3017" t="s">
        <v>17846</v>
      </c>
      <c r="K3017" t="s">
        <v>18216</v>
      </c>
      <c r="L3017" t="s">
        <v>17855</v>
      </c>
      <c r="M3017" t="s">
        <v>17891</v>
      </c>
      <c r="N3017"/>
      <c r="O3017" t="s">
        <v>18109</v>
      </c>
    </row>
    <row r="3018" spans="2:15" x14ac:dyDescent="0.25">
      <c r="B3018" t="s">
        <v>16761</v>
      </c>
      <c r="C3018">
        <v>124157802</v>
      </c>
      <c r="D3018" t="s">
        <v>509</v>
      </c>
      <c r="E3018" t="s">
        <v>2151</v>
      </c>
      <c r="F3018" t="s">
        <v>2152</v>
      </c>
      <c r="G3018" t="s">
        <v>2904</v>
      </c>
      <c r="H3018"/>
      <c r="I3018" t="s">
        <v>10461</v>
      </c>
      <c r="J3018" t="s">
        <v>17853</v>
      </c>
      <c r="K3018" t="s">
        <v>18138</v>
      </c>
      <c r="L3018" t="s">
        <v>17839</v>
      </c>
      <c r="M3018" t="s">
        <v>17900</v>
      </c>
      <c r="N3018" t="s">
        <v>10461</v>
      </c>
      <c r="O3018" t="s">
        <v>17964</v>
      </c>
    </row>
    <row r="3019" spans="2:15" x14ac:dyDescent="0.25">
      <c r="B3019" t="s">
        <v>16762</v>
      </c>
      <c r="C3019">
        <v>124157802</v>
      </c>
      <c r="D3019" t="s">
        <v>509</v>
      </c>
      <c r="E3019" t="s">
        <v>2151</v>
      </c>
      <c r="F3019" t="s">
        <v>2152</v>
      </c>
      <c r="G3019" t="s">
        <v>2415</v>
      </c>
      <c r="H3019"/>
      <c r="I3019" t="s">
        <v>17844</v>
      </c>
      <c r="J3019" t="s">
        <v>17899</v>
      </c>
      <c r="K3019" t="s">
        <v>18072</v>
      </c>
      <c r="L3019" t="s">
        <v>17979</v>
      </c>
      <c r="M3019" t="s">
        <v>18008</v>
      </c>
      <c r="N3019" t="s">
        <v>10461</v>
      </c>
      <c r="O3019" t="s">
        <v>18410</v>
      </c>
    </row>
    <row r="3020" spans="2:15" x14ac:dyDescent="0.25">
      <c r="B3020" t="s">
        <v>16757</v>
      </c>
      <c r="C3020">
        <v>124157802</v>
      </c>
      <c r="D3020" t="s">
        <v>509</v>
      </c>
      <c r="E3020" t="s">
        <v>2149</v>
      </c>
      <c r="F3020" t="s">
        <v>2150</v>
      </c>
      <c r="G3020" t="s">
        <v>2903</v>
      </c>
      <c r="H3020" t="s">
        <v>10461</v>
      </c>
      <c r="I3020" t="s">
        <v>17898</v>
      </c>
      <c r="J3020" t="s">
        <v>18076</v>
      </c>
      <c r="K3020" t="s">
        <v>18362</v>
      </c>
      <c r="L3020" t="s">
        <v>17900</v>
      </c>
      <c r="M3020" t="s">
        <v>18353</v>
      </c>
      <c r="N3020"/>
      <c r="O3020" t="s">
        <v>19022</v>
      </c>
    </row>
    <row r="3021" spans="2:15" x14ac:dyDescent="0.25">
      <c r="B3021" t="s">
        <v>16758</v>
      </c>
      <c r="C3021">
        <v>124157802</v>
      </c>
      <c r="D3021" t="s">
        <v>509</v>
      </c>
      <c r="E3021" t="s">
        <v>2149</v>
      </c>
      <c r="F3021" t="s">
        <v>2150</v>
      </c>
      <c r="G3021" t="s">
        <v>2904</v>
      </c>
      <c r="H3021"/>
      <c r="I3021" t="s">
        <v>17857</v>
      </c>
      <c r="J3021" t="s">
        <v>17862</v>
      </c>
      <c r="K3021" t="s">
        <v>18362</v>
      </c>
      <c r="L3021" t="s">
        <v>18363</v>
      </c>
      <c r="M3021" t="s">
        <v>18570</v>
      </c>
      <c r="N3021"/>
      <c r="O3021" t="s">
        <v>18522</v>
      </c>
    </row>
    <row r="3022" spans="2:15" x14ac:dyDescent="0.25">
      <c r="B3022" t="s">
        <v>16759</v>
      </c>
      <c r="C3022">
        <v>124157802</v>
      </c>
      <c r="D3022" t="s">
        <v>509</v>
      </c>
      <c r="E3022" t="s">
        <v>2149</v>
      </c>
      <c r="F3022" t="s">
        <v>2150</v>
      </c>
      <c r="G3022" t="s">
        <v>2415</v>
      </c>
      <c r="H3022" t="s">
        <v>10461</v>
      </c>
      <c r="I3022" t="s">
        <v>17996</v>
      </c>
      <c r="J3022" t="s">
        <v>18032</v>
      </c>
      <c r="K3022" t="s">
        <v>18699</v>
      </c>
      <c r="L3022" t="s">
        <v>18175</v>
      </c>
      <c r="M3022" t="s">
        <v>18675</v>
      </c>
      <c r="N3022"/>
      <c r="O3022" t="s">
        <v>19021</v>
      </c>
    </row>
    <row r="3023" spans="2:15" x14ac:dyDescent="0.25">
      <c r="B3023" t="s">
        <v>16763</v>
      </c>
      <c r="C3023">
        <v>124157802</v>
      </c>
      <c r="D3023" t="s">
        <v>509</v>
      </c>
      <c r="E3023" t="s">
        <v>2153</v>
      </c>
      <c r="F3023" t="s">
        <v>2154</v>
      </c>
      <c r="G3023" t="s">
        <v>2903</v>
      </c>
      <c r="H3023" t="s">
        <v>10461</v>
      </c>
      <c r="I3023" t="s">
        <v>10461</v>
      </c>
      <c r="J3023" t="s">
        <v>17850</v>
      </c>
      <c r="K3023" t="s">
        <v>18031</v>
      </c>
      <c r="L3023" t="s">
        <v>17850</v>
      </c>
      <c r="M3023" t="s">
        <v>18027</v>
      </c>
      <c r="N3023"/>
      <c r="O3023" t="s">
        <v>17892</v>
      </c>
    </row>
    <row r="3024" spans="2:15" x14ac:dyDescent="0.25">
      <c r="B3024" t="s">
        <v>16764</v>
      </c>
      <c r="C3024">
        <v>124157802</v>
      </c>
      <c r="D3024" t="s">
        <v>509</v>
      </c>
      <c r="E3024" t="s">
        <v>2153</v>
      </c>
      <c r="F3024" t="s">
        <v>2154</v>
      </c>
      <c r="G3024" t="s">
        <v>2904</v>
      </c>
      <c r="H3024"/>
      <c r="I3024" t="s">
        <v>10461</v>
      </c>
      <c r="J3024" t="s">
        <v>17846</v>
      </c>
      <c r="K3024" t="s">
        <v>18151</v>
      </c>
      <c r="L3024" t="s">
        <v>17853</v>
      </c>
      <c r="M3024" t="s">
        <v>18140</v>
      </c>
      <c r="N3024"/>
      <c r="O3024" t="s">
        <v>18099</v>
      </c>
    </row>
    <row r="3025" spans="2:15" x14ac:dyDescent="0.25">
      <c r="B3025" t="s">
        <v>16765</v>
      </c>
      <c r="C3025">
        <v>124157802</v>
      </c>
      <c r="D3025" t="s">
        <v>509</v>
      </c>
      <c r="E3025" t="s">
        <v>2153</v>
      </c>
      <c r="F3025" t="s">
        <v>2154</v>
      </c>
      <c r="G3025" t="s">
        <v>2415</v>
      </c>
      <c r="H3025" t="s">
        <v>10461</v>
      </c>
      <c r="I3025" t="s">
        <v>17869</v>
      </c>
      <c r="J3025" t="s">
        <v>17839</v>
      </c>
      <c r="K3025" t="s">
        <v>18099</v>
      </c>
      <c r="L3025" t="s">
        <v>17890</v>
      </c>
      <c r="M3025" t="s">
        <v>18130</v>
      </c>
      <c r="N3025"/>
      <c r="O3025" t="s">
        <v>18474</v>
      </c>
    </row>
    <row r="3026" spans="2:15" x14ac:dyDescent="0.25">
      <c r="B3026" t="s">
        <v>16841</v>
      </c>
      <c r="C3026">
        <v>124158503</v>
      </c>
      <c r="D3026" t="s">
        <v>524</v>
      </c>
      <c r="E3026" t="s">
        <v>2202</v>
      </c>
      <c r="F3026" t="s">
        <v>2203</v>
      </c>
      <c r="G3026" t="s">
        <v>2903</v>
      </c>
      <c r="H3026" t="s">
        <v>10461</v>
      </c>
      <c r="I3026" t="s">
        <v>10461</v>
      </c>
      <c r="J3026" t="s">
        <v>17947</v>
      </c>
      <c r="K3026" t="s">
        <v>18112</v>
      </c>
      <c r="L3026" t="s">
        <v>17834</v>
      </c>
      <c r="M3026" t="s">
        <v>17991</v>
      </c>
      <c r="N3026" t="s">
        <v>10461</v>
      </c>
      <c r="O3026" t="s">
        <v>18516</v>
      </c>
    </row>
    <row r="3027" spans="2:15" x14ac:dyDescent="0.25">
      <c r="B3027" t="s">
        <v>16842</v>
      </c>
      <c r="C3027">
        <v>124158503</v>
      </c>
      <c r="D3027" t="s">
        <v>524</v>
      </c>
      <c r="E3027" t="s">
        <v>2202</v>
      </c>
      <c r="F3027" t="s">
        <v>2203</v>
      </c>
      <c r="G3027" t="s">
        <v>2904</v>
      </c>
      <c r="H3027"/>
      <c r="I3027" t="s">
        <v>10461</v>
      </c>
      <c r="J3027" t="s">
        <v>17898</v>
      </c>
      <c r="K3027" t="s">
        <v>18207</v>
      </c>
      <c r="L3027" t="s">
        <v>17833</v>
      </c>
      <c r="M3027" t="s">
        <v>18082</v>
      </c>
      <c r="N3027" t="s">
        <v>10461</v>
      </c>
      <c r="O3027" t="s">
        <v>18766</v>
      </c>
    </row>
    <row r="3028" spans="2:15" x14ac:dyDescent="0.25">
      <c r="B3028" t="s">
        <v>16843</v>
      </c>
      <c r="C3028">
        <v>124158503</v>
      </c>
      <c r="D3028" t="s">
        <v>524</v>
      </c>
      <c r="E3028" t="s">
        <v>2202</v>
      </c>
      <c r="F3028" t="s">
        <v>2203</v>
      </c>
      <c r="G3028" t="s">
        <v>2415</v>
      </c>
      <c r="H3028" t="s">
        <v>10461</v>
      </c>
      <c r="I3028" t="s">
        <v>10461</v>
      </c>
      <c r="J3028" t="s">
        <v>17905</v>
      </c>
      <c r="K3028" t="s">
        <v>18203</v>
      </c>
      <c r="L3028" t="s">
        <v>17899</v>
      </c>
      <c r="M3028" t="s">
        <v>17949</v>
      </c>
      <c r="N3028" t="s">
        <v>10461</v>
      </c>
      <c r="O3028" t="s">
        <v>19023</v>
      </c>
    </row>
    <row r="3029" spans="2:15" x14ac:dyDescent="0.25">
      <c r="B3029" t="s">
        <v>16838</v>
      </c>
      <c r="C3029">
        <v>124158503</v>
      </c>
      <c r="D3029" t="s">
        <v>524</v>
      </c>
      <c r="E3029" t="s">
        <v>2200</v>
      </c>
      <c r="F3029" t="s">
        <v>2201</v>
      </c>
      <c r="G3029" t="s">
        <v>2903</v>
      </c>
      <c r="H3029"/>
      <c r="I3029" t="s">
        <v>10461</v>
      </c>
      <c r="J3029" t="s">
        <v>17833</v>
      </c>
      <c r="K3029" t="s">
        <v>18130</v>
      </c>
      <c r="L3029" t="s">
        <v>10461</v>
      </c>
      <c r="M3029" t="s">
        <v>17898</v>
      </c>
      <c r="N3029"/>
      <c r="O3029" t="s">
        <v>18198</v>
      </c>
    </row>
    <row r="3030" spans="2:15" x14ac:dyDescent="0.25">
      <c r="B3030" t="s">
        <v>16839</v>
      </c>
      <c r="C3030">
        <v>124158503</v>
      </c>
      <c r="D3030" t="s">
        <v>524</v>
      </c>
      <c r="E3030" t="s">
        <v>2200</v>
      </c>
      <c r="F3030" t="s">
        <v>2201</v>
      </c>
      <c r="G3030" t="s">
        <v>2904</v>
      </c>
      <c r="H3030"/>
      <c r="I3030" t="s">
        <v>10461</v>
      </c>
      <c r="J3030" t="s">
        <v>17855</v>
      </c>
      <c r="K3030" t="s">
        <v>18231</v>
      </c>
      <c r="L3030" t="s">
        <v>17846</v>
      </c>
      <c r="M3030" t="s">
        <v>17900</v>
      </c>
      <c r="N3030"/>
      <c r="O3030" t="s">
        <v>18560</v>
      </c>
    </row>
    <row r="3031" spans="2:15" x14ac:dyDescent="0.25">
      <c r="B3031" t="s">
        <v>16840</v>
      </c>
      <c r="C3031">
        <v>124158503</v>
      </c>
      <c r="D3031" t="s">
        <v>524</v>
      </c>
      <c r="E3031" t="s">
        <v>2200</v>
      </c>
      <c r="F3031" t="s">
        <v>2201</v>
      </c>
      <c r="G3031" t="s">
        <v>2415</v>
      </c>
      <c r="H3031"/>
      <c r="I3031" t="s">
        <v>17844</v>
      </c>
      <c r="J3031" t="s">
        <v>17995</v>
      </c>
      <c r="K3031" t="s">
        <v>18700</v>
      </c>
      <c r="L3031" t="s">
        <v>17859</v>
      </c>
      <c r="M3031" t="s">
        <v>17912</v>
      </c>
      <c r="N3031"/>
      <c r="O3031" t="s">
        <v>18215</v>
      </c>
    </row>
    <row r="3032" spans="2:15" x14ac:dyDescent="0.25">
      <c r="B3032" t="s">
        <v>17017</v>
      </c>
      <c r="C3032">
        <v>124159002</v>
      </c>
      <c r="D3032" t="s">
        <v>549</v>
      </c>
      <c r="E3032" t="s">
        <v>2301</v>
      </c>
      <c r="F3032" t="s">
        <v>2302</v>
      </c>
      <c r="G3032" t="s">
        <v>2903</v>
      </c>
      <c r="H3032"/>
      <c r="I3032" t="s">
        <v>17853</v>
      </c>
      <c r="J3032" t="s">
        <v>17837</v>
      </c>
      <c r="K3032" t="s">
        <v>17986</v>
      </c>
      <c r="L3032" t="s">
        <v>17844</v>
      </c>
      <c r="M3032" t="s">
        <v>17844</v>
      </c>
      <c r="N3032"/>
      <c r="O3032" t="s">
        <v>17903</v>
      </c>
    </row>
    <row r="3033" spans="2:15" x14ac:dyDescent="0.25">
      <c r="B3033" t="s">
        <v>17018</v>
      </c>
      <c r="C3033">
        <v>124159002</v>
      </c>
      <c r="D3033" t="s">
        <v>549</v>
      </c>
      <c r="E3033" t="s">
        <v>2301</v>
      </c>
      <c r="F3033" t="s">
        <v>2302</v>
      </c>
      <c r="G3033" t="s">
        <v>2904</v>
      </c>
      <c r="H3033"/>
      <c r="I3033" t="s">
        <v>17846</v>
      </c>
      <c r="J3033" t="s">
        <v>17853</v>
      </c>
      <c r="K3033" t="s">
        <v>18041</v>
      </c>
      <c r="L3033" t="s">
        <v>17844</v>
      </c>
      <c r="M3033" t="s">
        <v>10461</v>
      </c>
      <c r="N3033"/>
      <c r="O3033" t="s">
        <v>18272</v>
      </c>
    </row>
    <row r="3034" spans="2:15" x14ac:dyDescent="0.25">
      <c r="B3034" t="s">
        <v>17019</v>
      </c>
      <c r="C3034">
        <v>124159002</v>
      </c>
      <c r="D3034" t="s">
        <v>549</v>
      </c>
      <c r="E3034" t="s">
        <v>2301</v>
      </c>
      <c r="F3034" t="s">
        <v>2302</v>
      </c>
      <c r="G3034" t="s">
        <v>2415</v>
      </c>
      <c r="H3034"/>
      <c r="I3034" t="s">
        <v>17899</v>
      </c>
      <c r="J3034" t="s">
        <v>17951</v>
      </c>
      <c r="K3034" t="s">
        <v>18279</v>
      </c>
      <c r="L3034" t="s">
        <v>17827</v>
      </c>
      <c r="M3034" t="s">
        <v>17881</v>
      </c>
      <c r="N3034"/>
      <c r="O3034" t="s">
        <v>18288</v>
      </c>
    </row>
    <row r="3035" spans="2:15" x14ac:dyDescent="0.25">
      <c r="B3035" t="s">
        <v>17011</v>
      </c>
      <c r="C3035">
        <v>124159002</v>
      </c>
      <c r="D3035" t="s">
        <v>549</v>
      </c>
      <c r="E3035" t="s">
        <v>2297</v>
      </c>
      <c r="F3035" t="s">
        <v>2298</v>
      </c>
      <c r="G3035" t="s">
        <v>2903</v>
      </c>
      <c r="H3035"/>
      <c r="I3035" t="s">
        <v>17837</v>
      </c>
      <c r="J3035" t="s">
        <v>17999</v>
      </c>
      <c r="K3035" t="s">
        <v>17953</v>
      </c>
      <c r="L3035" t="s">
        <v>10461</v>
      </c>
      <c r="M3035" t="s">
        <v>17939</v>
      </c>
      <c r="N3035"/>
      <c r="O3035" t="s">
        <v>17970</v>
      </c>
    </row>
    <row r="3036" spans="2:15" x14ac:dyDescent="0.25">
      <c r="B3036" t="s">
        <v>17012</v>
      </c>
      <c r="C3036">
        <v>124159002</v>
      </c>
      <c r="D3036" t="s">
        <v>549</v>
      </c>
      <c r="E3036" t="s">
        <v>2297</v>
      </c>
      <c r="F3036" t="s">
        <v>2298</v>
      </c>
      <c r="G3036" t="s">
        <v>2904</v>
      </c>
      <c r="H3036"/>
      <c r="I3036" t="s">
        <v>17855</v>
      </c>
      <c r="J3036" t="s">
        <v>17983</v>
      </c>
      <c r="K3036" t="s">
        <v>18070</v>
      </c>
      <c r="L3036" t="s">
        <v>17844</v>
      </c>
      <c r="M3036" t="s">
        <v>17839</v>
      </c>
      <c r="N3036" t="s">
        <v>10461</v>
      </c>
      <c r="O3036" t="s">
        <v>17940</v>
      </c>
    </row>
    <row r="3037" spans="2:15" x14ac:dyDescent="0.25">
      <c r="B3037" t="s">
        <v>17013</v>
      </c>
      <c r="C3037">
        <v>124159002</v>
      </c>
      <c r="D3037" t="s">
        <v>549</v>
      </c>
      <c r="E3037" t="s">
        <v>2297</v>
      </c>
      <c r="F3037" t="s">
        <v>2298</v>
      </c>
      <c r="G3037" t="s">
        <v>2415</v>
      </c>
      <c r="H3037"/>
      <c r="I3037" t="s">
        <v>17857</v>
      </c>
      <c r="J3037" t="s">
        <v>18266</v>
      </c>
      <c r="K3037" t="s">
        <v>18459</v>
      </c>
      <c r="L3037" t="s">
        <v>17881</v>
      </c>
      <c r="M3037" t="s">
        <v>18019</v>
      </c>
      <c r="N3037" t="s">
        <v>10461</v>
      </c>
      <c r="O3037" t="s">
        <v>18675</v>
      </c>
    </row>
    <row r="3038" spans="2:15" x14ac:dyDescent="0.25">
      <c r="B3038" t="s">
        <v>17026</v>
      </c>
      <c r="C3038">
        <v>124159002</v>
      </c>
      <c r="D3038" t="s">
        <v>549</v>
      </c>
      <c r="E3038" t="s">
        <v>2307</v>
      </c>
      <c r="F3038" t="s">
        <v>2308</v>
      </c>
      <c r="G3038" t="s">
        <v>2903</v>
      </c>
      <c r="H3038"/>
      <c r="I3038" t="s">
        <v>17939</v>
      </c>
      <c r="J3038" t="s">
        <v>18013</v>
      </c>
      <c r="K3038" t="s">
        <v>18137</v>
      </c>
      <c r="L3038" t="s">
        <v>17834</v>
      </c>
      <c r="M3038" t="s">
        <v>17931</v>
      </c>
      <c r="N3038" t="s">
        <v>10461</v>
      </c>
      <c r="O3038" t="s">
        <v>18448</v>
      </c>
    </row>
    <row r="3039" spans="2:15" x14ac:dyDescent="0.25">
      <c r="B3039" t="s">
        <v>17027</v>
      </c>
      <c r="C3039">
        <v>124159002</v>
      </c>
      <c r="D3039" t="s">
        <v>549</v>
      </c>
      <c r="E3039" t="s">
        <v>2307</v>
      </c>
      <c r="F3039" t="s">
        <v>2308</v>
      </c>
      <c r="G3039" t="s">
        <v>2904</v>
      </c>
      <c r="H3039"/>
      <c r="I3039" t="s">
        <v>17871</v>
      </c>
      <c r="J3039" t="s">
        <v>18027</v>
      </c>
      <c r="K3039" t="s">
        <v>18212</v>
      </c>
      <c r="L3039" t="s">
        <v>17859</v>
      </c>
      <c r="M3039" t="s">
        <v>17828</v>
      </c>
      <c r="N3039" t="s">
        <v>10461</v>
      </c>
      <c r="O3039" t="s">
        <v>18551</v>
      </c>
    </row>
    <row r="3040" spans="2:15" x14ac:dyDescent="0.25">
      <c r="B3040" t="s">
        <v>17028</v>
      </c>
      <c r="C3040">
        <v>124159002</v>
      </c>
      <c r="D3040" t="s">
        <v>549</v>
      </c>
      <c r="E3040" t="s">
        <v>2307</v>
      </c>
      <c r="F3040" t="s">
        <v>2308</v>
      </c>
      <c r="G3040" t="s">
        <v>2415</v>
      </c>
      <c r="H3040"/>
      <c r="I3040" t="s">
        <v>17936</v>
      </c>
      <c r="J3040" t="s">
        <v>18165</v>
      </c>
      <c r="K3040" t="s">
        <v>18701</v>
      </c>
      <c r="L3040" t="s">
        <v>17934</v>
      </c>
      <c r="M3040" t="s">
        <v>18037</v>
      </c>
      <c r="N3040" t="s">
        <v>10461</v>
      </c>
      <c r="O3040" t="s">
        <v>19024</v>
      </c>
    </row>
    <row r="3041" spans="2:15" x14ac:dyDescent="0.25">
      <c r="B3041" t="s">
        <v>17014</v>
      </c>
      <c r="C3041">
        <v>124159002</v>
      </c>
      <c r="D3041" t="s">
        <v>549</v>
      </c>
      <c r="E3041" t="s">
        <v>2299</v>
      </c>
      <c r="F3041" t="s">
        <v>2300</v>
      </c>
      <c r="G3041" t="s">
        <v>2903</v>
      </c>
      <c r="H3041"/>
      <c r="I3041" t="s">
        <v>17837</v>
      </c>
      <c r="J3041" t="s">
        <v>17995</v>
      </c>
      <c r="K3041" t="s">
        <v>18130</v>
      </c>
      <c r="L3041" t="s">
        <v>10461</v>
      </c>
      <c r="M3041" t="s">
        <v>17860</v>
      </c>
      <c r="N3041"/>
      <c r="O3041" t="s">
        <v>18272</v>
      </c>
    </row>
    <row r="3042" spans="2:15" x14ac:dyDescent="0.25">
      <c r="B3042" t="s">
        <v>17015</v>
      </c>
      <c r="C3042">
        <v>124159002</v>
      </c>
      <c r="D3042" t="s">
        <v>549</v>
      </c>
      <c r="E3042" t="s">
        <v>2299</v>
      </c>
      <c r="F3042" t="s">
        <v>2300</v>
      </c>
      <c r="G3042" t="s">
        <v>2904</v>
      </c>
      <c r="H3042"/>
      <c r="I3042" t="s">
        <v>17823</v>
      </c>
      <c r="J3042" t="s">
        <v>17840</v>
      </c>
      <c r="K3042" t="s">
        <v>18390</v>
      </c>
      <c r="L3042" t="s">
        <v>17834</v>
      </c>
      <c r="M3042" t="s">
        <v>17890</v>
      </c>
      <c r="N3042"/>
      <c r="O3042" t="s">
        <v>18192</v>
      </c>
    </row>
    <row r="3043" spans="2:15" x14ac:dyDescent="0.25">
      <c r="B3043" t="s">
        <v>17016</v>
      </c>
      <c r="C3043">
        <v>124159002</v>
      </c>
      <c r="D3043" t="s">
        <v>549</v>
      </c>
      <c r="E3043" t="s">
        <v>2299</v>
      </c>
      <c r="F3043" t="s">
        <v>2300</v>
      </c>
      <c r="G3043" t="s">
        <v>2415</v>
      </c>
      <c r="H3043"/>
      <c r="I3043" t="s">
        <v>17871</v>
      </c>
      <c r="J3043" t="s">
        <v>18022</v>
      </c>
      <c r="K3043" t="s">
        <v>18461</v>
      </c>
      <c r="L3043" t="s">
        <v>17890</v>
      </c>
      <c r="M3043" t="s">
        <v>17896</v>
      </c>
      <c r="N3043"/>
      <c r="O3043" t="s">
        <v>18583</v>
      </c>
    </row>
    <row r="3044" spans="2:15" x14ac:dyDescent="0.25">
      <c r="B3044" t="s">
        <v>17023</v>
      </c>
      <c r="C3044">
        <v>124159002</v>
      </c>
      <c r="D3044" t="s">
        <v>549</v>
      </c>
      <c r="E3044" t="s">
        <v>2305</v>
      </c>
      <c r="F3044" t="s">
        <v>2306</v>
      </c>
      <c r="G3044" t="s">
        <v>2903</v>
      </c>
      <c r="H3044"/>
      <c r="I3044" t="s">
        <v>17934</v>
      </c>
      <c r="J3044" t="s">
        <v>18019</v>
      </c>
      <c r="K3044" t="s">
        <v>18425</v>
      </c>
      <c r="L3044" t="s">
        <v>17823</v>
      </c>
      <c r="M3044" t="s">
        <v>17993</v>
      </c>
      <c r="N3044" t="s">
        <v>10461</v>
      </c>
      <c r="O3044" t="s">
        <v>18812</v>
      </c>
    </row>
    <row r="3045" spans="2:15" x14ac:dyDescent="0.25">
      <c r="B3045" t="s">
        <v>17024</v>
      </c>
      <c r="C3045">
        <v>124159002</v>
      </c>
      <c r="D3045" t="s">
        <v>549</v>
      </c>
      <c r="E3045" t="s">
        <v>2305</v>
      </c>
      <c r="F3045" t="s">
        <v>2306</v>
      </c>
      <c r="G3045" t="s">
        <v>2904</v>
      </c>
      <c r="H3045"/>
      <c r="I3045" t="s">
        <v>17947</v>
      </c>
      <c r="J3045" t="s">
        <v>18013</v>
      </c>
      <c r="K3045" t="s">
        <v>18182</v>
      </c>
      <c r="L3045" t="s">
        <v>17840</v>
      </c>
      <c r="M3045" t="s">
        <v>17842</v>
      </c>
      <c r="N3045"/>
      <c r="O3045" t="s">
        <v>18531</v>
      </c>
    </row>
    <row r="3046" spans="2:15" x14ac:dyDescent="0.25">
      <c r="B3046" t="s">
        <v>17025</v>
      </c>
      <c r="C3046">
        <v>124159002</v>
      </c>
      <c r="D3046" t="s">
        <v>549</v>
      </c>
      <c r="E3046" t="s">
        <v>2305</v>
      </c>
      <c r="F3046" t="s">
        <v>2306</v>
      </c>
      <c r="G3046" t="s">
        <v>2415</v>
      </c>
      <c r="H3046"/>
      <c r="I3046" t="s">
        <v>18013</v>
      </c>
      <c r="J3046" t="s">
        <v>17902</v>
      </c>
      <c r="K3046" t="s">
        <v>18702</v>
      </c>
      <c r="L3046" t="s">
        <v>17896</v>
      </c>
      <c r="M3046" t="s">
        <v>17912</v>
      </c>
      <c r="N3046" t="s">
        <v>10461</v>
      </c>
      <c r="O3046" t="s">
        <v>18403</v>
      </c>
    </row>
    <row r="3047" spans="2:15" x14ac:dyDescent="0.25">
      <c r="B3047" t="s">
        <v>17020</v>
      </c>
      <c r="C3047">
        <v>124159002</v>
      </c>
      <c r="D3047" t="s">
        <v>549</v>
      </c>
      <c r="E3047" t="s">
        <v>2303</v>
      </c>
      <c r="F3047" t="s">
        <v>2304</v>
      </c>
      <c r="G3047" t="s">
        <v>2903</v>
      </c>
      <c r="H3047"/>
      <c r="I3047" t="s">
        <v>18081</v>
      </c>
      <c r="J3047" t="s">
        <v>17827</v>
      </c>
      <c r="K3047" t="s">
        <v>18406</v>
      </c>
      <c r="L3047" t="s">
        <v>17855</v>
      </c>
      <c r="M3047" t="s">
        <v>17939</v>
      </c>
      <c r="N3047" t="s">
        <v>10461</v>
      </c>
      <c r="O3047" t="s">
        <v>18801</v>
      </c>
    </row>
    <row r="3048" spans="2:15" x14ac:dyDescent="0.25">
      <c r="B3048" t="s">
        <v>17021</v>
      </c>
      <c r="C3048">
        <v>124159002</v>
      </c>
      <c r="D3048" t="s">
        <v>549</v>
      </c>
      <c r="E3048" t="s">
        <v>2303</v>
      </c>
      <c r="F3048" t="s">
        <v>2304</v>
      </c>
      <c r="G3048" t="s">
        <v>2904</v>
      </c>
      <c r="H3048"/>
      <c r="I3048" t="s">
        <v>17890</v>
      </c>
      <c r="J3048" t="s">
        <v>17883</v>
      </c>
      <c r="K3048" t="s">
        <v>18579</v>
      </c>
      <c r="L3048" t="s">
        <v>17881</v>
      </c>
      <c r="M3048" t="s">
        <v>17857</v>
      </c>
      <c r="N3048"/>
      <c r="O3048" t="s">
        <v>18463</v>
      </c>
    </row>
    <row r="3049" spans="2:15" x14ac:dyDescent="0.25">
      <c r="B3049" t="s">
        <v>17022</v>
      </c>
      <c r="C3049">
        <v>124159002</v>
      </c>
      <c r="D3049" t="s">
        <v>549</v>
      </c>
      <c r="E3049" t="s">
        <v>2303</v>
      </c>
      <c r="F3049" t="s">
        <v>2304</v>
      </c>
      <c r="G3049" t="s">
        <v>2415</v>
      </c>
      <c r="H3049"/>
      <c r="I3049" t="s">
        <v>17905</v>
      </c>
      <c r="J3049" t="s">
        <v>17920</v>
      </c>
      <c r="K3049" t="s">
        <v>18703</v>
      </c>
      <c r="L3049" t="s">
        <v>18021</v>
      </c>
      <c r="M3049" t="s">
        <v>17900</v>
      </c>
      <c r="N3049" t="s">
        <v>10461</v>
      </c>
      <c r="O3049" t="s">
        <v>18661</v>
      </c>
    </row>
    <row r="3050" spans="2:15" x14ac:dyDescent="0.25">
      <c r="B3050" t="s">
        <v>13372</v>
      </c>
      <c r="C3050">
        <v>125230001</v>
      </c>
      <c r="D3050" t="s">
        <v>19</v>
      </c>
      <c r="E3050" t="s">
        <v>19</v>
      </c>
      <c r="F3050" t="s">
        <v>595</v>
      </c>
      <c r="G3050" t="s">
        <v>2903</v>
      </c>
      <c r="H3050" t="s">
        <v>10461</v>
      </c>
      <c r="I3050" t="s">
        <v>17987</v>
      </c>
      <c r="J3050" t="s">
        <v>18080</v>
      </c>
      <c r="K3050" t="s">
        <v>18646</v>
      </c>
      <c r="L3050" t="s">
        <v>10461</v>
      </c>
      <c r="M3050" t="s">
        <v>17837</v>
      </c>
      <c r="N3050" t="s">
        <v>10461</v>
      </c>
      <c r="O3050" t="s">
        <v>18428</v>
      </c>
    </row>
    <row r="3051" spans="2:15" x14ac:dyDescent="0.25">
      <c r="B3051" t="s">
        <v>13373</v>
      </c>
      <c r="C3051">
        <v>125230001</v>
      </c>
      <c r="D3051" t="s">
        <v>19</v>
      </c>
      <c r="E3051" t="s">
        <v>19</v>
      </c>
      <c r="F3051" t="s">
        <v>595</v>
      </c>
      <c r="G3051" t="s">
        <v>2904</v>
      </c>
      <c r="H3051" t="s">
        <v>10461</v>
      </c>
      <c r="I3051" t="s">
        <v>18131</v>
      </c>
      <c r="J3051" t="s">
        <v>17959</v>
      </c>
      <c r="K3051" t="s">
        <v>18162</v>
      </c>
      <c r="L3051" t="s">
        <v>10461</v>
      </c>
      <c r="M3051" t="s">
        <v>10461</v>
      </c>
      <c r="N3051" t="s">
        <v>10461</v>
      </c>
      <c r="O3051" t="s">
        <v>18577</v>
      </c>
    </row>
    <row r="3052" spans="2:15" x14ac:dyDescent="0.25">
      <c r="B3052" t="s">
        <v>13374</v>
      </c>
      <c r="C3052">
        <v>125230001</v>
      </c>
      <c r="D3052" t="s">
        <v>19</v>
      </c>
      <c r="E3052" t="s">
        <v>19</v>
      </c>
      <c r="F3052" t="s">
        <v>595</v>
      </c>
      <c r="G3052" t="s">
        <v>2415</v>
      </c>
      <c r="H3052" t="s">
        <v>10461</v>
      </c>
      <c r="I3052" t="s">
        <v>18000</v>
      </c>
      <c r="J3052" t="s">
        <v>17863</v>
      </c>
      <c r="K3052" t="s">
        <v>18517</v>
      </c>
      <c r="L3052" t="s">
        <v>10461</v>
      </c>
      <c r="M3052" t="s">
        <v>17866</v>
      </c>
      <c r="N3052" t="s">
        <v>10461</v>
      </c>
      <c r="O3052" t="s">
        <v>18605</v>
      </c>
    </row>
    <row r="3053" spans="2:15" x14ac:dyDescent="0.25">
      <c r="B3053" t="s">
        <v>13896</v>
      </c>
      <c r="C3053">
        <v>125231232</v>
      </c>
      <c r="D3053" t="s">
        <v>106</v>
      </c>
      <c r="E3053" t="s">
        <v>2758</v>
      </c>
      <c r="F3053" t="s">
        <v>892</v>
      </c>
      <c r="G3053" t="s">
        <v>2903</v>
      </c>
      <c r="H3053"/>
      <c r="I3053" t="s">
        <v>18542</v>
      </c>
      <c r="J3053" t="s">
        <v>18076</v>
      </c>
      <c r="K3053" t="s">
        <v>10461</v>
      </c>
      <c r="L3053" t="s">
        <v>10461</v>
      </c>
      <c r="M3053"/>
      <c r="N3053"/>
      <c r="O3053" t="s">
        <v>18484</v>
      </c>
    </row>
    <row r="3054" spans="2:15" x14ac:dyDescent="0.25">
      <c r="B3054" t="s">
        <v>13897</v>
      </c>
      <c r="C3054">
        <v>125231232</v>
      </c>
      <c r="D3054" t="s">
        <v>106</v>
      </c>
      <c r="E3054" t="s">
        <v>2758</v>
      </c>
      <c r="F3054" t="s">
        <v>892</v>
      </c>
      <c r="G3054" t="s">
        <v>2904</v>
      </c>
      <c r="H3054"/>
      <c r="I3054" t="s">
        <v>18241</v>
      </c>
      <c r="J3054" t="s">
        <v>17900</v>
      </c>
      <c r="K3054" t="s">
        <v>10461</v>
      </c>
      <c r="L3054" t="s">
        <v>10461</v>
      </c>
      <c r="M3054" t="s">
        <v>10461</v>
      </c>
      <c r="N3054"/>
      <c r="O3054" t="s">
        <v>18655</v>
      </c>
    </row>
    <row r="3055" spans="2:15" x14ac:dyDescent="0.25">
      <c r="B3055" t="s">
        <v>13898</v>
      </c>
      <c r="C3055">
        <v>125231232</v>
      </c>
      <c r="D3055" t="s">
        <v>106</v>
      </c>
      <c r="E3055" t="s">
        <v>2758</v>
      </c>
      <c r="F3055" t="s">
        <v>892</v>
      </c>
      <c r="G3055" t="s">
        <v>2415</v>
      </c>
      <c r="H3055"/>
      <c r="I3055" t="s">
        <v>18694</v>
      </c>
      <c r="J3055" t="s">
        <v>17914</v>
      </c>
      <c r="K3055" t="s">
        <v>17846</v>
      </c>
      <c r="L3055" t="s">
        <v>17837</v>
      </c>
      <c r="M3055" t="s">
        <v>10461</v>
      </c>
      <c r="N3055"/>
      <c r="O3055" t="s">
        <v>18903</v>
      </c>
    </row>
    <row r="3056" spans="2:15" x14ac:dyDescent="0.25">
      <c r="B3056" t="s">
        <v>13902</v>
      </c>
      <c r="C3056">
        <v>125231232</v>
      </c>
      <c r="D3056" t="s">
        <v>106</v>
      </c>
      <c r="E3056" t="s">
        <v>2759</v>
      </c>
      <c r="F3056" t="s">
        <v>10285</v>
      </c>
      <c r="G3056" t="s">
        <v>2903</v>
      </c>
      <c r="H3056"/>
      <c r="I3056" t="s">
        <v>18010</v>
      </c>
      <c r="J3056" t="s">
        <v>17833</v>
      </c>
      <c r="K3056" t="s">
        <v>10461</v>
      </c>
      <c r="L3056" t="s">
        <v>10461</v>
      </c>
      <c r="M3056"/>
      <c r="N3056"/>
      <c r="O3056" t="s">
        <v>18027</v>
      </c>
    </row>
    <row r="3057" spans="2:15" x14ac:dyDescent="0.25">
      <c r="B3057" t="s">
        <v>13903</v>
      </c>
      <c r="C3057">
        <v>125231232</v>
      </c>
      <c r="D3057" t="s">
        <v>106</v>
      </c>
      <c r="E3057" t="s">
        <v>2759</v>
      </c>
      <c r="F3057" t="s">
        <v>10285</v>
      </c>
      <c r="G3057" t="s">
        <v>2904</v>
      </c>
      <c r="H3057"/>
      <c r="I3057" t="s">
        <v>17994</v>
      </c>
      <c r="J3057" t="s">
        <v>10461</v>
      </c>
      <c r="K3057"/>
      <c r="L3057"/>
      <c r="M3057" t="s">
        <v>10461</v>
      </c>
      <c r="N3057"/>
      <c r="O3057" t="s">
        <v>17852</v>
      </c>
    </row>
    <row r="3058" spans="2:15" x14ac:dyDescent="0.25">
      <c r="B3058" t="s">
        <v>13904</v>
      </c>
      <c r="C3058">
        <v>125231232</v>
      </c>
      <c r="D3058" t="s">
        <v>106</v>
      </c>
      <c r="E3058" t="s">
        <v>2759</v>
      </c>
      <c r="F3058" t="s">
        <v>10285</v>
      </c>
      <c r="G3058" t="s">
        <v>2415</v>
      </c>
      <c r="H3058"/>
      <c r="I3058" t="s">
        <v>18233</v>
      </c>
      <c r="J3058" t="s">
        <v>17834</v>
      </c>
      <c r="K3058" t="s">
        <v>10461</v>
      </c>
      <c r="L3058" t="s">
        <v>10461</v>
      </c>
      <c r="M3058" t="s">
        <v>10461</v>
      </c>
      <c r="N3058"/>
      <c r="O3058" t="s">
        <v>18103</v>
      </c>
    </row>
    <row r="3059" spans="2:15" x14ac:dyDescent="0.25">
      <c r="B3059" t="s">
        <v>13899</v>
      </c>
      <c r="C3059">
        <v>125231232</v>
      </c>
      <c r="D3059" t="s">
        <v>106</v>
      </c>
      <c r="E3059" t="s">
        <v>10284</v>
      </c>
      <c r="F3059" t="s">
        <v>10283</v>
      </c>
      <c r="G3059" t="s">
        <v>2903</v>
      </c>
      <c r="H3059"/>
      <c r="I3059" t="s">
        <v>18473</v>
      </c>
      <c r="J3059" t="s">
        <v>17899</v>
      </c>
      <c r="K3059" t="s">
        <v>10461</v>
      </c>
      <c r="L3059" t="s">
        <v>10461</v>
      </c>
      <c r="M3059" t="s">
        <v>10461</v>
      </c>
      <c r="N3059"/>
      <c r="O3059" t="s">
        <v>17948</v>
      </c>
    </row>
    <row r="3060" spans="2:15" x14ac:dyDescent="0.25">
      <c r="B3060" t="s">
        <v>13900</v>
      </c>
      <c r="C3060">
        <v>125231232</v>
      </c>
      <c r="D3060" t="s">
        <v>106</v>
      </c>
      <c r="E3060" t="s">
        <v>10284</v>
      </c>
      <c r="F3060" t="s">
        <v>10283</v>
      </c>
      <c r="G3060" t="s">
        <v>2904</v>
      </c>
      <c r="H3060"/>
      <c r="I3060" t="s">
        <v>17987</v>
      </c>
      <c r="J3060" t="s">
        <v>17881</v>
      </c>
      <c r="K3060" t="s">
        <v>10461</v>
      </c>
      <c r="L3060" t="s">
        <v>10461</v>
      </c>
      <c r="M3060" t="s">
        <v>10461</v>
      </c>
      <c r="N3060"/>
      <c r="O3060" t="s">
        <v>18285</v>
      </c>
    </row>
    <row r="3061" spans="2:15" x14ac:dyDescent="0.25">
      <c r="B3061" t="s">
        <v>13901</v>
      </c>
      <c r="C3061">
        <v>125231232</v>
      </c>
      <c r="D3061" t="s">
        <v>106</v>
      </c>
      <c r="E3061" t="s">
        <v>10284</v>
      </c>
      <c r="F3061" t="s">
        <v>10283</v>
      </c>
      <c r="G3061" t="s">
        <v>2415</v>
      </c>
      <c r="H3061"/>
      <c r="I3061" t="s">
        <v>18164</v>
      </c>
      <c r="J3061" t="s">
        <v>17862</v>
      </c>
      <c r="K3061" t="s">
        <v>10461</v>
      </c>
      <c r="L3061" t="s">
        <v>10461</v>
      </c>
      <c r="M3061" t="s">
        <v>10461</v>
      </c>
      <c r="N3061"/>
      <c r="O3061" t="s">
        <v>18700</v>
      </c>
    </row>
    <row r="3062" spans="2:15" x14ac:dyDescent="0.25">
      <c r="B3062" t="s">
        <v>17691</v>
      </c>
      <c r="C3062">
        <v>125231232</v>
      </c>
      <c r="D3062" t="s">
        <v>106</v>
      </c>
      <c r="E3062" t="s">
        <v>17614</v>
      </c>
      <c r="F3062" t="s">
        <v>17613</v>
      </c>
      <c r="G3062" t="s">
        <v>2903</v>
      </c>
      <c r="H3062"/>
      <c r="I3062" t="s">
        <v>17947</v>
      </c>
      <c r="J3062" t="s">
        <v>10461</v>
      </c>
      <c r="K3062" t="s">
        <v>10461</v>
      </c>
      <c r="L3062"/>
      <c r="M3062"/>
      <c r="N3062"/>
      <c r="O3062" t="s">
        <v>17840</v>
      </c>
    </row>
    <row r="3063" spans="2:15" x14ac:dyDescent="0.25">
      <c r="B3063" t="s">
        <v>17690</v>
      </c>
      <c r="C3063">
        <v>125231232</v>
      </c>
      <c r="D3063" t="s">
        <v>106</v>
      </c>
      <c r="E3063" t="s">
        <v>17614</v>
      </c>
      <c r="F3063" t="s">
        <v>17613</v>
      </c>
      <c r="G3063" t="s">
        <v>2904</v>
      </c>
      <c r="H3063"/>
      <c r="I3063" t="s">
        <v>17857</v>
      </c>
      <c r="J3063" t="s">
        <v>10461</v>
      </c>
      <c r="K3063"/>
      <c r="L3063"/>
      <c r="M3063"/>
      <c r="N3063"/>
      <c r="O3063" t="s">
        <v>17947</v>
      </c>
    </row>
    <row r="3064" spans="2:15" x14ac:dyDescent="0.25">
      <c r="B3064" t="s">
        <v>17692</v>
      </c>
      <c r="C3064">
        <v>125231232</v>
      </c>
      <c r="D3064" t="s">
        <v>106</v>
      </c>
      <c r="E3064" t="s">
        <v>17614</v>
      </c>
      <c r="F3064" t="s">
        <v>17613</v>
      </c>
      <c r="G3064" t="s">
        <v>2415</v>
      </c>
      <c r="H3064"/>
      <c r="I3064" t="s">
        <v>18036</v>
      </c>
      <c r="J3064" t="s">
        <v>10461</v>
      </c>
      <c r="K3064" t="s">
        <v>10461</v>
      </c>
      <c r="L3064"/>
      <c r="M3064"/>
      <c r="N3064"/>
      <c r="O3064" t="s">
        <v>18363</v>
      </c>
    </row>
    <row r="3065" spans="2:15" x14ac:dyDescent="0.25">
      <c r="B3065" t="s">
        <v>13912</v>
      </c>
      <c r="C3065">
        <v>125231303</v>
      </c>
      <c r="D3065" t="s">
        <v>108</v>
      </c>
      <c r="E3065" t="s">
        <v>899</v>
      </c>
      <c r="F3065" t="s">
        <v>900</v>
      </c>
      <c r="G3065" t="s">
        <v>2903</v>
      </c>
      <c r="H3065"/>
      <c r="I3065" t="s">
        <v>17872</v>
      </c>
      <c r="J3065" t="s">
        <v>17883</v>
      </c>
      <c r="K3065" t="s">
        <v>17949</v>
      </c>
      <c r="L3065" t="s">
        <v>17831</v>
      </c>
      <c r="M3065" t="s">
        <v>10461</v>
      </c>
      <c r="N3065"/>
      <c r="O3065" t="s">
        <v>18487</v>
      </c>
    </row>
    <row r="3066" spans="2:15" x14ac:dyDescent="0.25">
      <c r="B3066" t="s">
        <v>13913</v>
      </c>
      <c r="C3066">
        <v>125231303</v>
      </c>
      <c r="D3066" t="s">
        <v>108</v>
      </c>
      <c r="E3066" t="s">
        <v>899</v>
      </c>
      <c r="F3066" t="s">
        <v>900</v>
      </c>
      <c r="G3066" t="s">
        <v>2904</v>
      </c>
      <c r="H3066"/>
      <c r="I3066" t="s">
        <v>17973</v>
      </c>
      <c r="J3066" t="s">
        <v>18018</v>
      </c>
      <c r="K3066" t="s">
        <v>18088</v>
      </c>
      <c r="L3066" t="s">
        <v>18081</v>
      </c>
      <c r="M3066" t="s">
        <v>17855</v>
      </c>
      <c r="N3066"/>
      <c r="O3066" t="s">
        <v>18562</v>
      </c>
    </row>
    <row r="3067" spans="2:15" x14ac:dyDescent="0.25">
      <c r="B3067" t="s">
        <v>13914</v>
      </c>
      <c r="C3067">
        <v>125231303</v>
      </c>
      <c r="D3067" t="s">
        <v>108</v>
      </c>
      <c r="E3067" t="s">
        <v>899</v>
      </c>
      <c r="F3067" t="s">
        <v>900</v>
      </c>
      <c r="G3067" t="s">
        <v>2415</v>
      </c>
      <c r="H3067"/>
      <c r="I3067" t="s">
        <v>18141</v>
      </c>
      <c r="J3067" t="s">
        <v>17848</v>
      </c>
      <c r="K3067" t="s">
        <v>18704</v>
      </c>
      <c r="L3067" t="s">
        <v>18266</v>
      </c>
      <c r="M3067" t="s">
        <v>17859</v>
      </c>
      <c r="N3067"/>
      <c r="O3067" t="s">
        <v>18969</v>
      </c>
    </row>
    <row r="3068" spans="2:15" x14ac:dyDescent="0.25">
      <c r="B3068" t="s">
        <v>13909</v>
      </c>
      <c r="C3068">
        <v>125231303</v>
      </c>
      <c r="D3068" t="s">
        <v>108</v>
      </c>
      <c r="E3068" t="s">
        <v>897</v>
      </c>
      <c r="F3068" t="s">
        <v>898</v>
      </c>
      <c r="G3068" t="s">
        <v>2903</v>
      </c>
      <c r="H3068"/>
      <c r="I3068" t="s">
        <v>17920</v>
      </c>
      <c r="J3068" t="s">
        <v>17859</v>
      </c>
      <c r="K3068" t="s">
        <v>17891</v>
      </c>
      <c r="L3068" t="s">
        <v>17860</v>
      </c>
      <c r="M3068" t="s">
        <v>10461</v>
      </c>
      <c r="N3068"/>
      <c r="O3068" t="s">
        <v>17927</v>
      </c>
    </row>
    <row r="3069" spans="2:15" x14ac:dyDescent="0.25">
      <c r="B3069" t="s">
        <v>13910</v>
      </c>
      <c r="C3069">
        <v>125231303</v>
      </c>
      <c r="D3069" t="s">
        <v>108</v>
      </c>
      <c r="E3069" t="s">
        <v>897</v>
      </c>
      <c r="F3069" t="s">
        <v>898</v>
      </c>
      <c r="G3069" t="s">
        <v>2904</v>
      </c>
      <c r="H3069"/>
      <c r="I3069" t="s">
        <v>17905</v>
      </c>
      <c r="J3069" t="s">
        <v>17857</v>
      </c>
      <c r="K3069" t="s">
        <v>17958</v>
      </c>
      <c r="L3069" t="s">
        <v>17890</v>
      </c>
      <c r="M3069" t="s">
        <v>10461</v>
      </c>
      <c r="N3069"/>
      <c r="O3069" t="s">
        <v>18456</v>
      </c>
    </row>
    <row r="3070" spans="2:15" x14ac:dyDescent="0.25">
      <c r="B3070" t="s">
        <v>13911</v>
      </c>
      <c r="C3070">
        <v>125231303</v>
      </c>
      <c r="D3070" t="s">
        <v>108</v>
      </c>
      <c r="E3070" t="s">
        <v>897</v>
      </c>
      <c r="F3070" t="s">
        <v>898</v>
      </c>
      <c r="G3070" t="s">
        <v>2415</v>
      </c>
      <c r="H3070"/>
      <c r="I3070" t="s">
        <v>18074</v>
      </c>
      <c r="J3070" t="s">
        <v>17862</v>
      </c>
      <c r="K3070" t="s">
        <v>18041</v>
      </c>
      <c r="L3070" t="s">
        <v>17896</v>
      </c>
      <c r="M3070" t="s">
        <v>10461</v>
      </c>
      <c r="N3070"/>
      <c r="O3070" t="s">
        <v>18189</v>
      </c>
    </row>
    <row r="3071" spans="2:15" x14ac:dyDescent="0.25">
      <c r="B3071" t="s">
        <v>13890</v>
      </c>
      <c r="C3071">
        <v>125232950</v>
      </c>
      <c r="D3071" t="s">
        <v>105</v>
      </c>
      <c r="E3071" t="s">
        <v>105</v>
      </c>
      <c r="F3071" t="s">
        <v>891</v>
      </c>
      <c r="G3071" t="s">
        <v>2903</v>
      </c>
      <c r="H3071"/>
      <c r="I3071" t="s">
        <v>18461</v>
      </c>
      <c r="J3071" t="s">
        <v>17905</v>
      </c>
      <c r="K3071" t="s">
        <v>10461</v>
      </c>
      <c r="L3071" t="s">
        <v>17850</v>
      </c>
      <c r="M3071"/>
      <c r="N3071"/>
      <c r="O3071" t="s">
        <v>18090</v>
      </c>
    </row>
    <row r="3072" spans="2:15" x14ac:dyDescent="0.25">
      <c r="B3072" t="s">
        <v>13891</v>
      </c>
      <c r="C3072">
        <v>125232950</v>
      </c>
      <c r="D3072" t="s">
        <v>105</v>
      </c>
      <c r="E3072" t="s">
        <v>105</v>
      </c>
      <c r="F3072" t="s">
        <v>891</v>
      </c>
      <c r="G3072" t="s">
        <v>2904</v>
      </c>
      <c r="H3072"/>
      <c r="I3072" t="s">
        <v>18476</v>
      </c>
      <c r="J3072" t="s">
        <v>17931</v>
      </c>
      <c r="K3072" t="s">
        <v>10461</v>
      </c>
      <c r="L3072" t="s">
        <v>10461</v>
      </c>
      <c r="M3072"/>
      <c r="N3072" t="s">
        <v>10461</v>
      </c>
      <c r="O3072" t="s">
        <v>18637</v>
      </c>
    </row>
    <row r="3073" spans="2:15" x14ac:dyDescent="0.25">
      <c r="B3073" t="s">
        <v>13892</v>
      </c>
      <c r="C3073">
        <v>125232950</v>
      </c>
      <c r="D3073" t="s">
        <v>105</v>
      </c>
      <c r="E3073" t="s">
        <v>105</v>
      </c>
      <c r="F3073" t="s">
        <v>891</v>
      </c>
      <c r="G3073" t="s">
        <v>2415</v>
      </c>
      <c r="H3073"/>
      <c r="I3073" t="s">
        <v>18201</v>
      </c>
      <c r="J3073" t="s">
        <v>18196</v>
      </c>
      <c r="K3073" t="s">
        <v>17833</v>
      </c>
      <c r="L3073" t="s">
        <v>17836</v>
      </c>
      <c r="M3073"/>
      <c r="N3073" t="s">
        <v>10461</v>
      </c>
      <c r="O3073" t="s">
        <v>19025</v>
      </c>
    </row>
    <row r="3074" spans="2:15" x14ac:dyDescent="0.25">
      <c r="B3074" t="s">
        <v>16922</v>
      </c>
      <c r="C3074">
        <v>125233517</v>
      </c>
      <c r="D3074" t="s">
        <v>17348</v>
      </c>
      <c r="E3074" t="s">
        <v>17348</v>
      </c>
      <c r="F3074" t="s">
        <v>13319</v>
      </c>
      <c r="G3074" t="s">
        <v>2903</v>
      </c>
      <c r="H3074"/>
      <c r="I3074" t="s">
        <v>18081</v>
      </c>
      <c r="J3074" t="s">
        <v>10461</v>
      </c>
      <c r="K3074" t="s">
        <v>10461</v>
      </c>
      <c r="L3074"/>
      <c r="M3074"/>
      <c r="N3074"/>
      <c r="O3074" t="s">
        <v>17999</v>
      </c>
    </row>
    <row r="3075" spans="2:15" x14ac:dyDescent="0.25">
      <c r="B3075" t="s">
        <v>16923</v>
      </c>
      <c r="C3075">
        <v>125233517</v>
      </c>
      <c r="D3075" t="s">
        <v>17348</v>
      </c>
      <c r="E3075" t="s">
        <v>17348</v>
      </c>
      <c r="F3075" t="s">
        <v>13319</v>
      </c>
      <c r="G3075" t="s">
        <v>2904</v>
      </c>
      <c r="H3075"/>
      <c r="I3075" t="s">
        <v>17831</v>
      </c>
      <c r="J3075"/>
      <c r="K3075" t="s">
        <v>10461</v>
      </c>
      <c r="L3075"/>
      <c r="M3075" t="s">
        <v>10461</v>
      </c>
      <c r="N3075"/>
      <c r="O3075" t="s">
        <v>18018</v>
      </c>
    </row>
    <row r="3076" spans="2:15" x14ac:dyDescent="0.25">
      <c r="B3076" t="s">
        <v>16924</v>
      </c>
      <c r="C3076">
        <v>125233517</v>
      </c>
      <c r="D3076" t="s">
        <v>17348</v>
      </c>
      <c r="E3076" t="s">
        <v>17348</v>
      </c>
      <c r="F3076" t="s">
        <v>13319</v>
      </c>
      <c r="G3076" t="s">
        <v>2415</v>
      </c>
      <c r="H3076"/>
      <c r="I3076" t="s">
        <v>18266</v>
      </c>
      <c r="J3076" t="s">
        <v>10461</v>
      </c>
      <c r="K3076" t="s">
        <v>10461</v>
      </c>
      <c r="L3076"/>
      <c r="M3076" t="s">
        <v>10461</v>
      </c>
      <c r="N3076"/>
      <c r="O3076" t="s">
        <v>17980</v>
      </c>
    </row>
    <row r="3077" spans="2:15" x14ac:dyDescent="0.25">
      <c r="B3077" t="s">
        <v>14394</v>
      </c>
      <c r="C3077">
        <v>125234103</v>
      </c>
      <c r="D3077" t="s">
        <v>197</v>
      </c>
      <c r="E3077" t="s">
        <v>1155</v>
      </c>
      <c r="F3077" t="s">
        <v>1156</v>
      </c>
      <c r="G3077" t="s">
        <v>2903</v>
      </c>
      <c r="H3077" t="s">
        <v>10461</v>
      </c>
      <c r="I3077" t="s">
        <v>17823</v>
      </c>
      <c r="J3077" t="s">
        <v>17869</v>
      </c>
      <c r="K3077" t="s">
        <v>18304</v>
      </c>
      <c r="L3077" t="s">
        <v>17860</v>
      </c>
      <c r="M3077" t="s">
        <v>18269</v>
      </c>
      <c r="N3077"/>
      <c r="O3077" t="s">
        <v>18693</v>
      </c>
    </row>
    <row r="3078" spans="2:15" x14ac:dyDescent="0.25">
      <c r="B3078" t="s">
        <v>14395</v>
      </c>
      <c r="C3078">
        <v>125234103</v>
      </c>
      <c r="D3078" t="s">
        <v>197</v>
      </c>
      <c r="E3078" t="s">
        <v>1155</v>
      </c>
      <c r="F3078" t="s">
        <v>1156</v>
      </c>
      <c r="G3078" t="s">
        <v>2904</v>
      </c>
      <c r="H3078" t="s">
        <v>10461</v>
      </c>
      <c r="I3078" t="s">
        <v>17881</v>
      </c>
      <c r="J3078" t="s">
        <v>17834</v>
      </c>
      <c r="K3078" t="s">
        <v>18137</v>
      </c>
      <c r="L3078" t="s">
        <v>17951</v>
      </c>
      <c r="M3078" t="s">
        <v>17856</v>
      </c>
      <c r="N3078" t="s">
        <v>10461</v>
      </c>
      <c r="O3078" t="s">
        <v>19004</v>
      </c>
    </row>
    <row r="3079" spans="2:15" x14ac:dyDescent="0.25">
      <c r="B3079" t="s">
        <v>14396</v>
      </c>
      <c r="C3079">
        <v>125234103</v>
      </c>
      <c r="D3079" t="s">
        <v>197</v>
      </c>
      <c r="E3079" t="s">
        <v>1155</v>
      </c>
      <c r="F3079" t="s">
        <v>1156</v>
      </c>
      <c r="G3079" t="s">
        <v>2415</v>
      </c>
      <c r="H3079" t="s">
        <v>10461</v>
      </c>
      <c r="I3079" t="s">
        <v>17842</v>
      </c>
      <c r="J3079" t="s">
        <v>17871</v>
      </c>
      <c r="K3079" t="s">
        <v>18705</v>
      </c>
      <c r="L3079" t="s">
        <v>17931</v>
      </c>
      <c r="M3079" t="s">
        <v>18217</v>
      </c>
      <c r="N3079" t="s">
        <v>10461</v>
      </c>
      <c r="O3079" t="s">
        <v>19026</v>
      </c>
    </row>
    <row r="3080" spans="2:15" x14ac:dyDescent="0.25">
      <c r="B3080" t="s">
        <v>14397</v>
      </c>
      <c r="C3080">
        <v>125234103</v>
      </c>
      <c r="D3080" t="s">
        <v>197</v>
      </c>
      <c r="E3080" t="s">
        <v>1157</v>
      </c>
      <c r="F3080" t="s">
        <v>1158</v>
      </c>
      <c r="G3080" t="s">
        <v>2903</v>
      </c>
      <c r="H3080" t="s">
        <v>10461</v>
      </c>
      <c r="I3080" t="s">
        <v>10461</v>
      </c>
      <c r="J3080" t="s">
        <v>10461</v>
      </c>
      <c r="K3080" t="s">
        <v>18063</v>
      </c>
      <c r="L3080" t="s">
        <v>10461</v>
      </c>
      <c r="M3080" t="s">
        <v>17876</v>
      </c>
      <c r="N3080" t="s">
        <v>10461</v>
      </c>
      <c r="O3080" t="s">
        <v>18570</v>
      </c>
    </row>
    <row r="3081" spans="2:15" x14ac:dyDescent="0.25">
      <c r="B3081" t="s">
        <v>14398</v>
      </c>
      <c r="C3081">
        <v>125234103</v>
      </c>
      <c r="D3081" t="s">
        <v>197</v>
      </c>
      <c r="E3081" t="s">
        <v>1157</v>
      </c>
      <c r="F3081" t="s">
        <v>1158</v>
      </c>
      <c r="G3081" t="s">
        <v>2904</v>
      </c>
      <c r="H3081" t="s">
        <v>10461</v>
      </c>
      <c r="I3081" t="s">
        <v>10461</v>
      </c>
      <c r="J3081" t="s">
        <v>17833</v>
      </c>
      <c r="K3081" t="s">
        <v>18033</v>
      </c>
      <c r="L3081" t="s">
        <v>17853</v>
      </c>
      <c r="M3081" t="s">
        <v>17982</v>
      </c>
      <c r="N3081" t="s">
        <v>10461</v>
      </c>
      <c r="O3081" t="s">
        <v>18119</v>
      </c>
    </row>
    <row r="3082" spans="2:15" x14ac:dyDescent="0.25">
      <c r="B3082" t="s">
        <v>14399</v>
      </c>
      <c r="C3082">
        <v>125234103</v>
      </c>
      <c r="D3082" t="s">
        <v>197</v>
      </c>
      <c r="E3082" t="s">
        <v>1157</v>
      </c>
      <c r="F3082" t="s">
        <v>1158</v>
      </c>
      <c r="G3082" t="s">
        <v>2415</v>
      </c>
      <c r="H3082" t="s">
        <v>10461</v>
      </c>
      <c r="I3082" t="s">
        <v>17837</v>
      </c>
      <c r="J3082" t="s">
        <v>17836</v>
      </c>
      <c r="K3082" t="s">
        <v>18706</v>
      </c>
      <c r="L3082" t="s">
        <v>17860</v>
      </c>
      <c r="M3082" t="s">
        <v>18008</v>
      </c>
      <c r="N3082" t="s">
        <v>10461</v>
      </c>
      <c r="O3082" t="s">
        <v>18494</v>
      </c>
    </row>
    <row r="3083" spans="2:15" x14ac:dyDescent="0.25">
      <c r="B3083" t="s">
        <v>14556</v>
      </c>
      <c r="C3083">
        <v>125234502</v>
      </c>
      <c r="D3083" t="s">
        <v>225</v>
      </c>
      <c r="E3083" t="s">
        <v>1242</v>
      </c>
      <c r="F3083" t="s">
        <v>1243</v>
      </c>
      <c r="G3083" t="s">
        <v>2903</v>
      </c>
      <c r="H3083"/>
      <c r="I3083" t="s">
        <v>17898</v>
      </c>
      <c r="J3083" t="s">
        <v>17853</v>
      </c>
      <c r="K3083" t="s">
        <v>17928</v>
      </c>
      <c r="L3083" t="s">
        <v>17840</v>
      </c>
      <c r="M3083" t="s">
        <v>17890</v>
      </c>
      <c r="N3083" t="s">
        <v>10461</v>
      </c>
      <c r="O3083" t="s">
        <v>18897</v>
      </c>
    </row>
    <row r="3084" spans="2:15" x14ac:dyDescent="0.25">
      <c r="B3084" t="s">
        <v>14557</v>
      </c>
      <c r="C3084">
        <v>125234502</v>
      </c>
      <c r="D3084" t="s">
        <v>225</v>
      </c>
      <c r="E3084" t="s">
        <v>1242</v>
      </c>
      <c r="F3084" t="s">
        <v>1243</v>
      </c>
      <c r="G3084" t="s">
        <v>2904</v>
      </c>
      <c r="H3084"/>
      <c r="I3084" t="s">
        <v>17899</v>
      </c>
      <c r="J3084" t="s">
        <v>17855</v>
      </c>
      <c r="K3084" t="s">
        <v>18421</v>
      </c>
      <c r="L3084" t="s">
        <v>17860</v>
      </c>
      <c r="M3084" t="s">
        <v>17995</v>
      </c>
      <c r="N3084"/>
      <c r="O3084" t="s">
        <v>18261</v>
      </c>
    </row>
    <row r="3085" spans="2:15" x14ac:dyDescent="0.25">
      <c r="B3085" t="s">
        <v>14558</v>
      </c>
      <c r="C3085">
        <v>125234502</v>
      </c>
      <c r="D3085" t="s">
        <v>225</v>
      </c>
      <c r="E3085" t="s">
        <v>1242</v>
      </c>
      <c r="F3085" t="s">
        <v>1243</v>
      </c>
      <c r="G3085" t="s">
        <v>2415</v>
      </c>
      <c r="H3085"/>
      <c r="I3085" t="s">
        <v>18116</v>
      </c>
      <c r="J3085" t="s">
        <v>17947</v>
      </c>
      <c r="K3085" t="s">
        <v>18668</v>
      </c>
      <c r="L3085" t="s">
        <v>17875</v>
      </c>
      <c r="M3085" t="s">
        <v>18007</v>
      </c>
      <c r="N3085" t="s">
        <v>10461</v>
      </c>
      <c r="O3085" t="s">
        <v>19027</v>
      </c>
    </row>
    <row r="3086" spans="2:15" x14ac:dyDescent="0.25">
      <c r="B3086" t="s">
        <v>14559</v>
      </c>
      <c r="C3086">
        <v>125234502</v>
      </c>
      <c r="D3086" t="s">
        <v>225</v>
      </c>
      <c r="E3086" t="s">
        <v>1244</v>
      </c>
      <c r="F3086" t="s">
        <v>1245</v>
      </c>
      <c r="G3086" t="s">
        <v>2903</v>
      </c>
      <c r="H3086" t="s">
        <v>10461</v>
      </c>
      <c r="I3086" t="s">
        <v>18022</v>
      </c>
      <c r="J3086" t="s">
        <v>17871</v>
      </c>
      <c r="K3086" t="s">
        <v>18651</v>
      </c>
      <c r="L3086" t="s">
        <v>17889</v>
      </c>
      <c r="M3086" t="s">
        <v>17875</v>
      </c>
      <c r="N3086" t="s">
        <v>10461</v>
      </c>
      <c r="O3086" t="s">
        <v>18317</v>
      </c>
    </row>
    <row r="3087" spans="2:15" x14ac:dyDescent="0.25">
      <c r="B3087" t="s">
        <v>14560</v>
      </c>
      <c r="C3087">
        <v>125234502</v>
      </c>
      <c r="D3087" t="s">
        <v>225</v>
      </c>
      <c r="E3087" t="s">
        <v>1244</v>
      </c>
      <c r="F3087" t="s">
        <v>1245</v>
      </c>
      <c r="G3087" t="s">
        <v>2904</v>
      </c>
      <c r="H3087" t="s">
        <v>10461</v>
      </c>
      <c r="I3087" t="s">
        <v>18018</v>
      </c>
      <c r="J3087" t="s">
        <v>17840</v>
      </c>
      <c r="K3087" t="s">
        <v>18678</v>
      </c>
      <c r="L3087" t="s">
        <v>18007</v>
      </c>
      <c r="M3087" t="s">
        <v>17875</v>
      </c>
      <c r="N3087" t="s">
        <v>10461</v>
      </c>
      <c r="O3087" t="s">
        <v>18135</v>
      </c>
    </row>
    <row r="3088" spans="2:15" x14ac:dyDescent="0.25">
      <c r="B3088" t="s">
        <v>14561</v>
      </c>
      <c r="C3088">
        <v>125234502</v>
      </c>
      <c r="D3088" t="s">
        <v>225</v>
      </c>
      <c r="E3088" t="s">
        <v>1244</v>
      </c>
      <c r="F3088" t="s">
        <v>1245</v>
      </c>
      <c r="G3088" t="s">
        <v>2415</v>
      </c>
      <c r="H3088" t="s">
        <v>10461</v>
      </c>
      <c r="I3088" t="s">
        <v>18111</v>
      </c>
      <c r="J3088" t="s">
        <v>18170</v>
      </c>
      <c r="K3088" t="s">
        <v>18707</v>
      </c>
      <c r="L3088" t="s">
        <v>17912</v>
      </c>
      <c r="M3088" t="s">
        <v>17929</v>
      </c>
      <c r="N3088" t="s">
        <v>10461</v>
      </c>
      <c r="O3088" t="s">
        <v>19028</v>
      </c>
    </row>
    <row r="3089" spans="2:15" x14ac:dyDescent="0.25">
      <c r="B3089" t="s">
        <v>14667</v>
      </c>
      <c r="C3089">
        <v>125235103</v>
      </c>
      <c r="D3089" t="s">
        <v>239</v>
      </c>
      <c r="E3089" t="s">
        <v>1302</v>
      </c>
      <c r="F3089" t="s">
        <v>1303</v>
      </c>
      <c r="G3089" t="s">
        <v>2903</v>
      </c>
      <c r="H3089"/>
      <c r="I3089" t="s">
        <v>17859</v>
      </c>
      <c r="J3089" t="s">
        <v>10461</v>
      </c>
      <c r="K3089" t="s">
        <v>17983</v>
      </c>
      <c r="L3089" t="s">
        <v>10461</v>
      </c>
      <c r="M3089" t="s">
        <v>10461</v>
      </c>
      <c r="N3089"/>
      <c r="O3089" t="s">
        <v>17876</v>
      </c>
    </row>
    <row r="3090" spans="2:15" x14ac:dyDescent="0.25">
      <c r="B3090" t="s">
        <v>14668</v>
      </c>
      <c r="C3090">
        <v>125235103</v>
      </c>
      <c r="D3090" t="s">
        <v>239</v>
      </c>
      <c r="E3090" t="s">
        <v>1302</v>
      </c>
      <c r="F3090" t="s">
        <v>1303</v>
      </c>
      <c r="G3090" t="s">
        <v>2904</v>
      </c>
      <c r="H3090"/>
      <c r="I3090" t="s">
        <v>17837</v>
      </c>
      <c r="J3090" t="s">
        <v>10461</v>
      </c>
      <c r="K3090" t="s">
        <v>17889</v>
      </c>
      <c r="L3090" t="s">
        <v>10461</v>
      </c>
      <c r="M3090" t="s">
        <v>10461</v>
      </c>
      <c r="N3090"/>
      <c r="O3090" t="s">
        <v>17920</v>
      </c>
    </row>
    <row r="3091" spans="2:15" x14ac:dyDescent="0.25">
      <c r="B3091" t="s">
        <v>14669</v>
      </c>
      <c r="C3091">
        <v>125235103</v>
      </c>
      <c r="D3091" t="s">
        <v>239</v>
      </c>
      <c r="E3091" t="s">
        <v>1302</v>
      </c>
      <c r="F3091" t="s">
        <v>1303</v>
      </c>
      <c r="G3091" t="s">
        <v>2415</v>
      </c>
      <c r="H3091"/>
      <c r="I3091" t="s">
        <v>18021</v>
      </c>
      <c r="J3091" t="s">
        <v>10461</v>
      </c>
      <c r="K3091" t="s">
        <v>17917</v>
      </c>
      <c r="L3091" t="s">
        <v>10461</v>
      </c>
      <c r="M3091" t="s">
        <v>10461</v>
      </c>
      <c r="N3091"/>
      <c r="O3091" t="s">
        <v>17974</v>
      </c>
    </row>
    <row r="3092" spans="2:15" x14ac:dyDescent="0.25">
      <c r="B3092" t="s">
        <v>14673</v>
      </c>
      <c r="C3092">
        <v>125235103</v>
      </c>
      <c r="D3092" t="s">
        <v>239</v>
      </c>
      <c r="E3092" t="s">
        <v>1306</v>
      </c>
      <c r="F3092" t="s">
        <v>1307</v>
      </c>
      <c r="G3092" t="s">
        <v>2903</v>
      </c>
      <c r="H3092" t="s">
        <v>10461</v>
      </c>
      <c r="I3092" t="s">
        <v>17846</v>
      </c>
      <c r="J3092" t="s">
        <v>10461</v>
      </c>
      <c r="K3092" t="s">
        <v>18007</v>
      </c>
      <c r="L3092" t="s">
        <v>10461</v>
      </c>
      <c r="M3092" t="s">
        <v>10461</v>
      </c>
      <c r="N3092"/>
      <c r="O3092" t="s">
        <v>18002</v>
      </c>
    </row>
    <row r="3093" spans="2:15" x14ac:dyDescent="0.25">
      <c r="B3093" t="s">
        <v>14674</v>
      </c>
      <c r="C3093">
        <v>125235103</v>
      </c>
      <c r="D3093" t="s">
        <v>239</v>
      </c>
      <c r="E3093" t="s">
        <v>1306</v>
      </c>
      <c r="F3093" t="s">
        <v>1307</v>
      </c>
      <c r="G3093" t="s">
        <v>2904</v>
      </c>
      <c r="H3093"/>
      <c r="I3093" t="s">
        <v>17837</v>
      </c>
      <c r="J3093" t="s">
        <v>10461</v>
      </c>
      <c r="K3093" t="s">
        <v>17983</v>
      </c>
      <c r="L3093" t="s">
        <v>10461</v>
      </c>
      <c r="M3093" t="s">
        <v>10461</v>
      </c>
      <c r="N3093"/>
      <c r="O3093" t="s">
        <v>17904</v>
      </c>
    </row>
    <row r="3094" spans="2:15" x14ac:dyDescent="0.25">
      <c r="B3094" t="s">
        <v>14675</v>
      </c>
      <c r="C3094">
        <v>125235103</v>
      </c>
      <c r="D3094" t="s">
        <v>239</v>
      </c>
      <c r="E3094" t="s">
        <v>1306</v>
      </c>
      <c r="F3094" t="s">
        <v>1307</v>
      </c>
      <c r="G3094" t="s">
        <v>2415</v>
      </c>
      <c r="H3094" t="s">
        <v>10461</v>
      </c>
      <c r="I3094" t="s">
        <v>17890</v>
      </c>
      <c r="J3094" t="s">
        <v>17846</v>
      </c>
      <c r="K3094" t="s">
        <v>17822</v>
      </c>
      <c r="L3094" t="s">
        <v>10461</v>
      </c>
      <c r="M3094" t="s">
        <v>10461</v>
      </c>
      <c r="N3094"/>
      <c r="O3094" t="s">
        <v>18191</v>
      </c>
    </row>
    <row r="3095" spans="2:15" x14ac:dyDescent="0.25">
      <c r="B3095" t="s">
        <v>14670</v>
      </c>
      <c r="C3095">
        <v>125235103</v>
      </c>
      <c r="D3095" t="s">
        <v>239</v>
      </c>
      <c r="E3095" t="s">
        <v>1304</v>
      </c>
      <c r="F3095" t="s">
        <v>1305</v>
      </c>
      <c r="G3095" t="s">
        <v>2903</v>
      </c>
      <c r="H3095" t="s">
        <v>10461</v>
      </c>
      <c r="I3095" t="s">
        <v>18102</v>
      </c>
      <c r="J3095" t="s">
        <v>17898</v>
      </c>
      <c r="K3095" t="s">
        <v>18171</v>
      </c>
      <c r="L3095" t="s">
        <v>17947</v>
      </c>
      <c r="M3095" t="s">
        <v>17890</v>
      </c>
      <c r="N3095" t="s">
        <v>10461</v>
      </c>
      <c r="O3095" t="s">
        <v>18212</v>
      </c>
    </row>
    <row r="3096" spans="2:15" x14ac:dyDescent="0.25">
      <c r="B3096" t="s">
        <v>14671</v>
      </c>
      <c r="C3096">
        <v>125235103</v>
      </c>
      <c r="D3096" t="s">
        <v>239</v>
      </c>
      <c r="E3096" t="s">
        <v>1304</v>
      </c>
      <c r="F3096" t="s">
        <v>1305</v>
      </c>
      <c r="G3096" t="s">
        <v>2904</v>
      </c>
      <c r="H3096"/>
      <c r="I3096" t="s">
        <v>18002</v>
      </c>
      <c r="J3096" t="s">
        <v>17939</v>
      </c>
      <c r="K3096" t="s">
        <v>18171</v>
      </c>
      <c r="L3096" t="s">
        <v>17951</v>
      </c>
      <c r="M3096" t="s">
        <v>17947</v>
      </c>
      <c r="N3096" t="s">
        <v>10461</v>
      </c>
      <c r="O3096" t="s">
        <v>18547</v>
      </c>
    </row>
    <row r="3097" spans="2:15" x14ac:dyDescent="0.25">
      <c r="B3097" t="s">
        <v>14672</v>
      </c>
      <c r="C3097">
        <v>125235103</v>
      </c>
      <c r="D3097" t="s">
        <v>239</v>
      </c>
      <c r="E3097" t="s">
        <v>1304</v>
      </c>
      <c r="F3097" t="s">
        <v>1305</v>
      </c>
      <c r="G3097" t="s">
        <v>2415</v>
      </c>
      <c r="H3097" t="s">
        <v>10461</v>
      </c>
      <c r="I3097" t="s">
        <v>18131</v>
      </c>
      <c r="J3097" t="s">
        <v>18170</v>
      </c>
      <c r="K3097" t="s">
        <v>18708</v>
      </c>
      <c r="L3097" t="s">
        <v>17900</v>
      </c>
      <c r="M3097" t="s">
        <v>18022</v>
      </c>
      <c r="N3097" t="s">
        <v>10461</v>
      </c>
      <c r="O3097" t="s">
        <v>19029</v>
      </c>
    </row>
    <row r="3098" spans="2:15" x14ac:dyDescent="0.25">
      <c r="B3098" t="s">
        <v>14679</v>
      </c>
      <c r="C3098">
        <v>125235103</v>
      </c>
      <c r="D3098" t="s">
        <v>239</v>
      </c>
      <c r="E3098" t="s">
        <v>1310</v>
      </c>
      <c r="F3098" t="s">
        <v>1311</v>
      </c>
      <c r="G3098" t="s">
        <v>2903</v>
      </c>
      <c r="H3098"/>
      <c r="I3098" t="s">
        <v>10461</v>
      </c>
      <c r="J3098" t="s">
        <v>10461</v>
      </c>
      <c r="K3098" t="s">
        <v>17860</v>
      </c>
      <c r="L3098" t="s">
        <v>10461</v>
      </c>
      <c r="M3098" t="s">
        <v>10461</v>
      </c>
      <c r="N3098"/>
      <c r="O3098" t="s">
        <v>18081</v>
      </c>
    </row>
    <row r="3099" spans="2:15" x14ac:dyDescent="0.25">
      <c r="B3099" t="s">
        <v>14680</v>
      </c>
      <c r="C3099">
        <v>125235103</v>
      </c>
      <c r="D3099" t="s">
        <v>239</v>
      </c>
      <c r="E3099" t="s">
        <v>1310</v>
      </c>
      <c r="F3099" t="s">
        <v>1311</v>
      </c>
      <c r="G3099" t="s">
        <v>2904</v>
      </c>
      <c r="H3099" t="s">
        <v>10461</v>
      </c>
      <c r="I3099" t="s">
        <v>10461</v>
      </c>
      <c r="J3099" t="s">
        <v>10461</v>
      </c>
      <c r="K3099" t="s">
        <v>17899</v>
      </c>
      <c r="L3099" t="s">
        <v>10461</v>
      </c>
      <c r="M3099" t="s">
        <v>10461</v>
      </c>
      <c r="N3099"/>
      <c r="O3099" t="s">
        <v>17842</v>
      </c>
    </row>
    <row r="3100" spans="2:15" x14ac:dyDescent="0.25">
      <c r="B3100" t="s">
        <v>14681</v>
      </c>
      <c r="C3100">
        <v>125235103</v>
      </c>
      <c r="D3100" t="s">
        <v>239</v>
      </c>
      <c r="E3100" t="s">
        <v>1310</v>
      </c>
      <c r="F3100" t="s">
        <v>1311</v>
      </c>
      <c r="G3100" t="s">
        <v>2415</v>
      </c>
      <c r="H3100" t="s">
        <v>10461</v>
      </c>
      <c r="I3100" t="s">
        <v>17833</v>
      </c>
      <c r="J3100" t="s">
        <v>10461</v>
      </c>
      <c r="K3100" t="s">
        <v>17828</v>
      </c>
      <c r="L3100" t="s">
        <v>10461</v>
      </c>
      <c r="M3100" t="s">
        <v>10461</v>
      </c>
      <c r="N3100"/>
      <c r="O3100" t="s">
        <v>18017</v>
      </c>
    </row>
    <row r="3101" spans="2:15" x14ac:dyDescent="0.25">
      <c r="B3101" t="s">
        <v>14676</v>
      </c>
      <c r="C3101">
        <v>125235103</v>
      </c>
      <c r="D3101" t="s">
        <v>239</v>
      </c>
      <c r="E3101" t="s">
        <v>1308</v>
      </c>
      <c r="F3101" t="s">
        <v>1309</v>
      </c>
      <c r="G3101" t="s">
        <v>2903</v>
      </c>
      <c r="H3101"/>
      <c r="I3101" t="s">
        <v>10461</v>
      </c>
      <c r="J3101" t="s">
        <v>10461</v>
      </c>
      <c r="K3101" t="s">
        <v>17898</v>
      </c>
      <c r="L3101" t="s">
        <v>10461</v>
      </c>
      <c r="M3101" t="s">
        <v>10461</v>
      </c>
      <c r="N3101"/>
      <c r="O3101" t="s">
        <v>18007</v>
      </c>
    </row>
    <row r="3102" spans="2:15" x14ac:dyDescent="0.25">
      <c r="B3102" t="s">
        <v>14677</v>
      </c>
      <c r="C3102">
        <v>125235103</v>
      </c>
      <c r="D3102" t="s">
        <v>239</v>
      </c>
      <c r="E3102" t="s">
        <v>1308</v>
      </c>
      <c r="F3102" t="s">
        <v>1309</v>
      </c>
      <c r="G3102" t="s">
        <v>2904</v>
      </c>
      <c r="H3102"/>
      <c r="I3102" t="s">
        <v>17850</v>
      </c>
      <c r="J3102" t="s">
        <v>10461</v>
      </c>
      <c r="K3102" t="s">
        <v>17875</v>
      </c>
      <c r="L3102" t="s">
        <v>10461</v>
      </c>
      <c r="M3102" t="s">
        <v>10461</v>
      </c>
      <c r="N3102"/>
      <c r="O3102" t="s">
        <v>17851</v>
      </c>
    </row>
    <row r="3103" spans="2:15" x14ac:dyDescent="0.25">
      <c r="B3103" t="s">
        <v>14678</v>
      </c>
      <c r="C3103">
        <v>125235103</v>
      </c>
      <c r="D3103" t="s">
        <v>239</v>
      </c>
      <c r="E3103" t="s">
        <v>1308</v>
      </c>
      <c r="F3103" t="s">
        <v>1309</v>
      </c>
      <c r="G3103" t="s">
        <v>2415</v>
      </c>
      <c r="H3103"/>
      <c r="I3103" t="s">
        <v>17837</v>
      </c>
      <c r="J3103" t="s">
        <v>17855</v>
      </c>
      <c r="K3103" t="s">
        <v>17848</v>
      </c>
      <c r="L3103" t="s">
        <v>10461</v>
      </c>
      <c r="M3103" t="s">
        <v>10461</v>
      </c>
      <c r="N3103"/>
      <c r="O3103" t="s">
        <v>18216</v>
      </c>
    </row>
    <row r="3104" spans="2:15" x14ac:dyDescent="0.25">
      <c r="B3104" t="s">
        <v>14970</v>
      </c>
      <c r="C3104">
        <v>125235502</v>
      </c>
      <c r="D3104" t="s">
        <v>289</v>
      </c>
      <c r="E3104" t="s">
        <v>1459</v>
      </c>
      <c r="F3104" t="s">
        <v>1460</v>
      </c>
      <c r="G3104" t="s">
        <v>2903</v>
      </c>
      <c r="H3104" t="s">
        <v>10461</v>
      </c>
      <c r="I3104" t="s">
        <v>10461</v>
      </c>
      <c r="J3104" t="s">
        <v>10461</v>
      </c>
      <c r="K3104" t="s">
        <v>18349</v>
      </c>
      <c r="L3104" t="s">
        <v>10461</v>
      </c>
      <c r="M3104" t="s">
        <v>17860</v>
      </c>
      <c r="N3104"/>
      <c r="O3104" t="s">
        <v>18360</v>
      </c>
    </row>
    <row r="3105" spans="2:15" x14ac:dyDescent="0.25">
      <c r="B3105" t="s">
        <v>14971</v>
      </c>
      <c r="C3105">
        <v>125235502</v>
      </c>
      <c r="D3105" t="s">
        <v>289</v>
      </c>
      <c r="E3105" t="s">
        <v>1459</v>
      </c>
      <c r="F3105" t="s">
        <v>1460</v>
      </c>
      <c r="G3105" t="s">
        <v>2904</v>
      </c>
      <c r="H3105"/>
      <c r="I3105" t="s">
        <v>10461</v>
      </c>
      <c r="J3105" t="s">
        <v>10461</v>
      </c>
      <c r="K3105" t="s">
        <v>18250</v>
      </c>
      <c r="L3105" t="s">
        <v>10461</v>
      </c>
      <c r="M3105" t="s">
        <v>17983</v>
      </c>
      <c r="N3105"/>
      <c r="O3105" t="s">
        <v>18072</v>
      </c>
    </row>
    <row r="3106" spans="2:15" x14ac:dyDescent="0.25">
      <c r="B3106" t="s">
        <v>14972</v>
      </c>
      <c r="C3106">
        <v>125235502</v>
      </c>
      <c r="D3106" t="s">
        <v>289</v>
      </c>
      <c r="E3106" t="s">
        <v>1459</v>
      </c>
      <c r="F3106" t="s">
        <v>1460</v>
      </c>
      <c r="G3106" t="s">
        <v>2415</v>
      </c>
      <c r="H3106" t="s">
        <v>10461</v>
      </c>
      <c r="I3106" t="s">
        <v>10461</v>
      </c>
      <c r="J3106" t="s">
        <v>17869</v>
      </c>
      <c r="K3106" t="s">
        <v>18407</v>
      </c>
      <c r="L3106" t="s">
        <v>17869</v>
      </c>
      <c r="M3106" t="s">
        <v>17945</v>
      </c>
      <c r="N3106"/>
      <c r="O3106" t="s">
        <v>18727</v>
      </c>
    </row>
    <row r="3107" spans="2:15" x14ac:dyDescent="0.25">
      <c r="B3107" t="s">
        <v>14967</v>
      </c>
      <c r="C3107">
        <v>125235502</v>
      </c>
      <c r="D3107" t="s">
        <v>289</v>
      </c>
      <c r="E3107" t="s">
        <v>1457</v>
      </c>
      <c r="F3107" t="s">
        <v>1458</v>
      </c>
      <c r="G3107" t="s">
        <v>2903</v>
      </c>
      <c r="H3107"/>
      <c r="I3107" t="s">
        <v>17846</v>
      </c>
      <c r="J3107" t="s">
        <v>17837</v>
      </c>
      <c r="K3107" t="s">
        <v>18580</v>
      </c>
      <c r="L3107" t="s">
        <v>17850</v>
      </c>
      <c r="M3107" t="s">
        <v>18170</v>
      </c>
      <c r="N3107"/>
      <c r="O3107" t="s">
        <v>18464</v>
      </c>
    </row>
    <row r="3108" spans="2:15" x14ac:dyDescent="0.25">
      <c r="B3108" t="s">
        <v>14968</v>
      </c>
      <c r="C3108">
        <v>125235502</v>
      </c>
      <c r="D3108" t="s">
        <v>289</v>
      </c>
      <c r="E3108" t="s">
        <v>1457</v>
      </c>
      <c r="F3108" t="s">
        <v>1458</v>
      </c>
      <c r="G3108" t="s">
        <v>2904</v>
      </c>
      <c r="H3108"/>
      <c r="I3108" t="s">
        <v>17823</v>
      </c>
      <c r="J3108" t="s">
        <v>17853</v>
      </c>
      <c r="K3108" t="s">
        <v>18089</v>
      </c>
      <c r="L3108" t="s">
        <v>17844</v>
      </c>
      <c r="M3108" t="s">
        <v>17896</v>
      </c>
      <c r="N3108"/>
      <c r="O3108" t="s">
        <v>18541</v>
      </c>
    </row>
    <row r="3109" spans="2:15" x14ac:dyDescent="0.25">
      <c r="B3109" t="s">
        <v>14969</v>
      </c>
      <c r="C3109">
        <v>125235502</v>
      </c>
      <c r="D3109" t="s">
        <v>289</v>
      </c>
      <c r="E3109" t="s">
        <v>1457</v>
      </c>
      <c r="F3109" t="s">
        <v>1458</v>
      </c>
      <c r="G3109" t="s">
        <v>2415</v>
      </c>
      <c r="H3109"/>
      <c r="I3109" t="s">
        <v>17939</v>
      </c>
      <c r="J3109" t="s">
        <v>17951</v>
      </c>
      <c r="K3109" t="s">
        <v>18709</v>
      </c>
      <c r="L3109" t="s">
        <v>17995</v>
      </c>
      <c r="M3109" t="s">
        <v>17985</v>
      </c>
      <c r="N3109"/>
      <c r="O3109" t="s">
        <v>18566</v>
      </c>
    </row>
    <row r="3110" spans="2:15" x14ac:dyDescent="0.25">
      <c r="B3110" t="s">
        <v>13893</v>
      </c>
      <c r="C3110">
        <v>125236827</v>
      </c>
      <c r="D3110" t="s">
        <v>17235</v>
      </c>
      <c r="E3110" t="s">
        <v>17235</v>
      </c>
      <c r="F3110" t="s">
        <v>10282</v>
      </c>
      <c r="G3110" t="s">
        <v>2903</v>
      </c>
      <c r="H3110"/>
      <c r="I3110" t="s">
        <v>17878</v>
      </c>
      <c r="J3110" t="s">
        <v>10461</v>
      </c>
      <c r="K3110"/>
      <c r="L3110" t="s">
        <v>10461</v>
      </c>
      <c r="M3110"/>
      <c r="N3110"/>
      <c r="O3110" t="s">
        <v>17854</v>
      </c>
    </row>
    <row r="3111" spans="2:15" x14ac:dyDescent="0.25">
      <c r="B3111" t="s">
        <v>13894</v>
      </c>
      <c r="C3111">
        <v>125236827</v>
      </c>
      <c r="D3111" t="s">
        <v>17235</v>
      </c>
      <c r="E3111" t="s">
        <v>17235</v>
      </c>
      <c r="F3111" t="s">
        <v>10282</v>
      </c>
      <c r="G3111" t="s">
        <v>2904</v>
      </c>
      <c r="H3111"/>
      <c r="I3111" t="s">
        <v>18004</v>
      </c>
      <c r="J3111" t="s">
        <v>10461</v>
      </c>
      <c r="K3111"/>
      <c r="L3111" t="s">
        <v>10461</v>
      </c>
      <c r="M3111"/>
      <c r="N3111"/>
      <c r="O3111" t="s">
        <v>17932</v>
      </c>
    </row>
    <row r="3112" spans="2:15" x14ac:dyDescent="0.25">
      <c r="B3112" t="s">
        <v>13895</v>
      </c>
      <c r="C3112">
        <v>125236827</v>
      </c>
      <c r="D3112" t="s">
        <v>17235</v>
      </c>
      <c r="E3112" t="s">
        <v>17235</v>
      </c>
      <c r="F3112" t="s">
        <v>10282</v>
      </c>
      <c r="G3112" t="s">
        <v>2415</v>
      </c>
      <c r="H3112"/>
      <c r="I3112" t="s">
        <v>18072</v>
      </c>
      <c r="J3112" t="s">
        <v>17846</v>
      </c>
      <c r="K3112"/>
      <c r="L3112" t="s">
        <v>10461</v>
      </c>
      <c r="M3112"/>
      <c r="N3112"/>
      <c r="O3112" t="s">
        <v>18238</v>
      </c>
    </row>
    <row r="3113" spans="2:15" x14ac:dyDescent="0.25">
      <c r="B3113" t="s">
        <v>15502</v>
      </c>
      <c r="C3113">
        <v>125236903</v>
      </c>
      <c r="D3113" t="s">
        <v>383</v>
      </c>
      <c r="E3113" t="s">
        <v>1764</v>
      </c>
      <c r="F3113" t="s">
        <v>1765</v>
      </c>
      <c r="G3113" t="s">
        <v>2903</v>
      </c>
      <c r="H3113"/>
      <c r="I3113" t="s">
        <v>18018</v>
      </c>
      <c r="J3113" t="s">
        <v>17855</v>
      </c>
      <c r="K3113" t="s">
        <v>18234</v>
      </c>
      <c r="L3113" t="s">
        <v>17855</v>
      </c>
      <c r="M3113" t="s">
        <v>17850</v>
      </c>
      <c r="N3113"/>
      <c r="O3113" t="s">
        <v>18035</v>
      </c>
    </row>
    <row r="3114" spans="2:15" x14ac:dyDescent="0.25">
      <c r="B3114" t="s">
        <v>15503</v>
      </c>
      <c r="C3114">
        <v>125236903</v>
      </c>
      <c r="D3114" t="s">
        <v>383</v>
      </c>
      <c r="E3114" t="s">
        <v>1764</v>
      </c>
      <c r="F3114" t="s">
        <v>1765</v>
      </c>
      <c r="G3114" t="s">
        <v>2904</v>
      </c>
      <c r="H3114"/>
      <c r="I3114" t="s">
        <v>17831</v>
      </c>
      <c r="J3114" t="s">
        <v>17951</v>
      </c>
      <c r="K3114" t="s">
        <v>18064</v>
      </c>
      <c r="L3114" t="s">
        <v>17860</v>
      </c>
      <c r="M3114" t="s">
        <v>17850</v>
      </c>
      <c r="N3114"/>
      <c r="O3114" t="s">
        <v>18743</v>
      </c>
    </row>
    <row r="3115" spans="2:15" x14ac:dyDescent="0.25">
      <c r="B3115" t="s">
        <v>15504</v>
      </c>
      <c r="C3115">
        <v>125236903</v>
      </c>
      <c r="D3115" t="s">
        <v>383</v>
      </c>
      <c r="E3115" t="s">
        <v>1764</v>
      </c>
      <c r="F3115" t="s">
        <v>1765</v>
      </c>
      <c r="G3115" t="s">
        <v>2415</v>
      </c>
      <c r="H3115"/>
      <c r="I3115" t="s">
        <v>18259</v>
      </c>
      <c r="J3115" t="s">
        <v>17889</v>
      </c>
      <c r="K3115" t="s">
        <v>18710</v>
      </c>
      <c r="L3115" t="s">
        <v>17934</v>
      </c>
      <c r="M3115" t="s">
        <v>17881</v>
      </c>
      <c r="N3115"/>
      <c r="O3115" t="s">
        <v>18642</v>
      </c>
    </row>
    <row r="3116" spans="2:15" x14ac:dyDescent="0.25">
      <c r="B3116" t="s">
        <v>15499</v>
      </c>
      <c r="C3116">
        <v>125236903</v>
      </c>
      <c r="D3116" t="s">
        <v>383</v>
      </c>
      <c r="E3116" t="s">
        <v>1762</v>
      </c>
      <c r="F3116" t="s">
        <v>1763</v>
      </c>
      <c r="G3116" t="s">
        <v>2903</v>
      </c>
      <c r="H3116"/>
      <c r="I3116" t="s">
        <v>17836</v>
      </c>
      <c r="J3116" t="s">
        <v>17855</v>
      </c>
      <c r="K3116" t="s">
        <v>17952</v>
      </c>
      <c r="L3116" t="s">
        <v>17844</v>
      </c>
      <c r="M3116" t="s">
        <v>10461</v>
      </c>
      <c r="N3116"/>
      <c r="O3116" t="s">
        <v>18070</v>
      </c>
    </row>
    <row r="3117" spans="2:15" x14ac:dyDescent="0.25">
      <c r="B3117" t="s">
        <v>15500</v>
      </c>
      <c r="C3117">
        <v>125236903</v>
      </c>
      <c r="D3117" t="s">
        <v>383</v>
      </c>
      <c r="E3117" t="s">
        <v>1762</v>
      </c>
      <c r="F3117" t="s">
        <v>1763</v>
      </c>
      <c r="G3117" t="s">
        <v>2904</v>
      </c>
      <c r="H3117" t="s">
        <v>10461</v>
      </c>
      <c r="I3117" t="s">
        <v>17855</v>
      </c>
      <c r="J3117" t="s">
        <v>17833</v>
      </c>
      <c r="K3117" t="s">
        <v>17849</v>
      </c>
      <c r="L3117" t="s">
        <v>17846</v>
      </c>
      <c r="M3117" t="s">
        <v>10461</v>
      </c>
      <c r="N3117" t="s">
        <v>10461</v>
      </c>
      <c r="O3117" t="s">
        <v>18063</v>
      </c>
    </row>
    <row r="3118" spans="2:15" x14ac:dyDescent="0.25">
      <c r="B3118" t="s">
        <v>15501</v>
      </c>
      <c r="C3118">
        <v>125236903</v>
      </c>
      <c r="D3118" t="s">
        <v>383</v>
      </c>
      <c r="E3118" t="s">
        <v>1762</v>
      </c>
      <c r="F3118" t="s">
        <v>1763</v>
      </c>
      <c r="G3118" t="s">
        <v>2415</v>
      </c>
      <c r="H3118" t="s">
        <v>10461</v>
      </c>
      <c r="I3118" t="s">
        <v>17840</v>
      </c>
      <c r="J3118" t="s">
        <v>17995</v>
      </c>
      <c r="K3118" t="s">
        <v>18476</v>
      </c>
      <c r="L3118" t="s">
        <v>17860</v>
      </c>
      <c r="M3118" t="s">
        <v>17837</v>
      </c>
      <c r="N3118" t="s">
        <v>10461</v>
      </c>
      <c r="O3118" t="s">
        <v>18344</v>
      </c>
    </row>
    <row r="3119" spans="2:15" x14ac:dyDescent="0.25">
      <c r="B3119" t="s">
        <v>16300</v>
      </c>
      <c r="C3119">
        <v>125237603</v>
      </c>
      <c r="D3119" t="s">
        <v>424</v>
      </c>
      <c r="E3119" t="s">
        <v>1885</v>
      </c>
      <c r="F3119" t="s">
        <v>1886</v>
      </c>
      <c r="G3119" t="s">
        <v>2903</v>
      </c>
      <c r="H3119"/>
      <c r="I3119" t="s">
        <v>17983</v>
      </c>
      <c r="J3119" t="s">
        <v>18021</v>
      </c>
      <c r="K3119" t="s">
        <v>18375</v>
      </c>
      <c r="L3119" t="s">
        <v>17834</v>
      </c>
      <c r="M3119" t="s">
        <v>18027</v>
      </c>
      <c r="N3119"/>
      <c r="O3119" t="s">
        <v>18865</v>
      </c>
    </row>
    <row r="3120" spans="2:15" x14ac:dyDescent="0.25">
      <c r="B3120" t="s">
        <v>16301</v>
      </c>
      <c r="C3120">
        <v>125237603</v>
      </c>
      <c r="D3120" t="s">
        <v>424</v>
      </c>
      <c r="E3120" t="s">
        <v>1885</v>
      </c>
      <c r="F3120" t="s">
        <v>1886</v>
      </c>
      <c r="G3120" t="s">
        <v>2904</v>
      </c>
      <c r="H3120"/>
      <c r="I3120" t="s">
        <v>17827</v>
      </c>
      <c r="J3120" t="s">
        <v>17939</v>
      </c>
      <c r="K3120" t="s">
        <v>18425</v>
      </c>
      <c r="L3120" t="s">
        <v>17866</v>
      </c>
      <c r="M3120" t="s">
        <v>17994</v>
      </c>
      <c r="N3120" t="s">
        <v>10461</v>
      </c>
      <c r="O3120" t="s">
        <v>18215</v>
      </c>
    </row>
    <row r="3121" spans="2:15" x14ac:dyDescent="0.25">
      <c r="B3121" t="s">
        <v>16302</v>
      </c>
      <c r="C3121">
        <v>125237603</v>
      </c>
      <c r="D3121" t="s">
        <v>424</v>
      </c>
      <c r="E3121" t="s">
        <v>1885</v>
      </c>
      <c r="F3121" t="s">
        <v>1886</v>
      </c>
      <c r="G3121" t="s">
        <v>2415</v>
      </c>
      <c r="H3121"/>
      <c r="I3121" t="s">
        <v>18013</v>
      </c>
      <c r="J3121" t="s">
        <v>17945</v>
      </c>
      <c r="K3121" t="s">
        <v>18711</v>
      </c>
      <c r="L3121" t="s">
        <v>18081</v>
      </c>
      <c r="M3121" t="s">
        <v>18245</v>
      </c>
      <c r="N3121" t="s">
        <v>10461</v>
      </c>
      <c r="O3121" t="s">
        <v>18724</v>
      </c>
    </row>
    <row r="3122" spans="2:15" x14ac:dyDescent="0.25">
      <c r="B3122" t="s">
        <v>16297</v>
      </c>
      <c r="C3122">
        <v>125237603</v>
      </c>
      <c r="D3122" t="s">
        <v>424</v>
      </c>
      <c r="E3122" t="s">
        <v>1883</v>
      </c>
      <c r="F3122" t="s">
        <v>1884</v>
      </c>
      <c r="G3122" t="s">
        <v>2903</v>
      </c>
      <c r="H3122"/>
      <c r="I3122" t="s">
        <v>17850</v>
      </c>
      <c r="J3122" t="s">
        <v>17853</v>
      </c>
      <c r="K3122" t="s">
        <v>17825</v>
      </c>
      <c r="L3122" t="s">
        <v>17837</v>
      </c>
      <c r="M3122" t="s">
        <v>17883</v>
      </c>
      <c r="N3122"/>
      <c r="O3122" t="s">
        <v>18298</v>
      </c>
    </row>
    <row r="3123" spans="2:15" x14ac:dyDescent="0.25">
      <c r="B3123" t="s">
        <v>16298</v>
      </c>
      <c r="C3123">
        <v>125237603</v>
      </c>
      <c r="D3123" t="s">
        <v>424</v>
      </c>
      <c r="E3123" t="s">
        <v>1883</v>
      </c>
      <c r="F3123" t="s">
        <v>1884</v>
      </c>
      <c r="G3123" t="s">
        <v>2904</v>
      </c>
      <c r="H3123" t="s">
        <v>10461</v>
      </c>
      <c r="I3123" t="s">
        <v>10461</v>
      </c>
      <c r="J3123" t="s">
        <v>17837</v>
      </c>
      <c r="K3123" t="s">
        <v>18232</v>
      </c>
      <c r="L3123" t="s">
        <v>17850</v>
      </c>
      <c r="M3123" t="s">
        <v>17939</v>
      </c>
      <c r="N3123" t="s">
        <v>10461</v>
      </c>
      <c r="O3123" t="s">
        <v>18253</v>
      </c>
    </row>
    <row r="3124" spans="2:15" x14ac:dyDescent="0.25">
      <c r="B3124" t="s">
        <v>16299</v>
      </c>
      <c r="C3124">
        <v>125237603</v>
      </c>
      <c r="D3124" t="s">
        <v>424</v>
      </c>
      <c r="E3124" t="s">
        <v>1883</v>
      </c>
      <c r="F3124" t="s">
        <v>1884</v>
      </c>
      <c r="G3124" t="s">
        <v>2415</v>
      </c>
      <c r="H3124" t="s">
        <v>10461</v>
      </c>
      <c r="I3124" t="s">
        <v>17823</v>
      </c>
      <c r="J3124" t="s">
        <v>17951</v>
      </c>
      <c r="K3124" t="s">
        <v>18274</v>
      </c>
      <c r="L3124" t="s">
        <v>17827</v>
      </c>
      <c r="M3124" t="s">
        <v>17876</v>
      </c>
      <c r="N3124" t="s">
        <v>10461</v>
      </c>
      <c r="O3124" t="s">
        <v>18073</v>
      </c>
    </row>
    <row r="3125" spans="2:15" x14ac:dyDescent="0.25">
      <c r="B3125" t="s">
        <v>16345</v>
      </c>
      <c r="C3125">
        <v>125237702</v>
      </c>
      <c r="D3125" t="s">
        <v>433</v>
      </c>
      <c r="E3125" t="s">
        <v>1910</v>
      </c>
      <c r="F3125" t="s">
        <v>1911</v>
      </c>
      <c r="G3125" t="s">
        <v>2903</v>
      </c>
      <c r="H3125" t="s">
        <v>10461</v>
      </c>
      <c r="I3125" t="s">
        <v>18151</v>
      </c>
      <c r="J3125" t="s">
        <v>17900</v>
      </c>
      <c r="K3125" t="s">
        <v>18597</v>
      </c>
      <c r="L3125" t="s">
        <v>17999</v>
      </c>
      <c r="M3125" t="s">
        <v>18081</v>
      </c>
      <c r="N3125"/>
      <c r="O3125" t="s">
        <v>19031</v>
      </c>
    </row>
    <row r="3126" spans="2:15" x14ac:dyDescent="0.25">
      <c r="B3126" t="s">
        <v>16346</v>
      </c>
      <c r="C3126">
        <v>125237702</v>
      </c>
      <c r="D3126" t="s">
        <v>433</v>
      </c>
      <c r="E3126" t="s">
        <v>1910</v>
      </c>
      <c r="F3126" t="s">
        <v>1911</v>
      </c>
      <c r="G3126" t="s">
        <v>2904</v>
      </c>
      <c r="H3126" t="s">
        <v>10461</v>
      </c>
      <c r="I3126" t="s">
        <v>17821</v>
      </c>
      <c r="J3126" t="s">
        <v>17931</v>
      </c>
      <c r="K3126" t="s">
        <v>18625</v>
      </c>
      <c r="L3126" t="s">
        <v>18076</v>
      </c>
      <c r="M3126" t="s">
        <v>17995</v>
      </c>
      <c r="N3126"/>
      <c r="O3126" t="s">
        <v>19032</v>
      </c>
    </row>
    <row r="3127" spans="2:15" x14ac:dyDescent="0.25">
      <c r="B3127" t="s">
        <v>16347</v>
      </c>
      <c r="C3127">
        <v>125237702</v>
      </c>
      <c r="D3127" t="s">
        <v>433</v>
      </c>
      <c r="E3127" t="s">
        <v>1910</v>
      </c>
      <c r="F3127" t="s">
        <v>1911</v>
      </c>
      <c r="G3127" t="s">
        <v>2415</v>
      </c>
      <c r="H3127" t="s">
        <v>10461</v>
      </c>
      <c r="I3127" t="s">
        <v>17861</v>
      </c>
      <c r="J3127" t="s">
        <v>18082</v>
      </c>
      <c r="K3127" t="s">
        <v>18403</v>
      </c>
      <c r="L3127" t="s">
        <v>18352</v>
      </c>
      <c r="M3127" t="s">
        <v>18363</v>
      </c>
      <c r="N3127"/>
      <c r="O3127" t="s">
        <v>19030</v>
      </c>
    </row>
    <row r="3128" spans="2:15" x14ac:dyDescent="0.25">
      <c r="B3128" t="s">
        <v>16348</v>
      </c>
      <c r="C3128">
        <v>125237702</v>
      </c>
      <c r="D3128" t="s">
        <v>433</v>
      </c>
      <c r="E3128" t="s">
        <v>1912</v>
      </c>
      <c r="F3128" t="s">
        <v>1913</v>
      </c>
      <c r="G3128" t="s">
        <v>2903</v>
      </c>
      <c r="H3128" t="s">
        <v>10461</v>
      </c>
      <c r="I3128" t="s">
        <v>17945</v>
      </c>
      <c r="J3128" t="s">
        <v>17866</v>
      </c>
      <c r="K3128" t="s">
        <v>18360</v>
      </c>
      <c r="L3128" t="s">
        <v>17942</v>
      </c>
      <c r="M3128" t="s">
        <v>10461</v>
      </c>
      <c r="N3128"/>
      <c r="O3128" t="s">
        <v>17928</v>
      </c>
    </row>
    <row r="3129" spans="2:15" x14ac:dyDescent="0.25">
      <c r="B3129" t="s">
        <v>16349</v>
      </c>
      <c r="C3129">
        <v>125237702</v>
      </c>
      <c r="D3129" t="s">
        <v>433</v>
      </c>
      <c r="E3129" t="s">
        <v>1912</v>
      </c>
      <c r="F3129" t="s">
        <v>1913</v>
      </c>
      <c r="G3129" t="s">
        <v>2904</v>
      </c>
      <c r="H3129" t="s">
        <v>10461</v>
      </c>
      <c r="I3129" t="s">
        <v>17904</v>
      </c>
      <c r="J3129" t="s">
        <v>17827</v>
      </c>
      <c r="K3129" t="s">
        <v>17874</v>
      </c>
      <c r="L3129" t="s">
        <v>17839</v>
      </c>
      <c r="M3129" t="s">
        <v>17844</v>
      </c>
      <c r="N3129" t="s">
        <v>10461</v>
      </c>
      <c r="O3129" t="s">
        <v>18672</v>
      </c>
    </row>
    <row r="3130" spans="2:15" x14ac:dyDescent="0.25">
      <c r="B3130" t="s">
        <v>16350</v>
      </c>
      <c r="C3130">
        <v>125237702</v>
      </c>
      <c r="D3130" t="s">
        <v>433</v>
      </c>
      <c r="E3130" t="s">
        <v>1912</v>
      </c>
      <c r="F3130" t="s">
        <v>1913</v>
      </c>
      <c r="G3130" t="s">
        <v>2415</v>
      </c>
      <c r="H3130" t="s">
        <v>10461</v>
      </c>
      <c r="I3130" t="s">
        <v>17946</v>
      </c>
      <c r="J3130" t="s">
        <v>17824</v>
      </c>
      <c r="K3130" t="s">
        <v>18571</v>
      </c>
      <c r="L3130" t="s">
        <v>18022</v>
      </c>
      <c r="M3130" t="s">
        <v>17881</v>
      </c>
      <c r="N3130" t="s">
        <v>10461</v>
      </c>
      <c r="O3130" t="s">
        <v>18849</v>
      </c>
    </row>
    <row r="3131" spans="2:15" x14ac:dyDescent="0.25">
      <c r="B3131" t="s">
        <v>16383</v>
      </c>
      <c r="C3131">
        <v>125237903</v>
      </c>
      <c r="D3131" t="s">
        <v>442</v>
      </c>
      <c r="E3131" t="s">
        <v>1929</v>
      </c>
      <c r="F3131" t="s">
        <v>1930</v>
      </c>
      <c r="G3131" t="s">
        <v>2903</v>
      </c>
      <c r="H3131" t="s">
        <v>10461</v>
      </c>
      <c r="I3131" t="s">
        <v>17827</v>
      </c>
      <c r="J3131" t="s">
        <v>17860</v>
      </c>
      <c r="K3131" t="s">
        <v>18712</v>
      </c>
      <c r="L3131" t="s">
        <v>17944</v>
      </c>
      <c r="M3131" t="s">
        <v>17898</v>
      </c>
      <c r="N3131"/>
      <c r="O3131" t="s">
        <v>18516</v>
      </c>
    </row>
    <row r="3132" spans="2:15" x14ac:dyDescent="0.25">
      <c r="B3132" t="s">
        <v>16384</v>
      </c>
      <c r="C3132">
        <v>125237903</v>
      </c>
      <c r="D3132" t="s">
        <v>442</v>
      </c>
      <c r="E3132" t="s">
        <v>1929</v>
      </c>
      <c r="F3132" t="s">
        <v>1930</v>
      </c>
      <c r="G3132" t="s">
        <v>2904</v>
      </c>
      <c r="H3132" t="s">
        <v>10461</v>
      </c>
      <c r="I3132" t="s">
        <v>17899</v>
      </c>
      <c r="J3132" t="s">
        <v>17869</v>
      </c>
      <c r="K3132" t="s">
        <v>18173</v>
      </c>
      <c r="L3132" t="s">
        <v>17895</v>
      </c>
      <c r="M3132" t="s">
        <v>17944</v>
      </c>
      <c r="N3132" t="s">
        <v>10461</v>
      </c>
      <c r="O3132" t="s">
        <v>18350</v>
      </c>
    </row>
    <row r="3133" spans="2:15" x14ac:dyDescent="0.25">
      <c r="B3133" t="s">
        <v>16385</v>
      </c>
      <c r="C3133">
        <v>125237903</v>
      </c>
      <c r="D3133" t="s">
        <v>442</v>
      </c>
      <c r="E3133" t="s">
        <v>1929</v>
      </c>
      <c r="F3133" t="s">
        <v>1930</v>
      </c>
      <c r="G3133" t="s">
        <v>2415</v>
      </c>
      <c r="H3133" t="s">
        <v>10461</v>
      </c>
      <c r="I3133" t="s">
        <v>17993</v>
      </c>
      <c r="J3133" t="s">
        <v>17842</v>
      </c>
      <c r="K3133" t="s">
        <v>18674</v>
      </c>
      <c r="L3133" t="s">
        <v>18140</v>
      </c>
      <c r="M3133" t="s">
        <v>18266</v>
      </c>
      <c r="N3133" t="s">
        <v>10461</v>
      </c>
      <c r="O3133" t="s">
        <v>18752</v>
      </c>
    </row>
    <row r="3134" spans="2:15" x14ac:dyDescent="0.25">
      <c r="B3134" t="s">
        <v>16386</v>
      </c>
      <c r="C3134">
        <v>125237903</v>
      </c>
      <c r="D3134" t="s">
        <v>442</v>
      </c>
      <c r="E3134" t="s">
        <v>1931</v>
      </c>
      <c r="F3134" t="s">
        <v>1932</v>
      </c>
      <c r="G3134" t="s">
        <v>2903</v>
      </c>
      <c r="H3134"/>
      <c r="I3134" t="s">
        <v>17855</v>
      </c>
      <c r="J3134" t="s">
        <v>10461</v>
      </c>
      <c r="K3134" t="s">
        <v>17930</v>
      </c>
      <c r="L3134" t="s">
        <v>17890</v>
      </c>
      <c r="M3134" t="s">
        <v>17837</v>
      </c>
      <c r="N3134" t="s">
        <v>10461</v>
      </c>
      <c r="O3134" t="s">
        <v>18246</v>
      </c>
    </row>
    <row r="3135" spans="2:15" x14ac:dyDescent="0.25">
      <c r="B3135" t="s">
        <v>16387</v>
      </c>
      <c r="C3135">
        <v>125237903</v>
      </c>
      <c r="D3135" t="s">
        <v>442</v>
      </c>
      <c r="E3135" t="s">
        <v>1931</v>
      </c>
      <c r="F3135" t="s">
        <v>1932</v>
      </c>
      <c r="G3135" t="s">
        <v>2904</v>
      </c>
      <c r="H3135"/>
      <c r="I3135" t="s">
        <v>17836</v>
      </c>
      <c r="J3135" t="s">
        <v>10461</v>
      </c>
      <c r="K3135" t="s">
        <v>18315</v>
      </c>
      <c r="L3135" t="s">
        <v>17881</v>
      </c>
      <c r="M3135" t="s">
        <v>17827</v>
      </c>
      <c r="N3135"/>
      <c r="O3135" t="s">
        <v>18553</v>
      </c>
    </row>
    <row r="3136" spans="2:15" x14ac:dyDescent="0.25">
      <c r="B3136" t="s">
        <v>16388</v>
      </c>
      <c r="C3136">
        <v>125237903</v>
      </c>
      <c r="D3136" t="s">
        <v>442</v>
      </c>
      <c r="E3136" t="s">
        <v>1931</v>
      </c>
      <c r="F3136" t="s">
        <v>1932</v>
      </c>
      <c r="G3136" t="s">
        <v>2415</v>
      </c>
      <c r="H3136"/>
      <c r="I3136" t="s">
        <v>17840</v>
      </c>
      <c r="J3136" t="s">
        <v>17837</v>
      </c>
      <c r="K3136" t="s">
        <v>18513</v>
      </c>
      <c r="L3136" t="s">
        <v>18018</v>
      </c>
      <c r="M3136" t="s">
        <v>17999</v>
      </c>
      <c r="N3136" t="s">
        <v>10461</v>
      </c>
      <c r="O3136" t="s">
        <v>19001</v>
      </c>
    </row>
    <row r="3137" spans="2:15" x14ac:dyDescent="0.25">
      <c r="B3137" t="s">
        <v>16590</v>
      </c>
      <c r="C3137">
        <v>125238402</v>
      </c>
      <c r="D3137" t="s">
        <v>479</v>
      </c>
      <c r="E3137" t="s">
        <v>2053</v>
      </c>
      <c r="F3137" t="s">
        <v>2054</v>
      </c>
      <c r="G3137" t="s">
        <v>2903</v>
      </c>
      <c r="H3137"/>
      <c r="I3137" t="s">
        <v>18018</v>
      </c>
      <c r="J3137" t="s">
        <v>10461</v>
      </c>
      <c r="K3137" t="s">
        <v>10461</v>
      </c>
      <c r="L3137" t="s">
        <v>10461</v>
      </c>
      <c r="M3137"/>
      <c r="N3137"/>
      <c r="O3137" t="s">
        <v>17996</v>
      </c>
    </row>
    <row r="3138" spans="2:15" x14ac:dyDescent="0.25">
      <c r="B3138" t="s">
        <v>16591</v>
      </c>
      <c r="C3138">
        <v>125238402</v>
      </c>
      <c r="D3138" t="s">
        <v>479</v>
      </c>
      <c r="E3138" t="s">
        <v>2053</v>
      </c>
      <c r="F3138" t="s">
        <v>2054</v>
      </c>
      <c r="G3138" t="s">
        <v>2904</v>
      </c>
      <c r="H3138"/>
      <c r="I3138" t="s">
        <v>17920</v>
      </c>
      <c r="J3138" t="s">
        <v>10461</v>
      </c>
      <c r="K3138" t="s">
        <v>17869</v>
      </c>
      <c r="L3138" t="s">
        <v>10461</v>
      </c>
      <c r="M3138" t="s">
        <v>10461</v>
      </c>
      <c r="N3138"/>
      <c r="O3138" t="s">
        <v>17912</v>
      </c>
    </row>
    <row r="3139" spans="2:15" x14ac:dyDescent="0.25">
      <c r="B3139" t="s">
        <v>16592</v>
      </c>
      <c r="C3139">
        <v>125238402</v>
      </c>
      <c r="D3139" t="s">
        <v>479</v>
      </c>
      <c r="E3139" t="s">
        <v>2053</v>
      </c>
      <c r="F3139" t="s">
        <v>2054</v>
      </c>
      <c r="G3139" t="s">
        <v>2415</v>
      </c>
      <c r="H3139"/>
      <c r="I3139" t="s">
        <v>17985</v>
      </c>
      <c r="J3139" t="s">
        <v>10461</v>
      </c>
      <c r="K3139" t="s">
        <v>17860</v>
      </c>
      <c r="L3139" t="s">
        <v>10461</v>
      </c>
      <c r="M3139" t="s">
        <v>10461</v>
      </c>
      <c r="N3139"/>
      <c r="O3139" t="s">
        <v>18096</v>
      </c>
    </row>
    <row r="3140" spans="2:15" x14ac:dyDescent="0.25">
      <c r="B3140" t="s">
        <v>16599</v>
      </c>
      <c r="C3140">
        <v>125238402</v>
      </c>
      <c r="D3140" t="s">
        <v>479</v>
      </c>
      <c r="E3140" t="s">
        <v>2059</v>
      </c>
      <c r="F3140" t="s">
        <v>2060</v>
      </c>
      <c r="G3140" t="s">
        <v>2903</v>
      </c>
      <c r="H3140"/>
      <c r="I3140" t="s">
        <v>17889</v>
      </c>
      <c r="J3140" t="s">
        <v>10461</v>
      </c>
      <c r="K3140"/>
      <c r="L3140" t="s">
        <v>10461</v>
      </c>
      <c r="M3140" t="s">
        <v>10461</v>
      </c>
      <c r="N3140"/>
      <c r="O3140" t="s">
        <v>18018</v>
      </c>
    </row>
    <row r="3141" spans="2:15" x14ac:dyDescent="0.25">
      <c r="B3141" t="s">
        <v>16600</v>
      </c>
      <c r="C3141">
        <v>125238402</v>
      </c>
      <c r="D3141" t="s">
        <v>479</v>
      </c>
      <c r="E3141" t="s">
        <v>2059</v>
      </c>
      <c r="F3141" t="s">
        <v>2060</v>
      </c>
      <c r="G3141" t="s">
        <v>2904</v>
      </c>
      <c r="H3141"/>
      <c r="I3141" t="s">
        <v>17988</v>
      </c>
      <c r="J3141" t="s">
        <v>10461</v>
      </c>
      <c r="K3141" t="s">
        <v>10461</v>
      </c>
      <c r="L3141" t="s">
        <v>10461</v>
      </c>
      <c r="M3141" t="s">
        <v>10461</v>
      </c>
      <c r="N3141"/>
      <c r="O3141" t="s">
        <v>18102</v>
      </c>
    </row>
    <row r="3142" spans="2:15" x14ac:dyDescent="0.25">
      <c r="B3142" t="s">
        <v>16601</v>
      </c>
      <c r="C3142">
        <v>125238402</v>
      </c>
      <c r="D3142" t="s">
        <v>479</v>
      </c>
      <c r="E3142" t="s">
        <v>2059</v>
      </c>
      <c r="F3142" t="s">
        <v>2060</v>
      </c>
      <c r="G3142" t="s">
        <v>2415</v>
      </c>
      <c r="H3142"/>
      <c r="I3142" t="s">
        <v>18111</v>
      </c>
      <c r="J3142" t="s">
        <v>10461</v>
      </c>
      <c r="K3142" t="s">
        <v>10461</v>
      </c>
      <c r="L3142" t="s">
        <v>10461</v>
      </c>
      <c r="M3142" t="s">
        <v>10461</v>
      </c>
      <c r="N3142"/>
      <c r="O3142" t="s">
        <v>17914</v>
      </c>
    </row>
    <row r="3143" spans="2:15" x14ac:dyDescent="0.25">
      <c r="B3143" t="s">
        <v>16596</v>
      </c>
      <c r="C3143">
        <v>125238402</v>
      </c>
      <c r="D3143" t="s">
        <v>479</v>
      </c>
      <c r="E3143" t="s">
        <v>2057</v>
      </c>
      <c r="F3143" t="s">
        <v>2058</v>
      </c>
      <c r="G3143" t="s">
        <v>2903</v>
      </c>
      <c r="H3143"/>
      <c r="I3143" t="s">
        <v>17921</v>
      </c>
      <c r="J3143" t="s">
        <v>10461</v>
      </c>
      <c r="K3143" t="s">
        <v>10461</v>
      </c>
      <c r="L3143" t="s">
        <v>10461</v>
      </c>
      <c r="M3143"/>
      <c r="N3143"/>
      <c r="O3143" t="s">
        <v>17848</v>
      </c>
    </row>
    <row r="3144" spans="2:15" x14ac:dyDescent="0.25">
      <c r="B3144" t="s">
        <v>16597</v>
      </c>
      <c r="C3144">
        <v>125238402</v>
      </c>
      <c r="D3144" t="s">
        <v>479</v>
      </c>
      <c r="E3144" t="s">
        <v>2057</v>
      </c>
      <c r="F3144" t="s">
        <v>2058</v>
      </c>
      <c r="G3144" t="s">
        <v>2904</v>
      </c>
      <c r="H3144"/>
      <c r="I3144" t="s">
        <v>17936</v>
      </c>
      <c r="J3144" t="s">
        <v>10461</v>
      </c>
      <c r="K3144" t="s">
        <v>10461</v>
      </c>
      <c r="L3144" t="s">
        <v>10461</v>
      </c>
      <c r="M3144" t="s">
        <v>10461</v>
      </c>
      <c r="N3144"/>
      <c r="O3144" t="s">
        <v>18027</v>
      </c>
    </row>
    <row r="3145" spans="2:15" x14ac:dyDescent="0.25">
      <c r="B3145" t="s">
        <v>16598</v>
      </c>
      <c r="C3145">
        <v>125238402</v>
      </c>
      <c r="D3145" t="s">
        <v>479</v>
      </c>
      <c r="E3145" t="s">
        <v>2057</v>
      </c>
      <c r="F3145" t="s">
        <v>2058</v>
      </c>
      <c r="G3145" t="s">
        <v>2415</v>
      </c>
      <c r="H3145"/>
      <c r="I3145" t="s">
        <v>18080</v>
      </c>
      <c r="J3145" t="s">
        <v>10461</v>
      </c>
      <c r="K3145" t="s">
        <v>17837</v>
      </c>
      <c r="L3145" t="s">
        <v>17850</v>
      </c>
      <c r="M3145" t="s">
        <v>10461</v>
      </c>
      <c r="N3145"/>
      <c r="O3145" t="s">
        <v>17923</v>
      </c>
    </row>
    <row r="3146" spans="2:15" x14ac:dyDescent="0.25">
      <c r="B3146" t="s">
        <v>16593</v>
      </c>
      <c r="C3146">
        <v>125238402</v>
      </c>
      <c r="D3146" t="s">
        <v>479</v>
      </c>
      <c r="E3146" t="s">
        <v>2055</v>
      </c>
      <c r="F3146" t="s">
        <v>2056</v>
      </c>
      <c r="G3146" t="s">
        <v>2903</v>
      </c>
      <c r="H3146"/>
      <c r="I3146" t="s">
        <v>17896</v>
      </c>
      <c r="J3146" t="s">
        <v>10461</v>
      </c>
      <c r="K3146" t="s">
        <v>10461</v>
      </c>
      <c r="L3146" t="s">
        <v>10461</v>
      </c>
      <c r="M3146" t="s">
        <v>10461</v>
      </c>
      <c r="N3146"/>
      <c r="O3146" t="s">
        <v>18013</v>
      </c>
    </row>
    <row r="3147" spans="2:15" x14ac:dyDescent="0.25">
      <c r="B3147" t="s">
        <v>16594</v>
      </c>
      <c r="C3147">
        <v>125238402</v>
      </c>
      <c r="D3147" t="s">
        <v>479</v>
      </c>
      <c r="E3147" t="s">
        <v>2055</v>
      </c>
      <c r="F3147" t="s">
        <v>2056</v>
      </c>
      <c r="G3147" t="s">
        <v>2904</v>
      </c>
      <c r="H3147"/>
      <c r="I3147" t="s">
        <v>18036</v>
      </c>
      <c r="J3147" t="s">
        <v>10461</v>
      </c>
      <c r="K3147" t="s">
        <v>10461</v>
      </c>
      <c r="L3147" t="s">
        <v>10461</v>
      </c>
      <c r="M3147" t="s">
        <v>10461</v>
      </c>
      <c r="N3147"/>
      <c r="O3147" t="s">
        <v>18017</v>
      </c>
    </row>
    <row r="3148" spans="2:15" x14ac:dyDescent="0.25">
      <c r="B3148" t="s">
        <v>16595</v>
      </c>
      <c r="C3148">
        <v>125238402</v>
      </c>
      <c r="D3148" t="s">
        <v>479</v>
      </c>
      <c r="E3148" t="s">
        <v>2055</v>
      </c>
      <c r="F3148" t="s">
        <v>2056</v>
      </c>
      <c r="G3148" t="s">
        <v>2415</v>
      </c>
      <c r="H3148"/>
      <c r="I3148" t="s">
        <v>17843</v>
      </c>
      <c r="J3148" t="s">
        <v>10461</v>
      </c>
      <c r="K3148" t="s">
        <v>17869</v>
      </c>
      <c r="L3148" t="s">
        <v>10461</v>
      </c>
      <c r="M3148" t="s">
        <v>10461</v>
      </c>
      <c r="N3148"/>
      <c r="O3148" t="s">
        <v>18226</v>
      </c>
    </row>
    <row r="3149" spans="2:15" x14ac:dyDescent="0.25">
      <c r="B3149" t="s">
        <v>16587</v>
      </c>
      <c r="C3149">
        <v>125238402</v>
      </c>
      <c r="D3149" t="s">
        <v>479</v>
      </c>
      <c r="E3149" t="s">
        <v>2051</v>
      </c>
      <c r="F3149" t="s">
        <v>2052</v>
      </c>
      <c r="G3149" t="s">
        <v>2903</v>
      </c>
      <c r="H3149" t="s">
        <v>10461</v>
      </c>
      <c r="I3149" t="s">
        <v>18459</v>
      </c>
      <c r="J3149" t="s">
        <v>17840</v>
      </c>
      <c r="K3149" t="s">
        <v>18018</v>
      </c>
      <c r="L3149" t="s">
        <v>17890</v>
      </c>
      <c r="M3149" t="s">
        <v>17833</v>
      </c>
      <c r="N3149"/>
      <c r="O3149" t="s">
        <v>18662</v>
      </c>
    </row>
    <row r="3150" spans="2:15" x14ac:dyDescent="0.25">
      <c r="B3150" t="s">
        <v>16588</v>
      </c>
      <c r="C3150">
        <v>125238402</v>
      </c>
      <c r="D3150" t="s">
        <v>479</v>
      </c>
      <c r="E3150" t="s">
        <v>2051</v>
      </c>
      <c r="F3150" t="s">
        <v>2052</v>
      </c>
      <c r="G3150" t="s">
        <v>2904</v>
      </c>
      <c r="H3150" t="s">
        <v>10461</v>
      </c>
      <c r="I3150" t="s">
        <v>18058</v>
      </c>
      <c r="J3150" t="s">
        <v>17899</v>
      </c>
      <c r="K3150" t="s">
        <v>17945</v>
      </c>
      <c r="L3150" t="s">
        <v>17844</v>
      </c>
      <c r="M3150" t="s">
        <v>10461</v>
      </c>
      <c r="N3150"/>
      <c r="O3150" t="s">
        <v>18805</v>
      </c>
    </row>
    <row r="3151" spans="2:15" x14ac:dyDescent="0.25">
      <c r="B3151" t="s">
        <v>16589</v>
      </c>
      <c r="C3151">
        <v>125238402</v>
      </c>
      <c r="D3151" t="s">
        <v>479</v>
      </c>
      <c r="E3151" t="s">
        <v>2051</v>
      </c>
      <c r="F3151" t="s">
        <v>2052</v>
      </c>
      <c r="G3151" t="s">
        <v>2415</v>
      </c>
      <c r="H3151" t="s">
        <v>10461</v>
      </c>
      <c r="I3151" t="s">
        <v>18713</v>
      </c>
      <c r="J3151" t="s">
        <v>17900</v>
      </c>
      <c r="K3151" t="s">
        <v>17990</v>
      </c>
      <c r="L3151" t="s">
        <v>17895</v>
      </c>
      <c r="M3151" t="s">
        <v>17853</v>
      </c>
      <c r="N3151"/>
      <c r="O3151" t="s">
        <v>19033</v>
      </c>
    </row>
    <row r="3152" spans="2:15" x14ac:dyDescent="0.25">
      <c r="B3152" t="s">
        <v>16658</v>
      </c>
      <c r="C3152">
        <v>125238502</v>
      </c>
      <c r="D3152" t="s">
        <v>492</v>
      </c>
      <c r="E3152" t="s">
        <v>2092</v>
      </c>
      <c r="F3152" t="s">
        <v>2093</v>
      </c>
      <c r="G3152" t="s">
        <v>2903</v>
      </c>
      <c r="H3152"/>
      <c r="I3152" t="s">
        <v>17951</v>
      </c>
      <c r="J3152" t="s">
        <v>17834</v>
      </c>
      <c r="K3152" t="s">
        <v>18248</v>
      </c>
      <c r="L3152" t="s">
        <v>17855</v>
      </c>
      <c r="M3152" t="s">
        <v>17947</v>
      </c>
      <c r="N3152"/>
      <c r="O3152" t="s">
        <v>18375</v>
      </c>
    </row>
    <row r="3153" spans="2:15" x14ac:dyDescent="0.25">
      <c r="B3153" t="s">
        <v>16659</v>
      </c>
      <c r="C3153">
        <v>125238502</v>
      </c>
      <c r="D3153" t="s">
        <v>492</v>
      </c>
      <c r="E3153" t="s">
        <v>2092</v>
      </c>
      <c r="F3153" t="s">
        <v>2093</v>
      </c>
      <c r="G3153" t="s">
        <v>2904</v>
      </c>
      <c r="H3153"/>
      <c r="I3153" t="s">
        <v>17899</v>
      </c>
      <c r="J3153" t="s">
        <v>17833</v>
      </c>
      <c r="K3153" t="s">
        <v>18213</v>
      </c>
      <c r="L3153" t="s">
        <v>17833</v>
      </c>
      <c r="M3153" t="s">
        <v>17857</v>
      </c>
      <c r="N3153"/>
      <c r="O3153" t="s">
        <v>18100</v>
      </c>
    </row>
    <row r="3154" spans="2:15" x14ac:dyDescent="0.25">
      <c r="B3154" t="s">
        <v>16660</v>
      </c>
      <c r="C3154">
        <v>125238502</v>
      </c>
      <c r="D3154" t="s">
        <v>492</v>
      </c>
      <c r="E3154" t="s">
        <v>2092</v>
      </c>
      <c r="F3154" t="s">
        <v>2093</v>
      </c>
      <c r="G3154" t="s">
        <v>2415</v>
      </c>
      <c r="H3154"/>
      <c r="I3154" t="s">
        <v>18036</v>
      </c>
      <c r="J3154" t="s">
        <v>17899</v>
      </c>
      <c r="K3154" t="s">
        <v>18683</v>
      </c>
      <c r="L3154" t="s">
        <v>17995</v>
      </c>
      <c r="M3154" t="s">
        <v>18036</v>
      </c>
      <c r="N3154"/>
      <c r="O3154" t="s">
        <v>18870</v>
      </c>
    </row>
    <row r="3155" spans="2:15" x14ac:dyDescent="0.25">
      <c r="B3155" t="s">
        <v>16661</v>
      </c>
      <c r="C3155">
        <v>125238502</v>
      </c>
      <c r="D3155" t="s">
        <v>492</v>
      </c>
      <c r="E3155" t="s">
        <v>2094</v>
      </c>
      <c r="F3155" t="s">
        <v>2095</v>
      </c>
      <c r="G3155" t="s">
        <v>2903</v>
      </c>
      <c r="H3155" t="s">
        <v>10461</v>
      </c>
      <c r="I3155" t="s">
        <v>18007</v>
      </c>
      <c r="J3155" t="s">
        <v>17839</v>
      </c>
      <c r="K3155" t="s">
        <v>18304</v>
      </c>
      <c r="L3155" t="s">
        <v>17836</v>
      </c>
      <c r="M3155" t="s">
        <v>18007</v>
      </c>
      <c r="N3155" t="s">
        <v>10461</v>
      </c>
      <c r="O3155" t="s">
        <v>17941</v>
      </c>
    </row>
    <row r="3156" spans="2:15" x14ac:dyDescent="0.25">
      <c r="B3156" t="s">
        <v>16662</v>
      </c>
      <c r="C3156">
        <v>125238502</v>
      </c>
      <c r="D3156" t="s">
        <v>492</v>
      </c>
      <c r="E3156" t="s">
        <v>2094</v>
      </c>
      <c r="F3156" t="s">
        <v>2095</v>
      </c>
      <c r="G3156" t="s">
        <v>2904</v>
      </c>
      <c r="H3156"/>
      <c r="I3156" t="s">
        <v>18021</v>
      </c>
      <c r="J3156" t="s">
        <v>17995</v>
      </c>
      <c r="K3156" t="s">
        <v>18297</v>
      </c>
      <c r="L3156" t="s">
        <v>17995</v>
      </c>
      <c r="M3156" t="s">
        <v>17862</v>
      </c>
      <c r="N3156" t="s">
        <v>10461</v>
      </c>
      <c r="O3156" t="s">
        <v>18086</v>
      </c>
    </row>
    <row r="3157" spans="2:15" x14ac:dyDescent="0.25">
      <c r="B3157" t="s">
        <v>16663</v>
      </c>
      <c r="C3157">
        <v>125238502</v>
      </c>
      <c r="D3157" t="s">
        <v>492</v>
      </c>
      <c r="E3157" t="s">
        <v>2094</v>
      </c>
      <c r="F3157" t="s">
        <v>2095</v>
      </c>
      <c r="G3157" t="s">
        <v>2415</v>
      </c>
      <c r="H3157" t="s">
        <v>10461</v>
      </c>
      <c r="I3157" t="s">
        <v>17917</v>
      </c>
      <c r="J3157" t="s">
        <v>17885</v>
      </c>
      <c r="K3157" t="s">
        <v>18527</v>
      </c>
      <c r="L3157" t="s">
        <v>17983</v>
      </c>
      <c r="M3157" t="s">
        <v>18167</v>
      </c>
      <c r="N3157" t="s">
        <v>10461</v>
      </c>
      <c r="O3157" t="s">
        <v>2110</v>
      </c>
    </row>
    <row r="3158" spans="2:15" x14ac:dyDescent="0.25">
      <c r="B3158" t="s">
        <v>16867</v>
      </c>
      <c r="C3158">
        <v>125239452</v>
      </c>
      <c r="D3158" t="s">
        <v>528</v>
      </c>
      <c r="E3158" t="s">
        <v>2208</v>
      </c>
      <c r="F3158" t="s">
        <v>2209</v>
      </c>
      <c r="G3158" t="s">
        <v>2903</v>
      </c>
      <c r="H3158"/>
      <c r="I3158" t="s">
        <v>17893</v>
      </c>
      <c r="J3158" t="s">
        <v>18167</v>
      </c>
      <c r="K3158" t="s">
        <v>17855</v>
      </c>
      <c r="L3158" t="s">
        <v>17866</v>
      </c>
      <c r="M3158" t="s">
        <v>18140</v>
      </c>
      <c r="N3158"/>
      <c r="O3158" t="s">
        <v>18114</v>
      </c>
    </row>
    <row r="3159" spans="2:15" x14ac:dyDescent="0.25">
      <c r="B3159" t="s">
        <v>16868</v>
      </c>
      <c r="C3159">
        <v>125239452</v>
      </c>
      <c r="D3159" t="s">
        <v>528</v>
      </c>
      <c r="E3159" t="s">
        <v>2208</v>
      </c>
      <c r="F3159" t="s">
        <v>2209</v>
      </c>
      <c r="G3159" t="s">
        <v>2904</v>
      </c>
      <c r="H3159" t="s">
        <v>10461</v>
      </c>
      <c r="I3159" t="s">
        <v>18097</v>
      </c>
      <c r="J3159" t="s">
        <v>18197</v>
      </c>
      <c r="K3159" t="s">
        <v>17869</v>
      </c>
      <c r="L3159" t="s">
        <v>17839</v>
      </c>
      <c r="M3159" t="s">
        <v>17938</v>
      </c>
      <c r="N3159" t="s">
        <v>10461</v>
      </c>
      <c r="O3159" t="s">
        <v>18577</v>
      </c>
    </row>
    <row r="3160" spans="2:15" x14ac:dyDescent="0.25">
      <c r="B3160" t="s">
        <v>16869</v>
      </c>
      <c r="C3160">
        <v>125239452</v>
      </c>
      <c r="D3160" t="s">
        <v>528</v>
      </c>
      <c r="E3160" t="s">
        <v>2208</v>
      </c>
      <c r="F3160" t="s">
        <v>2209</v>
      </c>
      <c r="G3160" t="s">
        <v>2415</v>
      </c>
      <c r="H3160" t="s">
        <v>10461</v>
      </c>
      <c r="I3160" t="s">
        <v>18328</v>
      </c>
      <c r="J3160" t="s">
        <v>18339</v>
      </c>
      <c r="K3160" t="s">
        <v>17951</v>
      </c>
      <c r="L3160" t="s">
        <v>17883</v>
      </c>
      <c r="M3160" t="s">
        <v>18157</v>
      </c>
      <c r="N3160" t="s">
        <v>10461</v>
      </c>
      <c r="O3160" t="s">
        <v>18721</v>
      </c>
    </row>
    <row r="3161" spans="2:15" x14ac:dyDescent="0.25">
      <c r="B3161" t="s">
        <v>16870</v>
      </c>
      <c r="C3161">
        <v>125239452</v>
      </c>
      <c r="D3161" t="s">
        <v>528</v>
      </c>
      <c r="E3161" t="s">
        <v>2210</v>
      </c>
      <c r="F3161" t="s">
        <v>2211</v>
      </c>
      <c r="G3161" t="s">
        <v>2903</v>
      </c>
      <c r="H3161"/>
      <c r="I3161" t="s">
        <v>18029</v>
      </c>
      <c r="J3161" t="s">
        <v>18081</v>
      </c>
      <c r="K3161" t="s">
        <v>17897</v>
      </c>
      <c r="L3161" t="s">
        <v>17995</v>
      </c>
      <c r="M3161" t="s">
        <v>17860</v>
      </c>
      <c r="N3161"/>
      <c r="O3161" t="s">
        <v>18300</v>
      </c>
    </row>
    <row r="3162" spans="2:15" x14ac:dyDescent="0.25">
      <c r="B3162" t="s">
        <v>16871</v>
      </c>
      <c r="C3162">
        <v>125239452</v>
      </c>
      <c r="D3162" t="s">
        <v>528</v>
      </c>
      <c r="E3162" t="s">
        <v>2210</v>
      </c>
      <c r="F3162" t="s">
        <v>2211</v>
      </c>
      <c r="G3162" t="s">
        <v>2904</v>
      </c>
      <c r="H3162"/>
      <c r="I3162" t="s">
        <v>18232</v>
      </c>
      <c r="J3162" t="s">
        <v>18021</v>
      </c>
      <c r="K3162" t="s">
        <v>17877</v>
      </c>
      <c r="L3162" t="s">
        <v>17871</v>
      </c>
      <c r="M3162" t="s">
        <v>17839</v>
      </c>
      <c r="N3162"/>
      <c r="O3162" t="s">
        <v>18712</v>
      </c>
    </row>
    <row r="3163" spans="2:15" x14ac:dyDescent="0.25">
      <c r="B3163" t="s">
        <v>16872</v>
      </c>
      <c r="C3163">
        <v>125239452</v>
      </c>
      <c r="D3163" t="s">
        <v>528</v>
      </c>
      <c r="E3163" t="s">
        <v>2210</v>
      </c>
      <c r="F3163" t="s">
        <v>2211</v>
      </c>
      <c r="G3163" t="s">
        <v>2415</v>
      </c>
      <c r="H3163"/>
      <c r="I3163" t="s">
        <v>18335</v>
      </c>
      <c r="J3163" t="s">
        <v>18179</v>
      </c>
      <c r="K3163" t="s">
        <v>18198</v>
      </c>
      <c r="L3163" t="s">
        <v>18036</v>
      </c>
      <c r="M3163" t="s">
        <v>17944</v>
      </c>
      <c r="N3163"/>
      <c r="O3163" t="s">
        <v>19034</v>
      </c>
    </row>
    <row r="3164" spans="2:15" x14ac:dyDescent="0.25">
      <c r="B3164" t="s">
        <v>16873</v>
      </c>
      <c r="C3164">
        <v>125239452</v>
      </c>
      <c r="D3164" t="s">
        <v>528</v>
      </c>
      <c r="E3164" t="s">
        <v>2212</v>
      </c>
      <c r="F3164" t="s">
        <v>2213</v>
      </c>
      <c r="G3164" t="s">
        <v>2903</v>
      </c>
      <c r="H3164" t="s">
        <v>10461</v>
      </c>
      <c r="I3164" t="s">
        <v>18714</v>
      </c>
      <c r="J3164" t="s">
        <v>18253</v>
      </c>
      <c r="K3164" t="s">
        <v>18353</v>
      </c>
      <c r="L3164" t="s">
        <v>18022</v>
      </c>
      <c r="M3164" t="s">
        <v>18235</v>
      </c>
      <c r="N3164" t="s">
        <v>10461</v>
      </c>
      <c r="O3164" t="s">
        <v>19036</v>
      </c>
    </row>
    <row r="3165" spans="2:15" x14ac:dyDescent="0.25">
      <c r="B3165" t="s">
        <v>16874</v>
      </c>
      <c r="C3165">
        <v>125239452</v>
      </c>
      <c r="D3165" t="s">
        <v>528</v>
      </c>
      <c r="E3165" t="s">
        <v>2212</v>
      </c>
      <c r="F3165" t="s">
        <v>2213</v>
      </c>
      <c r="G3165" t="s">
        <v>2904</v>
      </c>
      <c r="H3165" t="s">
        <v>10461</v>
      </c>
      <c r="I3165" t="s">
        <v>18715</v>
      </c>
      <c r="J3165" t="s">
        <v>18133</v>
      </c>
      <c r="K3165" t="s">
        <v>17879</v>
      </c>
      <c r="L3165" t="s">
        <v>17996</v>
      </c>
      <c r="M3165" t="s">
        <v>18192</v>
      </c>
      <c r="N3165" t="s">
        <v>10461</v>
      </c>
      <c r="O3165" t="s">
        <v>874</v>
      </c>
    </row>
    <row r="3166" spans="2:15" x14ac:dyDescent="0.25">
      <c r="B3166" t="s">
        <v>16875</v>
      </c>
      <c r="C3166">
        <v>125239452</v>
      </c>
      <c r="D3166" t="s">
        <v>528</v>
      </c>
      <c r="E3166" t="s">
        <v>2212</v>
      </c>
      <c r="F3166" t="s">
        <v>2213</v>
      </c>
      <c r="G3166" t="s">
        <v>2415</v>
      </c>
      <c r="H3166" t="s">
        <v>10461</v>
      </c>
      <c r="I3166" t="s">
        <v>18716</v>
      </c>
      <c r="J3166" t="s">
        <v>18717</v>
      </c>
      <c r="K3166" t="s">
        <v>18718</v>
      </c>
      <c r="L3166" t="s">
        <v>18196</v>
      </c>
      <c r="M3166" t="s">
        <v>18621</v>
      </c>
      <c r="N3166" t="s">
        <v>10461</v>
      </c>
      <c r="O3166" t="s">
        <v>19035</v>
      </c>
    </row>
    <row r="3167" spans="2:15" x14ac:dyDescent="0.25">
      <c r="B3167" t="s">
        <v>16934</v>
      </c>
      <c r="C3167">
        <v>125239603</v>
      </c>
      <c r="D3167" t="s">
        <v>537</v>
      </c>
      <c r="E3167" t="s">
        <v>2250</v>
      </c>
      <c r="F3167" t="s">
        <v>2251</v>
      </c>
      <c r="G3167" t="s">
        <v>2903</v>
      </c>
      <c r="H3167"/>
      <c r="I3167" t="s">
        <v>17839</v>
      </c>
      <c r="J3167" t="s">
        <v>17846</v>
      </c>
      <c r="K3167" t="s">
        <v>18041</v>
      </c>
      <c r="L3167" t="s">
        <v>17823</v>
      </c>
      <c r="M3167" t="s">
        <v>17827</v>
      </c>
      <c r="N3167"/>
      <c r="O3167" t="s">
        <v>17874</v>
      </c>
    </row>
    <row r="3168" spans="2:15" x14ac:dyDescent="0.25">
      <c r="B3168" t="s">
        <v>16935</v>
      </c>
      <c r="C3168">
        <v>125239603</v>
      </c>
      <c r="D3168" t="s">
        <v>537</v>
      </c>
      <c r="E3168" t="s">
        <v>2250</v>
      </c>
      <c r="F3168" t="s">
        <v>2251</v>
      </c>
      <c r="G3168" t="s">
        <v>2904</v>
      </c>
      <c r="H3168"/>
      <c r="I3168" t="s">
        <v>17850</v>
      </c>
      <c r="J3168" t="s">
        <v>17844</v>
      </c>
      <c r="K3168" t="s">
        <v>18349</v>
      </c>
      <c r="L3168" t="s">
        <v>17855</v>
      </c>
      <c r="M3168" t="s">
        <v>17839</v>
      </c>
      <c r="N3168"/>
      <c r="O3168" t="s">
        <v>18359</v>
      </c>
    </row>
    <row r="3169" spans="2:15" x14ac:dyDescent="0.25">
      <c r="B3169" t="s">
        <v>16936</v>
      </c>
      <c r="C3169">
        <v>125239603</v>
      </c>
      <c r="D3169" t="s">
        <v>537</v>
      </c>
      <c r="E3169" t="s">
        <v>2250</v>
      </c>
      <c r="F3169" t="s">
        <v>2251</v>
      </c>
      <c r="G3169" t="s">
        <v>2415</v>
      </c>
      <c r="H3169"/>
      <c r="I3169" t="s">
        <v>17871</v>
      </c>
      <c r="J3169" t="s">
        <v>17860</v>
      </c>
      <c r="K3169" t="s">
        <v>17835</v>
      </c>
      <c r="L3169" t="s">
        <v>17942</v>
      </c>
      <c r="M3169" t="s">
        <v>18018</v>
      </c>
      <c r="N3169"/>
      <c r="O3169" t="s">
        <v>18442</v>
      </c>
    </row>
    <row r="3170" spans="2:15" x14ac:dyDescent="0.25">
      <c r="B3170" t="s">
        <v>16931</v>
      </c>
      <c r="C3170">
        <v>125239603</v>
      </c>
      <c r="D3170" t="s">
        <v>537</v>
      </c>
      <c r="E3170" t="s">
        <v>2248</v>
      </c>
      <c r="F3170" t="s">
        <v>2249</v>
      </c>
      <c r="G3170" t="s">
        <v>2903</v>
      </c>
      <c r="H3170" t="s">
        <v>10461</v>
      </c>
      <c r="I3170" t="s">
        <v>17824</v>
      </c>
      <c r="J3170" t="s">
        <v>17839</v>
      </c>
      <c r="K3170" t="s">
        <v>18286</v>
      </c>
      <c r="L3170" t="s">
        <v>17995</v>
      </c>
      <c r="M3170" t="s">
        <v>17875</v>
      </c>
      <c r="N3170"/>
      <c r="O3170" t="s">
        <v>18058</v>
      </c>
    </row>
    <row r="3171" spans="2:15" x14ac:dyDescent="0.25">
      <c r="B3171" t="s">
        <v>16932</v>
      </c>
      <c r="C3171">
        <v>125239603</v>
      </c>
      <c r="D3171" t="s">
        <v>537</v>
      </c>
      <c r="E3171" t="s">
        <v>2248</v>
      </c>
      <c r="F3171" t="s">
        <v>2249</v>
      </c>
      <c r="G3171" t="s">
        <v>2904</v>
      </c>
      <c r="H3171"/>
      <c r="I3171" t="s">
        <v>17979</v>
      </c>
      <c r="J3171" t="s">
        <v>17951</v>
      </c>
      <c r="K3171" t="s">
        <v>18451</v>
      </c>
      <c r="L3171" t="s">
        <v>17883</v>
      </c>
      <c r="M3171" t="s">
        <v>17944</v>
      </c>
      <c r="N3171" t="s">
        <v>10461</v>
      </c>
      <c r="O3171" t="s">
        <v>18795</v>
      </c>
    </row>
    <row r="3172" spans="2:15" x14ac:dyDescent="0.25">
      <c r="B3172" t="s">
        <v>16933</v>
      </c>
      <c r="C3172">
        <v>125239603</v>
      </c>
      <c r="D3172" t="s">
        <v>537</v>
      </c>
      <c r="E3172" t="s">
        <v>2248</v>
      </c>
      <c r="F3172" t="s">
        <v>2249</v>
      </c>
      <c r="G3172" t="s">
        <v>2415</v>
      </c>
      <c r="H3172" t="s">
        <v>10461</v>
      </c>
      <c r="I3172" t="s">
        <v>18266</v>
      </c>
      <c r="J3172" t="s">
        <v>17993</v>
      </c>
      <c r="K3172" t="s">
        <v>18719</v>
      </c>
      <c r="L3172" t="s">
        <v>17945</v>
      </c>
      <c r="M3172" t="s">
        <v>18111</v>
      </c>
      <c r="N3172" t="s">
        <v>10461</v>
      </c>
      <c r="O3172" t="s">
        <v>18990</v>
      </c>
    </row>
    <row r="3173" spans="2:15" x14ac:dyDescent="0.25">
      <c r="B3173" t="s">
        <v>17109</v>
      </c>
      <c r="C3173">
        <v>125239652</v>
      </c>
      <c r="D3173" t="s">
        <v>564</v>
      </c>
      <c r="E3173" t="s">
        <v>2348</v>
      </c>
      <c r="F3173" t="s">
        <v>2349</v>
      </c>
      <c r="G3173" t="s">
        <v>2903</v>
      </c>
      <c r="H3173" t="s">
        <v>10461</v>
      </c>
      <c r="I3173" t="s">
        <v>18326</v>
      </c>
      <c r="J3173" t="s">
        <v>17869</v>
      </c>
      <c r="K3173" t="s">
        <v>17844</v>
      </c>
      <c r="L3173" t="s">
        <v>10461</v>
      </c>
      <c r="M3173" t="s">
        <v>10461</v>
      </c>
      <c r="N3173" t="s">
        <v>10461</v>
      </c>
      <c r="O3173" t="s">
        <v>18440</v>
      </c>
    </row>
    <row r="3174" spans="2:15" x14ac:dyDescent="0.25">
      <c r="B3174" t="s">
        <v>17110</v>
      </c>
      <c r="C3174">
        <v>125239652</v>
      </c>
      <c r="D3174" t="s">
        <v>564</v>
      </c>
      <c r="E3174" t="s">
        <v>2348</v>
      </c>
      <c r="F3174" t="s">
        <v>2349</v>
      </c>
      <c r="G3174" t="s">
        <v>2904</v>
      </c>
      <c r="H3174" t="s">
        <v>10461</v>
      </c>
      <c r="I3174" t="s">
        <v>18211</v>
      </c>
      <c r="J3174" t="s">
        <v>17833</v>
      </c>
      <c r="K3174" t="s">
        <v>17846</v>
      </c>
      <c r="L3174" t="s">
        <v>17836</v>
      </c>
      <c r="M3174" t="s">
        <v>10461</v>
      </c>
      <c r="N3174"/>
      <c r="O3174" t="s">
        <v>18495</v>
      </c>
    </row>
    <row r="3175" spans="2:15" x14ac:dyDescent="0.25">
      <c r="B3175" t="s">
        <v>17111</v>
      </c>
      <c r="C3175">
        <v>125239652</v>
      </c>
      <c r="D3175" t="s">
        <v>564</v>
      </c>
      <c r="E3175" t="s">
        <v>2348</v>
      </c>
      <c r="F3175" t="s">
        <v>2349</v>
      </c>
      <c r="G3175" t="s">
        <v>2415</v>
      </c>
      <c r="H3175" t="s">
        <v>10461</v>
      </c>
      <c r="I3175" t="s">
        <v>18288</v>
      </c>
      <c r="J3175" t="s">
        <v>17890</v>
      </c>
      <c r="K3175" t="s">
        <v>17860</v>
      </c>
      <c r="L3175" t="s">
        <v>17899</v>
      </c>
      <c r="M3175" t="s">
        <v>10461</v>
      </c>
      <c r="N3175" t="s">
        <v>10461</v>
      </c>
      <c r="O3175" t="s">
        <v>19037</v>
      </c>
    </row>
    <row r="3176" spans="2:15" x14ac:dyDescent="0.25">
      <c r="B3176" t="s">
        <v>17106</v>
      </c>
      <c r="C3176">
        <v>125239652</v>
      </c>
      <c r="D3176" t="s">
        <v>564</v>
      </c>
      <c r="E3176" t="s">
        <v>2760</v>
      </c>
      <c r="F3176" t="s">
        <v>2761</v>
      </c>
      <c r="G3176" t="s">
        <v>2903</v>
      </c>
      <c r="H3176" t="s">
        <v>10461</v>
      </c>
      <c r="I3176" t="s">
        <v>18459</v>
      </c>
      <c r="J3176" t="s">
        <v>17853</v>
      </c>
      <c r="K3176" t="s">
        <v>17844</v>
      </c>
      <c r="L3176" t="s">
        <v>17859</v>
      </c>
      <c r="M3176" t="s">
        <v>10461</v>
      </c>
      <c r="N3176"/>
      <c r="O3176" t="s">
        <v>18137</v>
      </c>
    </row>
    <row r="3177" spans="2:15" x14ac:dyDescent="0.25">
      <c r="B3177" t="s">
        <v>17107</v>
      </c>
      <c r="C3177">
        <v>125239652</v>
      </c>
      <c r="D3177" t="s">
        <v>564</v>
      </c>
      <c r="E3177" t="s">
        <v>2760</v>
      </c>
      <c r="F3177" t="s">
        <v>2761</v>
      </c>
      <c r="G3177" t="s">
        <v>2904</v>
      </c>
      <c r="H3177" t="s">
        <v>10461</v>
      </c>
      <c r="I3177" t="s">
        <v>18297</v>
      </c>
      <c r="J3177" t="s">
        <v>17855</v>
      </c>
      <c r="K3177" t="s">
        <v>17823</v>
      </c>
      <c r="L3177" t="s">
        <v>17855</v>
      </c>
      <c r="M3177" t="s">
        <v>10461</v>
      </c>
      <c r="N3177" t="s">
        <v>10461</v>
      </c>
      <c r="O3177" t="s">
        <v>17865</v>
      </c>
    </row>
    <row r="3178" spans="2:15" x14ac:dyDescent="0.25">
      <c r="B3178" t="s">
        <v>17108</v>
      </c>
      <c r="C3178">
        <v>125239652</v>
      </c>
      <c r="D3178" t="s">
        <v>564</v>
      </c>
      <c r="E3178" t="s">
        <v>2760</v>
      </c>
      <c r="F3178" t="s">
        <v>2761</v>
      </c>
      <c r="G3178" t="s">
        <v>2415</v>
      </c>
      <c r="H3178" t="s">
        <v>10461</v>
      </c>
      <c r="I3178" t="s">
        <v>18508</v>
      </c>
      <c r="J3178" t="s">
        <v>17947</v>
      </c>
      <c r="K3178" t="s">
        <v>17840</v>
      </c>
      <c r="L3178" t="s">
        <v>17898</v>
      </c>
      <c r="M3178" t="s">
        <v>17844</v>
      </c>
      <c r="N3178" t="s">
        <v>10461</v>
      </c>
      <c r="O3178" t="s">
        <v>18430</v>
      </c>
    </row>
    <row r="3179" spans="2:15" x14ac:dyDescent="0.25">
      <c r="B3179" t="s">
        <v>17688</v>
      </c>
      <c r="C3179">
        <v>125239652</v>
      </c>
      <c r="D3179" t="s">
        <v>564</v>
      </c>
      <c r="E3179" t="s">
        <v>17663</v>
      </c>
      <c r="F3179" t="s">
        <v>17662</v>
      </c>
      <c r="G3179" t="s">
        <v>2903</v>
      </c>
      <c r="H3179"/>
      <c r="I3179" t="s">
        <v>18191</v>
      </c>
      <c r="J3179" t="s">
        <v>10461</v>
      </c>
      <c r="K3179" t="s">
        <v>10461</v>
      </c>
      <c r="L3179" t="s">
        <v>10461</v>
      </c>
      <c r="M3179" t="s">
        <v>10461</v>
      </c>
      <c r="N3179"/>
      <c r="O3179" t="s">
        <v>17858</v>
      </c>
    </row>
    <row r="3180" spans="2:15" x14ac:dyDescent="0.25">
      <c r="B3180" t="s">
        <v>17687</v>
      </c>
      <c r="C3180">
        <v>125239652</v>
      </c>
      <c r="D3180" t="s">
        <v>564</v>
      </c>
      <c r="E3180" t="s">
        <v>17663</v>
      </c>
      <c r="F3180" t="s">
        <v>17662</v>
      </c>
      <c r="G3180" t="s">
        <v>2904</v>
      </c>
      <c r="H3180" t="s">
        <v>10461</v>
      </c>
      <c r="I3180" t="s">
        <v>17911</v>
      </c>
      <c r="J3180" t="s">
        <v>10461</v>
      </c>
      <c r="K3180" t="s">
        <v>10461</v>
      </c>
      <c r="L3180" t="s">
        <v>10461</v>
      </c>
      <c r="M3180" t="s">
        <v>10461</v>
      </c>
      <c r="N3180"/>
      <c r="O3180" t="s">
        <v>17986</v>
      </c>
    </row>
    <row r="3181" spans="2:15" x14ac:dyDescent="0.25">
      <c r="B3181" t="s">
        <v>17689</v>
      </c>
      <c r="C3181">
        <v>125239652</v>
      </c>
      <c r="D3181" t="s">
        <v>564</v>
      </c>
      <c r="E3181" t="s">
        <v>17663</v>
      </c>
      <c r="F3181" t="s">
        <v>17662</v>
      </c>
      <c r="G3181" t="s">
        <v>2415</v>
      </c>
      <c r="H3181" t="s">
        <v>10461</v>
      </c>
      <c r="I3181" t="s">
        <v>18278</v>
      </c>
      <c r="J3181" t="s">
        <v>17844</v>
      </c>
      <c r="K3181" t="s">
        <v>10461</v>
      </c>
      <c r="L3181" t="s">
        <v>17844</v>
      </c>
      <c r="M3181" t="s">
        <v>10461</v>
      </c>
      <c r="N3181"/>
      <c r="O3181" t="s">
        <v>18241</v>
      </c>
    </row>
    <row r="3182" spans="2:15" x14ac:dyDescent="0.25">
      <c r="B3182" t="s">
        <v>16389</v>
      </c>
      <c r="C3182">
        <v>126510001</v>
      </c>
      <c r="D3182" t="s">
        <v>13095</v>
      </c>
      <c r="E3182" t="s">
        <v>13095</v>
      </c>
      <c r="F3182" t="s">
        <v>13241</v>
      </c>
      <c r="G3182" t="s">
        <v>2903</v>
      </c>
      <c r="H3182"/>
      <c r="I3182" t="s">
        <v>17828</v>
      </c>
      <c r="J3182"/>
      <c r="K3182"/>
      <c r="L3182"/>
      <c r="M3182"/>
      <c r="N3182"/>
      <c r="O3182" t="s">
        <v>17828</v>
      </c>
    </row>
    <row r="3183" spans="2:15" x14ac:dyDescent="0.25">
      <c r="B3183" t="s">
        <v>16390</v>
      </c>
      <c r="C3183">
        <v>126510001</v>
      </c>
      <c r="D3183" t="s">
        <v>13095</v>
      </c>
      <c r="E3183" t="s">
        <v>13095</v>
      </c>
      <c r="F3183" t="s">
        <v>13241</v>
      </c>
      <c r="G3183" t="s">
        <v>2904</v>
      </c>
      <c r="H3183"/>
      <c r="I3183" t="s">
        <v>18116</v>
      </c>
      <c r="J3183"/>
      <c r="K3183" t="s">
        <v>10461</v>
      </c>
      <c r="L3183" t="s">
        <v>10461</v>
      </c>
      <c r="M3183" t="s">
        <v>10461</v>
      </c>
      <c r="N3183"/>
      <c r="O3183" t="s">
        <v>18170</v>
      </c>
    </row>
    <row r="3184" spans="2:15" x14ac:dyDescent="0.25">
      <c r="B3184" t="s">
        <v>16391</v>
      </c>
      <c r="C3184">
        <v>126510001</v>
      </c>
      <c r="D3184" t="s">
        <v>13095</v>
      </c>
      <c r="E3184" t="s">
        <v>13095</v>
      </c>
      <c r="F3184" t="s">
        <v>13241</v>
      </c>
      <c r="G3184" t="s">
        <v>2415</v>
      </c>
      <c r="H3184"/>
      <c r="I3184" t="s">
        <v>18082</v>
      </c>
      <c r="J3184"/>
      <c r="K3184" t="s">
        <v>10461</v>
      </c>
      <c r="L3184" t="s">
        <v>10461</v>
      </c>
      <c r="M3184" t="s">
        <v>10461</v>
      </c>
      <c r="N3184"/>
      <c r="O3184" t="s">
        <v>17914</v>
      </c>
    </row>
    <row r="3185" spans="2:15" x14ac:dyDescent="0.25">
      <c r="B3185" t="s">
        <v>14982</v>
      </c>
      <c r="C3185">
        <v>126510002</v>
      </c>
      <c r="D3185" t="s">
        <v>17336</v>
      </c>
      <c r="E3185" t="s">
        <v>17336</v>
      </c>
      <c r="F3185" t="s">
        <v>1466</v>
      </c>
      <c r="G3185" t="s">
        <v>2903</v>
      </c>
      <c r="H3185" t="s">
        <v>10461</v>
      </c>
      <c r="I3185" t="s">
        <v>17927</v>
      </c>
      <c r="J3185" t="s">
        <v>17885</v>
      </c>
      <c r="K3185" t="s">
        <v>10461</v>
      </c>
      <c r="L3185" t="s">
        <v>17869</v>
      </c>
      <c r="M3185"/>
      <c r="N3185" t="s">
        <v>10461</v>
      </c>
      <c r="O3185" t="s">
        <v>18359</v>
      </c>
    </row>
    <row r="3186" spans="2:15" x14ac:dyDescent="0.25">
      <c r="B3186" t="s">
        <v>14983</v>
      </c>
      <c r="C3186">
        <v>126510002</v>
      </c>
      <c r="D3186" t="s">
        <v>17336</v>
      </c>
      <c r="E3186" t="s">
        <v>17336</v>
      </c>
      <c r="F3186" t="s">
        <v>1466</v>
      </c>
      <c r="G3186" t="s">
        <v>2904</v>
      </c>
      <c r="H3186"/>
      <c r="I3186" t="s">
        <v>18172</v>
      </c>
      <c r="J3186" t="s">
        <v>17905</v>
      </c>
      <c r="K3186" t="s">
        <v>10461</v>
      </c>
      <c r="L3186" t="s">
        <v>10461</v>
      </c>
      <c r="M3186" t="s">
        <v>10461</v>
      </c>
      <c r="N3186"/>
      <c r="O3186" t="s">
        <v>18291</v>
      </c>
    </row>
    <row r="3187" spans="2:15" x14ac:dyDescent="0.25">
      <c r="B3187" t="s">
        <v>14984</v>
      </c>
      <c r="C3187">
        <v>126510002</v>
      </c>
      <c r="D3187" t="s">
        <v>17336</v>
      </c>
      <c r="E3187" t="s">
        <v>17336</v>
      </c>
      <c r="F3187" t="s">
        <v>1466</v>
      </c>
      <c r="G3187" t="s">
        <v>2415</v>
      </c>
      <c r="H3187" t="s">
        <v>10461</v>
      </c>
      <c r="I3187" t="s">
        <v>18644</v>
      </c>
      <c r="J3187" t="s">
        <v>18015</v>
      </c>
      <c r="K3187" t="s">
        <v>10461</v>
      </c>
      <c r="L3187" t="s">
        <v>17881</v>
      </c>
      <c r="M3187" t="s">
        <v>10461</v>
      </c>
      <c r="N3187" t="s">
        <v>10461</v>
      </c>
      <c r="O3187" t="s">
        <v>18205</v>
      </c>
    </row>
    <row r="3188" spans="2:15" x14ac:dyDescent="0.25">
      <c r="B3188" t="s">
        <v>15556</v>
      </c>
      <c r="C3188">
        <v>126510004</v>
      </c>
      <c r="D3188" t="s">
        <v>392</v>
      </c>
      <c r="E3188" t="s">
        <v>392</v>
      </c>
      <c r="F3188" t="s">
        <v>1797</v>
      </c>
      <c r="G3188" t="s">
        <v>2903</v>
      </c>
      <c r="H3188"/>
      <c r="I3188" t="s">
        <v>17904</v>
      </c>
      <c r="J3188" t="s">
        <v>10461</v>
      </c>
      <c r="K3188"/>
      <c r="L3188" t="s">
        <v>10461</v>
      </c>
      <c r="M3188"/>
      <c r="N3188"/>
      <c r="O3188" t="s">
        <v>18016</v>
      </c>
    </row>
    <row r="3189" spans="2:15" x14ac:dyDescent="0.25">
      <c r="B3189" t="s">
        <v>15557</v>
      </c>
      <c r="C3189">
        <v>126510004</v>
      </c>
      <c r="D3189" t="s">
        <v>392</v>
      </c>
      <c r="E3189" t="s">
        <v>392</v>
      </c>
      <c r="F3189" t="s">
        <v>1797</v>
      </c>
      <c r="G3189" t="s">
        <v>2904</v>
      </c>
      <c r="H3189"/>
      <c r="I3189" t="s">
        <v>17931</v>
      </c>
      <c r="J3189" t="s">
        <v>10461</v>
      </c>
      <c r="K3189"/>
      <c r="L3189"/>
      <c r="M3189"/>
      <c r="N3189"/>
      <c r="O3189" t="s">
        <v>18022</v>
      </c>
    </row>
    <row r="3190" spans="2:15" x14ac:dyDescent="0.25">
      <c r="B3190" t="s">
        <v>15558</v>
      </c>
      <c r="C3190">
        <v>126510004</v>
      </c>
      <c r="D3190" t="s">
        <v>392</v>
      </c>
      <c r="E3190" t="s">
        <v>392</v>
      </c>
      <c r="F3190" t="s">
        <v>1797</v>
      </c>
      <c r="G3190" t="s">
        <v>2415</v>
      </c>
      <c r="H3190"/>
      <c r="I3190" t="s">
        <v>17901</v>
      </c>
      <c r="J3190" t="s">
        <v>10461</v>
      </c>
      <c r="K3190"/>
      <c r="L3190" t="s">
        <v>10461</v>
      </c>
      <c r="M3190"/>
      <c r="N3190"/>
      <c r="O3190" t="s">
        <v>17973</v>
      </c>
    </row>
    <row r="3191" spans="2:15" x14ac:dyDescent="0.25">
      <c r="B3191" t="s">
        <v>14462</v>
      </c>
      <c r="C3191">
        <v>126510005</v>
      </c>
      <c r="D3191" t="s">
        <v>210</v>
      </c>
      <c r="E3191" t="s">
        <v>210</v>
      </c>
      <c r="F3191" t="s">
        <v>1194</v>
      </c>
      <c r="G3191" t="s">
        <v>2903</v>
      </c>
      <c r="H3191"/>
      <c r="I3191" t="s">
        <v>17881</v>
      </c>
      <c r="J3191" t="s">
        <v>10461</v>
      </c>
      <c r="K3191" t="s">
        <v>17898</v>
      </c>
      <c r="L3191" t="s">
        <v>10461</v>
      </c>
      <c r="M3191" t="s">
        <v>10461</v>
      </c>
      <c r="N3191"/>
      <c r="O3191" t="s">
        <v>18116</v>
      </c>
    </row>
    <row r="3192" spans="2:15" x14ac:dyDescent="0.25">
      <c r="B3192" t="s">
        <v>14463</v>
      </c>
      <c r="C3192">
        <v>126510005</v>
      </c>
      <c r="D3192" t="s">
        <v>210</v>
      </c>
      <c r="E3192" t="s">
        <v>210</v>
      </c>
      <c r="F3192" t="s">
        <v>1194</v>
      </c>
      <c r="G3192" t="s">
        <v>2904</v>
      </c>
      <c r="H3192"/>
      <c r="I3192" t="s">
        <v>17850</v>
      </c>
      <c r="J3192" t="s">
        <v>10461</v>
      </c>
      <c r="K3192" t="s">
        <v>17840</v>
      </c>
      <c r="L3192" t="s">
        <v>10461</v>
      </c>
      <c r="M3192"/>
      <c r="N3192"/>
      <c r="O3192" t="s">
        <v>17896</v>
      </c>
    </row>
    <row r="3193" spans="2:15" x14ac:dyDescent="0.25">
      <c r="B3193" t="s">
        <v>14464</v>
      </c>
      <c r="C3193">
        <v>126510005</v>
      </c>
      <c r="D3193" t="s">
        <v>210</v>
      </c>
      <c r="E3193" t="s">
        <v>210</v>
      </c>
      <c r="F3193" t="s">
        <v>1194</v>
      </c>
      <c r="G3193" t="s">
        <v>2415</v>
      </c>
      <c r="H3193"/>
      <c r="I3193" t="s">
        <v>17942</v>
      </c>
      <c r="J3193" t="s">
        <v>10461</v>
      </c>
      <c r="K3193" t="s">
        <v>17945</v>
      </c>
      <c r="L3193" t="s">
        <v>10461</v>
      </c>
      <c r="M3193" t="s">
        <v>10461</v>
      </c>
      <c r="N3193"/>
      <c r="O3193" t="s">
        <v>17929</v>
      </c>
    </row>
    <row r="3194" spans="2:15" x14ac:dyDescent="0.25">
      <c r="B3194" t="s">
        <v>17150</v>
      </c>
      <c r="C3194">
        <v>126510007</v>
      </c>
      <c r="D3194" t="s">
        <v>571</v>
      </c>
      <c r="E3194" t="s">
        <v>571</v>
      </c>
      <c r="F3194" t="s">
        <v>2374</v>
      </c>
      <c r="G3194" t="s">
        <v>2903</v>
      </c>
      <c r="H3194"/>
      <c r="I3194" t="s">
        <v>17852</v>
      </c>
      <c r="J3194" t="s">
        <v>10461</v>
      </c>
      <c r="K3194" t="s">
        <v>10461</v>
      </c>
      <c r="L3194" t="s">
        <v>10461</v>
      </c>
      <c r="M3194"/>
      <c r="N3194"/>
      <c r="O3194" t="s">
        <v>18039</v>
      </c>
    </row>
    <row r="3195" spans="2:15" x14ac:dyDescent="0.25">
      <c r="B3195" t="s">
        <v>17151</v>
      </c>
      <c r="C3195">
        <v>126510007</v>
      </c>
      <c r="D3195" t="s">
        <v>571</v>
      </c>
      <c r="E3195" t="s">
        <v>571</v>
      </c>
      <c r="F3195" t="s">
        <v>2374</v>
      </c>
      <c r="G3195" t="s">
        <v>2904</v>
      </c>
      <c r="H3195"/>
      <c r="I3195" t="s">
        <v>17984</v>
      </c>
      <c r="J3195" t="s">
        <v>10461</v>
      </c>
      <c r="K3195" t="s">
        <v>10461</v>
      </c>
      <c r="L3195" t="s">
        <v>10461</v>
      </c>
      <c r="M3195"/>
      <c r="N3195"/>
      <c r="O3195" t="s">
        <v>18140</v>
      </c>
    </row>
    <row r="3196" spans="2:15" x14ac:dyDescent="0.25">
      <c r="B3196" t="s">
        <v>17152</v>
      </c>
      <c r="C3196">
        <v>126510007</v>
      </c>
      <c r="D3196" t="s">
        <v>571</v>
      </c>
      <c r="E3196" t="s">
        <v>571</v>
      </c>
      <c r="F3196" t="s">
        <v>2374</v>
      </c>
      <c r="G3196" t="s">
        <v>2415</v>
      </c>
      <c r="H3196"/>
      <c r="I3196" t="s">
        <v>18163</v>
      </c>
      <c r="J3196" t="s">
        <v>10461</v>
      </c>
      <c r="K3196" t="s">
        <v>10461</v>
      </c>
      <c r="L3196" t="s">
        <v>10461</v>
      </c>
      <c r="M3196"/>
      <c r="N3196"/>
      <c r="O3196" t="s">
        <v>18162</v>
      </c>
    </row>
    <row r="3197" spans="2:15" x14ac:dyDescent="0.25">
      <c r="B3197" t="s">
        <v>16333</v>
      </c>
      <c r="C3197">
        <v>126510008</v>
      </c>
      <c r="D3197" t="s">
        <v>430</v>
      </c>
      <c r="E3197" t="s">
        <v>430</v>
      </c>
      <c r="F3197" t="s">
        <v>1905</v>
      </c>
      <c r="G3197" t="s">
        <v>2903</v>
      </c>
      <c r="H3197"/>
      <c r="I3197" t="s">
        <v>17852</v>
      </c>
      <c r="J3197" t="s">
        <v>10461</v>
      </c>
      <c r="K3197"/>
      <c r="L3197" t="s">
        <v>10461</v>
      </c>
      <c r="M3197" t="s">
        <v>10461</v>
      </c>
      <c r="N3197"/>
      <c r="O3197" t="s">
        <v>17832</v>
      </c>
    </row>
    <row r="3198" spans="2:15" x14ac:dyDescent="0.25">
      <c r="B3198" t="s">
        <v>16334</v>
      </c>
      <c r="C3198">
        <v>126510008</v>
      </c>
      <c r="D3198" t="s">
        <v>430</v>
      </c>
      <c r="E3198" t="s">
        <v>430</v>
      </c>
      <c r="F3198" t="s">
        <v>1905</v>
      </c>
      <c r="G3198" t="s">
        <v>2904</v>
      </c>
      <c r="H3198"/>
      <c r="I3198" t="s">
        <v>17891</v>
      </c>
      <c r="J3198" t="s">
        <v>10461</v>
      </c>
      <c r="K3198" t="s">
        <v>10461</v>
      </c>
      <c r="L3198" t="s">
        <v>10461</v>
      </c>
      <c r="M3198" t="s">
        <v>10461</v>
      </c>
      <c r="N3198"/>
      <c r="O3198" t="s">
        <v>17832</v>
      </c>
    </row>
    <row r="3199" spans="2:15" x14ac:dyDescent="0.25">
      <c r="B3199" t="s">
        <v>16335</v>
      </c>
      <c r="C3199">
        <v>126510008</v>
      </c>
      <c r="D3199" t="s">
        <v>430</v>
      </c>
      <c r="E3199" t="s">
        <v>430</v>
      </c>
      <c r="F3199" t="s">
        <v>1905</v>
      </c>
      <c r="G3199" t="s">
        <v>2415</v>
      </c>
      <c r="H3199"/>
      <c r="I3199" t="s">
        <v>18025</v>
      </c>
      <c r="J3199" t="s">
        <v>10461</v>
      </c>
      <c r="K3199" t="s">
        <v>10461</v>
      </c>
      <c r="L3199" t="s">
        <v>10461</v>
      </c>
      <c r="M3199" t="s">
        <v>10461</v>
      </c>
      <c r="N3199"/>
      <c r="O3199" t="s">
        <v>18232</v>
      </c>
    </row>
    <row r="3200" spans="2:15" x14ac:dyDescent="0.25">
      <c r="B3200" t="s">
        <v>16086</v>
      </c>
      <c r="C3200">
        <v>126510009</v>
      </c>
      <c r="D3200" t="s">
        <v>399</v>
      </c>
      <c r="E3200" t="s">
        <v>399</v>
      </c>
      <c r="F3200" t="s">
        <v>1813</v>
      </c>
      <c r="G3200" t="s">
        <v>2903</v>
      </c>
      <c r="H3200"/>
      <c r="I3200" t="s">
        <v>18176</v>
      </c>
      <c r="J3200" t="s">
        <v>17837</v>
      </c>
      <c r="K3200" t="s">
        <v>17846</v>
      </c>
      <c r="L3200" t="s">
        <v>17850</v>
      </c>
      <c r="M3200" t="s">
        <v>10461</v>
      </c>
      <c r="N3200"/>
      <c r="O3200" t="s">
        <v>18142</v>
      </c>
    </row>
    <row r="3201" spans="2:15" x14ac:dyDescent="0.25">
      <c r="B3201" t="s">
        <v>16087</v>
      </c>
      <c r="C3201">
        <v>126510009</v>
      </c>
      <c r="D3201" t="s">
        <v>399</v>
      </c>
      <c r="E3201" t="s">
        <v>399</v>
      </c>
      <c r="F3201" t="s">
        <v>1813</v>
      </c>
      <c r="G3201" t="s">
        <v>2904</v>
      </c>
      <c r="H3201"/>
      <c r="I3201" t="s">
        <v>18030</v>
      </c>
      <c r="J3201" t="s">
        <v>17837</v>
      </c>
      <c r="K3201" t="s">
        <v>17846</v>
      </c>
      <c r="L3201" t="s">
        <v>17844</v>
      </c>
      <c r="M3201" t="s">
        <v>10461</v>
      </c>
      <c r="N3201"/>
      <c r="O3201" t="s">
        <v>18330</v>
      </c>
    </row>
    <row r="3202" spans="2:15" x14ac:dyDescent="0.25">
      <c r="B3202" t="s">
        <v>16088</v>
      </c>
      <c r="C3202">
        <v>126510009</v>
      </c>
      <c r="D3202" t="s">
        <v>399</v>
      </c>
      <c r="E3202" t="s">
        <v>399</v>
      </c>
      <c r="F3202" t="s">
        <v>1813</v>
      </c>
      <c r="G3202" t="s">
        <v>2415</v>
      </c>
      <c r="H3202"/>
      <c r="I3202" t="s">
        <v>18480</v>
      </c>
      <c r="J3202" t="s">
        <v>17947</v>
      </c>
      <c r="K3202" t="s">
        <v>17995</v>
      </c>
      <c r="L3202" t="s">
        <v>17995</v>
      </c>
      <c r="M3202" t="s">
        <v>10461</v>
      </c>
      <c r="N3202"/>
      <c r="O3202" t="s">
        <v>18564</v>
      </c>
    </row>
    <row r="3203" spans="2:15" x14ac:dyDescent="0.25">
      <c r="B3203" t="s">
        <v>13528</v>
      </c>
      <c r="C3203">
        <v>126510010</v>
      </c>
      <c r="D3203" t="s">
        <v>17319</v>
      </c>
      <c r="E3203" t="s">
        <v>17319</v>
      </c>
      <c r="F3203" t="s">
        <v>682</v>
      </c>
      <c r="G3203" t="s">
        <v>2903</v>
      </c>
      <c r="H3203"/>
      <c r="I3203" t="s">
        <v>18473</v>
      </c>
      <c r="J3203" t="s">
        <v>10461</v>
      </c>
      <c r="K3203"/>
      <c r="L3203"/>
      <c r="M3203" t="s">
        <v>10461</v>
      </c>
      <c r="N3203"/>
      <c r="O3203" t="s">
        <v>18285</v>
      </c>
    </row>
    <row r="3204" spans="2:15" x14ac:dyDescent="0.25">
      <c r="B3204" t="s">
        <v>13529</v>
      </c>
      <c r="C3204">
        <v>126510010</v>
      </c>
      <c r="D3204" t="s">
        <v>17319</v>
      </c>
      <c r="E3204" t="s">
        <v>17319</v>
      </c>
      <c r="F3204" t="s">
        <v>682</v>
      </c>
      <c r="G3204" t="s">
        <v>2904</v>
      </c>
      <c r="H3204"/>
      <c r="I3204" t="s">
        <v>18339</v>
      </c>
      <c r="J3204" t="s">
        <v>10461</v>
      </c>
      <c r="K3204"/>
      <c r="L3204" t="s">
        <v>10461</v>
      </c>
      <c r="M3204" t="s">
        <v>10461</v>
      </c>
      <c r="N3204"/>
      <c r="O3204" t="s">
        <v>18349</v>
      </c>
    </row>
    <row r="3205" spans="2:15" x14ac:dyDescent="0.25">
      <c r="B3205" t="s">
        <v>13530</v>
      </c>
      <c r="C3205">
        <v>126510010</v>
      </c>
      <c r="D3205" t="s">
        <v>17319</v>
      </c>
      <c r="E3205" t="s">
        <v>17319</v>
      </c>
      <c r="F3205" t="s">
        <v>682</v>
      </c>
      <c r="G3205" t="s">
        <v>2415</v>
      </c>
      <c r="H3205"/>
      <c r="I3205" t="s">
        <v>18335</v>
      </c>
      <c r="J3205" t="s">
        <v>10461</v>
      </c>
      <c r="K3205"/>
      <c r="L3205" t="s">
        <v>10461</v>
      </c>
      <c r="M3205" t="s">
        <v>10461</v>
      </c>
      <c r="N3205"/>
      <c r="O3205" t="s">
        <v>18336</v>
      </c>
    </row>
    <row r="3206" spans="2:15" x14ac:dyDescent="0.25">
      <c r="B3206" t="s">
        <v>14127</v>
      </c>
      <c r="C3206">
        <v>126510011</v>
      </c>
      <c r="D3206" t="s">
        <v>17322</v>
      </c>
      <c r="E3206" t="s">
        <v>17322</v>
      </c>
      <c r="F3206" t="s">
        <v>1013</v>
      </c>
      <c r="G3206" t="s">
        <v>2903</v>
      </c>
      <c r="H3206"/>
      <c r="I3206" t="s">
        <v>18019</v>
      </c>
      <c r="J3206" t="s">
        <v>10461</v>
      </c>
      <c r="K3206" t="s">
        <v>10461</v>
      </c>
      <c r="L3206"/>
      <c r="M3206" t="s">
        <v>10461</v>
      </c>
      <c r="N3206"/>
      <c r="O3206" t="s">
        <v>18036</v>
      </c>
    </row>
    <row r="3207" spans="2:15" x14ac:dyDescent="0.25">
      <c r="B3207" t="s">
        <v>14128</v>
      </c>
      <c r="C3207">
        <v>126510011</v>
      </c>
      <c r="D3207" t="s">
        <v>17322</v>
      </c>
      <c r="E3207" t="s">
        <v>17322</v>
      </c>
      <c r="F3207" t="s">
        <v>1013</v>
      </c>
      <c r="G3207" t="s">
        <v>2904</v>
      </c>
      <c r="H3207"/>
      <c r="I3207" t="s">
        <v>18010</v>
      </c>
      <c r="J3207"/>
      <c r="K3207"/>
      <c r="L3207" t="s">
        <v>10461</v>
      </c>
      <c r="M3207"/>
      <c r="N3207"/>
      <c r="O3207" t="s">
        <v>17876</v>
      </c>
    </row>
    <row r="3208" spans="2:15" x14ac:dyDescent="0.25">
      <c r="B3208" t="s">
        <v>14129</v>
      </c>
      <c r="C3208">
        <v>126510011</v>
      </c>
      <c r="D3208" t="s">
        <v>17322</v>
      </c>
      <c r="E3208" t="s">
        <v>17322</v>
      </c>
      <c r="F3208" t="s">
        <v>1013</v>
      </c>
      <c r="G3208" t="s">
        <v>2415</v>
      </c>
      <c r="H3208"/>
      <c r="I3208" t="s">
        <v>17901</v>
      </c>
      <c r="J3208" t="s">
        <v>10461</v>
      </c>
      <c r="K3208" t="s">
        <v>10461</v>
      </c>
      <c r="L3208" t="s">
        <v>10461</v>
      </c>
      <c r="M3208" t="s">
        <v>10461</v>
      </c>
      <c r="N3208"/>
      <c r="O3208" t="s">
        <v>17872</v>
      </c>
    </row>
    <row r="3209" spans="2:15" x14ac:dyDescent="0.25">
      <c r="B3209" t="s">
        <v>14775</v>
      </c>
      <c r="C3209">
        <v>126510013</v>
      </c>
      <c r="D3209" t="s">
        <v>17331</v>
      </c>
      <c r="E3209" t="s">
        <v>17331</v>
      </c>
      <c r="F3209" t="s">
        <v>1363</v>
      </c>
      <c r="G3209" t="s">
        <v>2903</v>
      </c>
      <c r="H3209"/>
      <c r="I3209" t="s">
        <v>17920</v>
      </c>
      <c r="J3209" t="s">
        <v>10461</v>
      </c>
      <c r="K3209"/>
      <c r="L3209" t="s">
        <v>10461</v>
      </c>
      <c r="M3209"/>
      <c r="N3209"/>
      <c r="O3209" t="s">
        <v>18236</v>
      </c>
    </row>
    <row r="3210" spans="2:15" x14ac:dyDescent="0.25">
      <c r="B3210" t="s">
        <v>14776</v>
      </c>
      <c r="C3210">
        <v>126510013</v>
      </c>
      <c r="D3210" t="s">
        <v>17331</v>
      </c>
      <c r="E3210" t="s">
        <v>17331</v>
      </c>
      <c r="F3210" t="s">
        <v>1363</v>
      </c>
      <c r="G3210" t="s">
        <v>2904</v>
      </c>
      <c r="H3210"/>
      <c r="I3210" t="s">
        <v>18002</v>
      </c>
      <c r="J3210" t="s">
        <v>10461</v>
      </c>
      <c r="K3210"/>
      <c r="L3210" t="s">
        <v>10461</v>
      </c>
      <c r="M3210"/>
      <c r="N3210"/>
      <c r="O3210" t="s">
        <v>17851</v>
      </c>
    </row>
    <row r="3211" spans="2:15" x14ac:dyDescent="0.25">
      <c r="B3211" t="s">
        <v>14777</v>
      </c>
      <c r="C3211">
        <v>126510013</v>
      </c>
      <c r="D3211" t="s">
        <v>17331</v>
      </c>
      <c r="E3211" t="s">
        <v>17331</v>
      </c>
      <c r="F3211" t="s">
        <v>1363</v>
      </c>
      <c r="G3211" t="s">
        <v>2415</v>
      </c>
      <c r="H3211"/>
      <c r="I3211" t="s">
        <v>18226</v>
      </c>
      <c r="J3211" t="s">
        <v>10461</v>
      </c>
      <c r="K3211"/>
      <c r="L3211" t="s">
        <v>10461</v>
      </c>
      <c r="M3211"/>
      <c r="N3211"/>
      <c r="O3211" t="s">
        <v>17821</v>
      </c>
    </row>
    <row r="3212" spans="2:15" x14ac:dyDescent="0.25">
      <c r="B3212" t="s">
        <v>14964</v>
      </c>
      <c r="C3212">
        <v>126510014</v>
      </c>
      <c r="D3212" t="s">
        <v>1455</v>
      </c>
      <c r="E3212" t="s">
        <v>1455</v>
      </c>
      <c r="F3212" t="s">
        <v>1456</v>
      </c>
      <c r="G3212" t="s">
        <v>2903</v>
      </c>
      <c r="H3212"/>
      <c r="I3212" t="s">
        <v>17890</v>
      </c>
      <c r="J3212" t="s">
        <v>17851</v>
      </c>
      <c r="K3212" t="s">
        <v>18022</v>
      </c>
      <c r="L3212" t="s">
        <v>10461</v>
      </c>
      <c r="M3212" t="s">
        <v>10461</v>
      </c>
      <c r="N3212"/>
      <c r="O3212" t="s">
        <v>18025</v>
      </c>
    </row>
    <row r="3213" spans="2:15" x14ac:dyDescent="0.25">
      <c r="B3213" t="s">
        <v>14965</v>
      </c>
      <c r="C3213">
        <v>126510014</v>
      </c>
      <c r="D3213" t="s">
        <v>1455</v>
      </c>
      <c r="E3213" t="s">
        <v>1455</v>
      </c>
      <c r="F3213" t="s">
        <v>1456</v>
      </c>
      <c r="G3213" t="s">
        <v>2904</v>
      </c>
      <c r="H3213"/>
      <c r="I3213" t="s">
        <v>18081</v>
      </c>
      <c r="J3213" t="s">
        <v>18027</v>
      </c>
      <c r="K3213" t="s">
        <v>18036</v>
      </c>
      <c r="L3213" t="s">
        <v>10461</v>
      </c>
      <c r="M3213" t="s">
        <v>17844</v>
      </c>
      <c r="N3213"/>
      <c r="O3213" t="s">
        <v>18232</v>
      </c>
    </row>
    <row r="3214" spans="2:15" x14ac:dyDescent="0.25">
      <c r="B3214" t="s">
        <v>14966</v>
      </c>
      <c r="C3214">
        <v>126510014</v>
      </c>
      <c r="D3214" t="s">
        <v>1455</v>
      </c>
      <c r="E3214" t="s">
        <v>1455</v>
      </c>
      <c r="F3214" t="s">
        <v>1456</v>
      </c>
      <c r="G3214" t="s">
        <v>2415</v>
      </c>
      <c r="H3214"/>
      <c r="I3214" t="s">
        <v>17905</v>
      </c>
      <c r="J3214" t="s">
        <v>17825</v>
      </c>
      <c r="K3214" t="s">
        <v>17929</v>
      </c>
      <c r="L3214" t="s">
        <v>17844</v>
      </c>
      <c r="M3214" t="s">
        <v>17836</v>
      </c>
      <c r="N3214"/>
      <c r="O3214" t="s">
        <v>18357</v>
      </c>
    </row>
    <row r="3215" spans="2:15" x14ac:dyDescent="0.25">
      <c r="B3215" t="s">
        <v>13375</v>
      </c>
      <c r="C3215">
        <v>126510015</v>
      </c>
      <c r="D3215" t="s">
        <v>20</v>
      </c>
      <c r="E3215" t="s">
        <v>20</v>
      </c>
      <c r="F3215" t="s">
        <v>596</v>
      </c>
      <c r="G3215" t="s">
        <v>2903</v>
      </c>
      <c r="H3215"/>
      <c r="I3215" t="s">
        <v>17889</v>
      </c>
      <c r="J3215" t="s">
        <v>10461</v>
      </c>
      <c r="K3215" t="s">
        <v>10461</v>
      </c>
      <c r="L3215" t="s">
        <v>10461</v>
      </c>
      <c r="M3215"/>
      <c r="N3215"/>
      <c r="O3215" t="s">
        <v>18007</v>
      </c>
    </row>
    <row r="3216" spans="2:15" x14ac:dyDescent="0.25">
      <c r="B3216" t="s">
        <v>13376</v>
      </c>
      <c r="C3216">
        <v>126510015</v>
      </c>
      <c r="D3216" t="s">
        <v>20</v>
      </c>
      <c r="E3216" t="s">
        <v>20</v>
      </c>
      <c r="F3216" t="s">
        <v>596</v>
      </c>
      <c r="G3216" t="s">
        <v>2904</v>
      </c>
      <c r="H3216"/>
      <c r="I3216" t="s">
        <v>17983</v>
      </c>
      <c r="J3216" t="s">
        <v>10461</v>
      </c>
      <c r="K3216"/>
      <c r="L3216"/>
      <c r="M3216"/>
      <c r="N3216"/>
      <c r="O3216" t="s">
        <v>17824</v>
      </c>
    </row>
    <row r="3217" spans="2:15" x14ac:dyDescent="0.25">
      <c r="B3217" t="s">
        <v>13377</v>
      </c>
      <c r="C3217">
        <v>126510015</v>
      </c>
      <c r="D3217" t="s">
        <v>20</v>
      </c>
      <c r="E3217" t="s">
        <v>20</v>
      </c>
      <c r="F3217" t="s">
        <v>596</v>
      </c>
      <c r="G3217" t="s">
        <v>2415</v>
      </c>
      <c r="H3217"/>
      <c r="I3217" t="s">
        <v>17917</v>
      </c>
      <c r="J3217" t="s">
        <v>10461</v>
      </c>
      <c r="K3217" t="s">
        <v>10461</v>
      </c>
      <c r="L3217" t="s">
        <v>10461</v>
      </c>
      <c r="M3217"/>
      <c r="N3217"/>
      <c r="O3217" t="s">
        <v>18039</v>
      </c>
    </row>
    <row r="3218" spans="2:15" x14ac:dyDescent="0.25">
      <c r="B3218" t="s">
        <v>15386</v>
      </c>
      <c r="C3218">
        <v>126510019</v>
      </c>
      <c r="D3218" t="s">
        <v>362</v>
      </c>
      <c r="E3218" t="s">
        <v>362</v>
      </c>
      <c r="F3218" t="s">
        <v>1693</v>
      </c>
      <c r="G3218" t="s">
        <v>2903</v>
      </c>
      <c r="H3218" t="s">
        <v>10461</v>
      </c>
      <c r="I3218" t="s">
        <v>17831</v>
      </c>
      <c r="J3218" t="s">
        <v>10461</v>
      </c>
      <c r="K3218" t="s">
        <v>10461</v>
      </c>
      <c r="L3218" t="s">
        <v>10461</v>
      </c>
      <c r="M3218"/>
      <c r="N3218"/>
      <c r="O3218" t="s">
        <v>18363</v>
      </c>
    </row>
    <row r="3219" spans="2:15" x14ac:dyDescent="0.25">
      <c r="B3219" t="s">
        <v>15387</v>
      </c>
      <c r="C3219">
        <v>126510019</v>
      </c>
      <c r="D3219" t="s">
        <v>362</v>
      </c>
      <c r="E3219" t="s">
        <v>362</v>
      </c>
      <c r="F3219" t="s">
        <v>1693</v>
      </c>
      <c r="G3219" t="s">
        <v>2904</v>
      </c>
      <c r="H3219"/>
      <c r="I3219" t="s">
        <v>17862</v>
      </c>
      <c r="J3219" t="s">
        <v>17834</v>
      </c>
      <c r="K3219" t="s">
        <v>10461</v>
      </c>
      <c r="L3219" t="s">
        <v>10461</v>
      </c>
      <c r="M3219" t="s">
        <v>10461</v>
      </c>
      <c r="N3219"/>
      <c r="O3219" t="s">
        <v>17921</v>
      </c>
    </row>
    <row r="3220" spans="2:15" x14ac:dyDescent="0.25">
      <c r="B3220" t="s">
        <v>15388</v>
      </c>
      <c r="C3220">
        <v>126510019</v>
      </c>
      <c r="D3220" t="s">
        <v>362</v>
      </c>
      <c r="E3220" t="s">
        <v>362</v>
      </c>
      <c r="F3220" t="s">
        <v>1693</v>
      </c>
      <c r="G3220" t="s">
        <v>2415</v>
      </c>
      <c r="H3220" t="s">
        <v>10461</v>
      </c>
      <c r="I3220" t="s">
        <v>17912</v>
      </c>
      <c r="J3220" t="s">
        <v>17890</v>
      </c>
      <c r="K3220" t="s">
        <v>10461</v>
      </c>
      <c r="L3220" t="s">
        <v>10461</v>
      </c>
      <c r="M3220" t="s">
        <v>10461</v>
      </c>
      <c r="N3220"/>
      <c r="O3220" t="s">
        <v>18225</v>
      </c>
    </row>
    <row r="3221" spans="2:15" x14ac:dyDescent="0.25">
      <c r="B3221" t="s">
        <v>13378</v>
      </c>
      <c r="C3221">
        <v>126510020</v>
      </c>
      <c r="D3221" t="s">
        <v>21</v>
      </c>
      <c r="E3221" t="s">
        <v>21</v>
      </c>
      <c r="F3221" t="s">
        <v>597</v>
      </c>
      <c r="G3221" t="s">
        <v>2903</v>
      </c>
      <c r="H3221" t="s">
        <v>10461</v>
      </c>
      <c r="I3221" t="s">
        <v>18659</v>
      </c>
      <c r="J3221" t="s">
        <v>17918</v>
      </c>
      <c r="K3221" t="s">
        <v>18720</v>
      </c>
      <c r="L3221" t="s">
        <v>18019</v>
      </c>
      <c r="M3221" t="s">
        <v>17846</v>
      </c>
      <c r="N3221" t="s">
        <v>10461</v>
      </c>
      <c r="O3221" t="s">
        <v>19039</v>
      </c>
    </row>
    <row r="3222" spans="2:15" x14ac:dyDescent="0.25">
      <c r="B3222" t="s">
        <v>13379</v>
      </c>
      <c r="C3222">
        <v>126510020</v>
      </c>
      <c r="D3222" t="s">
        <v>21</v>
      </c>
      <c r="E3222" t="s">
        <v>21</v>
      </c>
      <c r="F3222" t="s">
        <v>597</v>
      </c>
      <c r="G3222" t="s">
        <v>2904</v>
      </c>
      <c r="H3222" t="s">
        <v>10461</v>
      </c>
      <c r="I3222" t="s">
        <v>18395</v>
      </c>
      <c r="J3222" t="s">
        <v>18130</v>
      </c>
      <c r="K3222" t="s">
        <v>18414</v>
      </c>
      <c r="L3222" t="s">
        <v>18081</v>
      </c>
      <c r="M3222" t="s">
        <v>17834</v>
      </c>
      <c r="N3222" t="s">
        <v>10461</v>
      </c>
      <c r="O3222" t="s">
        <v>19040</v>
      </c>
    </row>
    <row r="3223" spans="2:15" x14ac:dyDescent="0.25">
      <c r="B3223" t="s">
        <v>13380</v>
      </c>
      <c r="C3223">
        <v>126510020</v>
      </c>
      <c r="D3223" t="s">
        <v>21</v>
      </c>
      <c r="E3223" t="s">
        <v>21</v>
      </c>
      <c r="F3223" t="s">
        <v>597</v>
      </c>
      <c r="G3223" t="s">
        <v>2415</v>
      </c>
      <c r="H3223" t="s">
        <v>17855</v>
      </c>
      <c r="I3223" t="s">
        <v>18721</v>
      </c>
      <c r="J3223" t="s">
        <v>18104</v>
      </c>
      <c r="K3223" t="s">
        <v>18722</v>
      </c>
      <c r="L3223" t="s">
        <v>17848</v>
      </c>
      <c r="M3223" t="s">
        <v>17947</v>
      </c>
      <c r="N3223" t="s">
        <v>17833</v>
      </c>
      <c r="O3223" t="s">
        <v>19038</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17939</v>
      </c>
      <c r="N3224"/>
      <c r="O3224" t="s">
        <v>18018</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17942</v>
      </c>
      <c r="N3225"/>
      <c r="O3225" t="s">
        <v>17828</v>
      </c>
    </row>
    <row r="3226" spans="2:15" x14ac:dyDescent="0.25">
      <c r="B3226" t="s">
        <v>14327</v>
      </c>
      <c r="C3226">
        <v>126510021</v>
      </c>
      <c r="D3226" t="s">
        <v>180</v>
      </c>
      <c r="E3226" t="s">
        <v>180</v>
      </c>
      <c r="F3226" t="s">
        <v>1119</v>
      </c>
      <c r="G3226" t="s">
        <v>2415</v>
      </c>
      <c r="H3226"/>
      <c r="I3226" t="s">
        <v>17850</v>
      </c>
      <c r="J3226" t="s">
        <v>17833</v>
      </c>
      <c r="K3226" t="s">
        <v>17850</v>
      </c>
      <c r="L3226" t="s">
        <v>10461</v>
      </c>
      <c r="M3226" t="s">
        <v>17905</v>
      </c>
      <c r="N3226"/>
      <c r="O3226" t="s">
        <v>17897</v>
      </c>
    </row>
    <row r="3227" spans="2:15" x14ac:dyDescent="0.25">
      <c r="B3227" t="s">
        <v>15003</v>
      </c>
      <c r="C3227">
        <v>126510022</v>
      </c>
      <c r="D3227" t="s">
        <v>294</v>
      </c>
      <c r="E3227" t="s">
        <v>1469</v>
      </c>
      <c r="F3227" t="s">
        <v>1470</v>
      </c>
      <c r="G3227" t="s">
        <v>2903</v>
      </c>
      <c r="H3227" t="s">
        <v>17890</v>
      </c>
      <c r="I3227" t="s">
        <v>17989</v>
      </c>
      <c r="J3227" t="s">
        <v>10461</v>
      </c>
      <c r="K3227"/>
      <c r="L3227" t="s">
        <v>10461</v>
      </c>
      <c r="M3227" t="s">
        <v>10461</v>
      </c>
      <c r="N3227" t="s">
        <v>10461</v>
      </c>
      <c r="O3227" t="s">
        <v>18042</v>
      </c>
    </row>
    <row r="3228" spans="2:15" x14ac:dyDescent="0.25">
      <c r="B3228" t="s">
        <v>15004</v>
      </c>
      <c r="C3228">
        <v>126510022</v>
      </c>
      <c r="D3228" t="s">
        <v>294</v>
      </c>
      <c r="E3228" t="s">
        <v>1469</v>
      </c>
      <c r="F3228" t="s">
        <v>1470</v>
      </c>
      <c r="G3228" t="s">
        <v>2904</v>
      </c>
      <c r="H3228" t="s">
        <v>17869</v>
      </c>
      <c r="I3228" t="s">
        <v>18471</v>
      </c>
      <c r="J3228" t="s">
        <v>17833</v>
      </c>
      <c r="K3228" t="s">
        <v>10461</v>
      </c>
      <c r="L3228" t="s">
        <v>10461</v>
      </c>
      <c r="M3228" t="s">
        <v>10461</v>
      </c>
      <c r="N3228"/>
      <c r="O3228" t="s">
        <v>18148</v>
      </c>
    </row>
    <row r="3229" spans="2:15" x14ac:dyDescent="0.25">
      <c r="B3229" t="s">
        <v>15005</v>
      </c>
      <c r="C3229">
        <v>126510022</v>
      </c>
      <c r="D3229" t="s">
        <v>294</v>
      </c>
      <c r="E3229" t="s">
        <v>1469</v>
      </c>
      <c r="F3229" t="s">
        <v>1470</v>
      </c>
      <c r="G3229" t="s">
        <v>2415</v>
      </c>
      <c r="H3229" t="s">
        <v>17883</v>
      </c>
      <c r="I3229" t="s">
        <v>18555</v>
      </c>
      <c r="J3229" t="s">
        <v>17823</v>
      </c>
      <c r="K3229" t="s">
        <v>10461</v>
      </c>
      <c r="L3229" t="s">
        <v>17837</v>
      </c>
      <c r="M3229" t="s">
        <v>10461</v>
      </c>
      <c r="N3229" t="s">
        <v>10461</v>
      </c>
      <c r="O3229" t="s">
        <v>18343</v>
      </c>
    </row>
    <row r="3230" spans="2:15" x14ac:dyDescent="0.25">
      <c r="B3230" t="s">
        <v>15006</v>
      </c>
      <c r="C3230">
        <v>126510023</v>
      </c>
      <c r="D3230" t="s">
        <v>295</v>
      </c>
      <c r="E3230" t="s">
        <v>1471</v>
      </c>
      <c r="F3230" t="s">
        <v>1472</v>
      </c>
      <c r="G3230" t="s">
        <v>2903</v>
      </c>
      <c r="H3230" t="s">
        <v>10461</v>
      </c>
      <c r="I3230" t="s">
        <v>17902</v>
      </c>
      <c r="J3230" t="s">
        <v>18175</v>
      </c>
      <c r="K3230" t="s">
        <v>17840</v>
      </c>
      <c r="L3230" t="s">
        <v>17850</v>
      </c>
      <c r="M3230" t="s">
        <v>17920</v>
      </c>
      <c r="N3230"/>
      <c r="O3230" t="s">
        <v>18650</v>
      </c>
    </row>
    <row r="3231" spans="2:15" x14ac:dyDescent="0.25">
      <c r="B3231" t="s">
        <v>15007</v>
      </c>
      <c r="C3231">
        <v>126510023</v>
      </c>
      <c r="D3231" t="s">
        <v>295</v>
      </c>
      <c r="E3231" t="s">
        <v>1471</v>
      </c>
      <c r="F3231" t="s">
        <v>1472</v>
      </c>
      <c r="G3231" t="s">
        <v>2904</v>
      </c>
      <c r="H3231" t="s">
        <v>10461</v>
      </c>
      <c r="I3231" t="s">
        <v>17929</v>
      </c>
      <c r="J3231" t="s">
        <v>17914</v>
      </c>
      <c r="K3231" t="s">
        <v>17939</v>
      </c>
      <c r="L3231" t="s">
        <v>17853</v>
      </c>
      <c r="M3231" t="s">
        <v>18170</v>
      </c>
      <c r="N3231"/>
      <c r="O3231" t="s">
        <v>18115</v>
      </c>
    </row>
    <row r="3232" spans="2:15" x14ac:dyDescent="0.25">
      <c r="B3232" t="s">
        <v>15008</v>
      </c>
      <c r="C3232">
        <v>126510023</v>
      </c>
      <c r="D3232" t="s">
        <v>295</v>
      </c>
      <c r="E3232" t="s">
        <v>1471</v>
      </c>
      <c r="F3232" t="s">
        <v>1472</v>
      </c>
      <c r="G3232" t="s">
        <v>2415</v>
      </c>
      <c r="H3232" t="s">
        <v>10461</v>
      </c>
      <c r="I3232" t="s">
        <v>18044</v>
      </c>
      <c r="J3232" t="s">
        <v>18020</v>
      </c>
      <c r="K3232" t="s">
        <v>17996</v>
      </c>
      <c r="L3232" t="s">
        <v>17890</v>
      </c>
      <c r="M3232" t="s">
        <v>17906</v>
      </c>
      <c r="N3232"/>
      <c r="O3232" t="s">
        <v>18290</v>
      </c>
    </row>
    <row r="3233" spans="2:15" x14ac:dyDescent="0.25">
      <c r="B3233" t="s">
        <v>16736</v>
      </c>
      <c r="C3233">
        <v>126511530</v>
      </c>
      <c r="D3233" t="s">
        <v>13096</v>
      </c>
      <c r="E3233" t="s">
        <v>13096</v>
      </c>
      <c r="F3233" t="s">
        <v>13158</v>
      </c>
      <c r="G3233" t="s">
        <v>2903</v>
      </c>
      <c r="H3233" t="s">
        <v>10461</v>
      </c>
      <c r="I3233" t="s">
        <v>18231</v>
      </c>
      <c r="J3233" t="s">
        <v>17850</v>
      </c>
      <c r="K3233"/>
      <c r="L3233" t="s">
        <v>10461</v>
      </c>
      <c r="M3233"/>
      <c r="N3233"/>
      <c r="O3233" t="s">
        <v>18235</v>
      </c>
    </row>
    <row r="3234" spans="2:15" x14ac:dyDescent="0.25">
      <c r="B3234" t="s">
        <v>16737</v>
      </c>
      <c r="C3234">
        <v>126511530</v>
      </c>
      <c r="D3234" t="s">
        <v>13096</v>
      </c>
      <c r="E3234" t="s">
        <v>13096</v>
      </c>
      <c r="F3234" t="s">
        <v>13158</v>
      </c>
      <c r="G3234" t="s">
        <v>2904</v>
      </c>
      <c r="H3234"/>
      <c r="I3234" t="s">
        <v>18431</v>
      </c>
      <c r="J3234" t="s">
        <v>17855</v>
      </c>
      <c r="K3234" t="s">
        <v>10461</v>
      </c>
      <c r="L3234" t="s">
        <v>10461</v>
      </c>
      <c r="M3234"/>
      <c r="N3234"/>
      <c r="O3234" t="s">
        <v>18038</v>
      </c>
    </row>
    <row r="3235" spans="2:15" x14ac:dyDescent="0.25">
      <c r="B3235" t="s">
        <v>16738</v>
      </c>
      <c r="C3235">
        <v>126511530</v>
      </c>
      <c r="D3235" t="s">
        <v>13096</v>
      </c>
      <c r="E3235" t="s">
        <v>13096</v>
      </c>
      <c r="F3235" t="s">
        <v>13158</v>
      </c>
      <c r="G3235" t="s">
        <v>2415</v>
      </c>
      <c r="H3235" t="s">
        <v>10461</v>
      </c>
      <c r="I3235" t="s">
        <v>18185</v>
      </c>
      <c r="J3235" t="s">
        <v>17860</v>
      </c>
      <c r="K3235" t="s">
        <v>10461</v>
      </c>
      <c r="L3235" t="s">
        <v>17869</v>
      </c>
      <c r="M3235"/>
      <c r="N3235"/>
      <c r="O3235" t="s">
        <v>18395</v>
      </c>
    </row>
    <row r="3236" spans="2:15" x14ac:dyDescent="0.25">
      <c r="B3236" t="s">
        <v>14267</v>
      </c>
      <c r="C3236">
        <v>126511563</v>
      </c>
      <c r="D3236" t="s">
        <v>2762</v>
      </c>
      <c r="E3236" t="s">
        <v>2762</v>
      </c>
      <c r="F3236" t="s">
        <v>2763</v>
      </c>
      <c r="G3236" t="s">
        <v>2903</v>
      </c>
      <c r="H3236"/>
      <c r="I3236" t="s">
        <v>17828</v>
      </c>
      <c r="J3236" t="s">
        <v>18461</v>
      </c>
      <c r="K3236" t="s">
        <v>17846</v>
      </c>
      <c r="L3236" t="s">
        <v>10461</v>
      </c>
      <c r="M3236" t="s">
        <v>10461</v>
      </c>
      <c r="N3236" t="s">
        <v>10461</v>
      </c>
      <c r="O3236" t="s">
        <v>18655</v>
      </c>
    </row>
    <row r="3237" spans="2:15" x14ac:dyDescent="0.25">
      <c r="B3237" t="s">
        <v>14268</v>
      </c>
      <c r="C3237">
        <v>126511563</v>
      </c>
      <c r="D3237" t="s">
        <v>2762</v>
      </c>
      <c r="E3237" t="s">
        <v>2762</v>
      </c>
      <c r="F3237" t="s">
        <v>2763</v>
      </c>
      <c r="G3237" t="s">
        <v>2904</v>
      </c>
      <c r="H3237"/>
      <c r="I3237" t="s">
        <v>17828</v>
      </c>
      <c r="J3237" t="s">
        <v>18291</v>
      </c>
      <c r="K3237" t="s">
        <v>10461</v>
      </c>
      <c r="L3237" t="s">
        <v>10461</v>
      </c>
      <c r="M3237" t="s">
        <v>10461</v>
      </c>
      <c r="N3237" t="s">
        <v>10461</v>
      </c>
      <c r="O3237" t="s">
        <v>18252</v>
      </c>
    </row>
    <row r="3238" spans="2:15" x14ac:dyDescent="0.25">
      <c r="B3238" t="s">
        <v>14269</v>
      </c>
      <c r="C3238">
        <v>126511563</v>
      </c>
      <c r="D3238" t="s">
        <v>2762</v>
      </c>
      <c r="E3238" t="s">
        <v>2762</v>
      </c>
      <c r="F3238" t="s">
        <v>2763</v>
      </c>
      <c r="G3238" t="s">
        <v>2415</v>
      </c>
      <c r="H3238"/>
      <c r="I3238" t="s">
        <v>18111</v>
      </c>
      <c r="J3238" t="s">
        <v>18573</v>
      </c>
      <c r="K3238" t="s">
        <v>17836</v>
      </c>
      <c r="L3238" t="s">
        <v>17837</v>
      </c>
      <c r="M3238" t="s">
        <v>10461</v>
      </c>
      <c r="N3238" t="s">
        <v>10461</v>
      </c>
      <c r="O3238" t="s">
        <v>18676</v>
      </c>
    </row>
    <row r="3239" spans="2:15" x14ac:dyDescent="0.25">
      <c r="B3239" t="s">
        <v>17539</v>
      </c>
      <c r="C3239">
        <v>126511624</v>
      </c>
      <c r="D3239" t="s">
        <v>17509</v>
      </c>
      <c r="E3239" t="s">
        <v>17509</v>
      </c>
      <c r="F3239" t="s">
        <v>17510</v>
      </c>
      <c r="G3239" t="s">
        <v>2903</v>
      </c>
      <c r="H3239" t="s">
        <v>10461</v>
      </c>
      <c r="I3239" t="s">
        <v>17852</v>
      </c>
      <c r="J3239" t="s">
        <v>17896</v>
      </c>
      <c r="K3239" t="s">
        <v>17840</v>
      </c>
      <c r="L3239" t="s">
        <v>17850</v>
      </c>
      <c r="M3239" t="s">
        <v>17853</v>
      </c>
      <c r="N3239"/>
      <c r="O3239" t="s">
        <v>17960</v>
      </c>
    </row>
    <row r="3240" spans="2:15" x14ac:dyDescent="0.25">
      <c r="B3240" t="s">
        <v>17538</v>
      </c>
      <c r="C3240">
        <v>126511624</v>
      </c>
      <c r="D3240" t="s">
        <v>17509</v>
      </c>
      <c r="E3240" t="s">
        <v>17509</v>
      </c>
      <c r="F3240" t="s">
        <v>17510</v>
      </c>
      <c r="G3240" t="s">
        <v>2904</v>
      </c>
      <c r="H3240" t="s">
        <v>10461</v>
      </c>
      <c r="I3240" t="s">
        <v>17920</v>
      </c>
      <c r="J3240" t="s">
        <v>17896</v>
      </c>
      <c r="K3240" t="s">
        <v>17885</v>
      </c>
      <c r="L3240" t="s">
        <v>10461</v>
      </c>
      <c r="M3240" t="s">
        <v>17995</v>
      </c>
      <c r="N3240"/>
      <c r="O3240" t="s">
        <v>18038</v>
      </c>
    </row>
    <row r="3241" spans="2:15" x14ac:dyDescent="0.25">
      <c r="B3241" t="s">
        <v>17540</v>
      </c>
      <c r="C3241">
        <v>126511624</v>
      </c>
      <c r="D3241" t="s">
        <v>17509</v>
      </c>
      <c r="E3241" t="s">
        <v>17509</v>
      </c>
      <c r="F3241" t="s">
        <v>17510</v>
      </c>
      <c r="G3241" t="s">
        <v>2415</v>
      </c>
      <c r="H3241" t="s">
        <v>10461</v>
      </c>
      <c r="I3241" t="s">
        <v>18113</v>
      </c>
      <c r="J3241" t="s">
        <v>17826</v>
      </c>
      <c r="K3241" t="s">
        <v>18017</v>
      </c>
      <c r="L3241" t="s">
        <v>17823</v>
      </c>
      <c r="M3241" t="s">
        <v>17895</v>
      </c>
      <c r="N3241"/>
      <c r="O3241" t="s">
        <v>18336</v>
      </c>
    </row>
    <row r="3242" spans="2:15" x14ac:dyDescent="0.25">
      <c r="B3242" t="s">
        <v>17437</v>
      </c>
      <c r="C3242">
        <v>126512039</v>
      </c>
      <c r="D3242" t="s">
        <v>17328</v>
      </c>
      <c r="E3242" t="s">
        <v>17328</v>
      </c>
      <c r="F3242" t="s">
        <v>17311</v>
      </c>
      <c r="G3242" t="s">
        <v>2903</v>
      </c>
      <c r="H3242"/>
      <c r="I3242" t="s">
        <v>17905</v>
      </c>
      <c r="J3242"/>
      <c r="K3242"/>
      <c r="L3242" t="s">
        <v>10461</v>
      </c>
      <c r="M3242"/>
      <c r="N3242"/>
      <c r="O3242" t="s">
        <v>18170</v>
      </c>
    </row>
    <row r="3243" spans="2:15" x14ac:dyDescent="0.25">
      <c r="B3243" t="s">
        <v>17436</v>
      </c>
      <c r="C3243">
        <v>126512039</v>
      </c>
      <c r="D3243" t="s">
        <v>17328</v>
      </c>
      <c r="E3243" t="s">
        <v>17328</v>
      </c>
      <c r="F3243" t="s">
        <v>17311</v>
      </c>
      <c r="G3243" t="s">
        <v>2904</v>
      </c>
      <c r="H3243"/>
      <c r="I3243" t="s">
        <v>17905</v>
      </c>
      <c r="J3243" t="s">
        <v>10461</v>
      </c>
      <c r="K3243" t="s">
        <v>10461</v>
      </c>
      <c r="L3243" t="s">
        <v>10461</v>
      </c>
      <c r="M3243"/>
      <c r="N3243"/>
      <c r="O3243" t="s">
        <v>17945</v>
      </c>
    </row>
    <row r="3244" spans="2:15" x14ac:dyDescent="0.25">
      <c r="B3244" t="s">
        <v>17438</v>
      </c>
      <c r="C3244">
        <v>126512039</v>
      </c>
      <c r="D3244" t="s">
        <v>17328</v>
      </c>
      <c r="E3244" t="s">
        <v>17328</v>
      </c>
      <c r="F3244" t="s">
        <v>17311</v>
      </c>
      <c r="G3244" t="s">
        <v>2415</v>
      </c>
      <c r="H3244"/>
      <c r="I3244" t="s">
        <v>17973</v>
      </c>
      <c r="J3244" t="s">
        <v>10461</v>
      </c>
      <c r="K3244" t="s">
        <v>10461</v>
      </c>
      <c r="L3244" t="s">
        <v>10461</v>
      </c>
      <c r="M3244"/>
      <c r="N3244"/>
      <c r="O3244" t="s">
        <v>18074</v>
      </c>
    </row>
    <row r="3245" spans="2:15" x14ac:dyDescent="0.25">
      <c r="B3245" t="s">
        <v>16847</v>
      </c>
      <c r="C3245">
        <v>126512674</v>
      </c>
      <c r="D3245" t="s">
        <v>10278</v>
      </c>
      <c r="E3245" t="s">
        <v>10278</v>
      </c>
      <c r="F3245" t="s">
        <v>10353</v>
      </c>
      <c r="G3245" t="s">
        <v>2903</v>
      </c>
      <c r="H3245"/>
      <c r="I3245" t="s">
        <v>17895</v>
      </c>
      <c r="J3245" t="s">
        <v>10461</v>
      </c>
      <c r="K3245"/>
      <c r="L3245" t="s">
        <v>10461</v>
      </c>
      <c r="M3245"/>
      <c r="N3245"/>
      <c r="O3245" t="s">
        <v>17883</v>
      </c>
    </row>
    <row r="3246" spans="2:15" x14ac:dyDescent="0.25">
      <c r="B3246" t="s">
        <v>16848</v>
      </c>
      <c r="C3246">
        <v>126512674</v>
      </c>
      <c r="D3246" t="s">
        <v>10278</v>
      </c>
      <c r="E3246" t="s">
        <v>10278</v>
      </c>
      <c r="F3246" t="s">
        <v>10353</v>
      </c>
      <c r="G3246" t="s">
        <v>2904</v>
      </c>
      <c r="H3246" t="s">
        <v>10461</v>
      </c>
      <c r="I3246" t="s">
        <v>17831</v>
      </c>
      <c r="J3246"/>
      <c r="K3246" t="s">
        <v>10461</v>
      </c>
      <c r="L3246" t="s">
        <v>10461</v>
      </c>
      <c r="M3246"/>
      <c r="N3246"/>
      <c r="O3246" t="s">
        <v>17944</v>
      </c>
    </row>
    <row r="3247" spans="2:15" x14ac:dyDescent="0.25">
      <c r="B3247" t="s">
        <v>16849</v>
      </c>
      <c r="C3247">
        <v>126512674</v>
      </c>
      <c r="D3247" t="s">
        <v>10278</v>
      </c>
      <c r="E3247" t="s">
        <v>10278</v>
      </c>
      <c r="F3247" t="s">
        <v>10353</v>
      </c>
      <c r="G3247" t="s">
        <v>2415</v>
      </c>
      <c r="H3247" t="s">
        <v>10461</v>
      </c>
      <c r="I3247" t="s">
        <v>18027</v>
      </c>
      <c r="J3247" t="s">
        <v>10461</v>
      </c>
      <c r="K3247" t="s">
        <v>10461</v>
      </c>
      <c r="L3247" t="s">
        <v>10461</v>
      </c>
      <c r="M3247"/>
      <c r="N3247"/>
      <c r="O3247" t="s">
        <v>17891</v>
      </c>
    </row>
    <row r="3248" spans="2:15" x14ac:dyDescent="0.25">
      <c r="B3248" t="s">
        <v>13971</v>
      </c>
      <c r="C3248">
        <v>126512840</v>
      </c>
      <c r="D3248" t="s">
        <v>123</v>
      </c>
      <c r="E3248" t="s">
        <v>123</v>
      </c>
      <c r="F3248" t="s">
        <v>927</v>
      </c>
      <c r="G3248" t="s">
        <v>2903</v>
      </c>
      <c r="H3248"/>
      <c r="I3248" t="s">
        <v>17898</v>
      </c>
      <c r="J3248" t="s">
        <v>18083</v>
      </c>
      <c r="K3248" t="s">
        <v>10461</v>
      </c>
      <c r="L3248" t="s">
        <v>10461</v>
      </c>
      <c r="M3248" t="s">
        <v>10461</v>
      </c>
      <c r="N3248"/>
      <c r="O3248" t="s">
        <v>18318</v>
      </c>
    </row>
    <row r="3249" spans="2:15" x14ac:dyDescent="0.25">
      <c r="B3249" t="s">
        <v>13972</v>
      </c>
      <c r="C3249">
        <v>126512840</v>
      </c>
      <c r="D3249" t="s">
        <v>123</v>
      </c>
      <c r="E3249" t="s">
        <v>123</v>
      </c>
      <c r="F3249" t="s">
        <v>927</v>
      </c>
      <c r="G3249" t="s">
        <v>2904</v>
      </c>
      <c r="H3249"/>
      <c r="I3249" t="s">
        <v>17951</v>
      </c>
      <c r="J3249" t="s">
        <v>18440</v>
      </c>
      <c r="K3249" t="s">
        <v>10461</v>
      </c>
      <c r="L3249" t="s">
        <v>10461</v>
      </c>
      <c r="M3249" t="s">
        <v>10461</v>
      </c>
      <c r="N3249"/>
      <c r="O3249" t="s">
        <v>18171</v>
      </c>
    </row>
    <row r="3250" spans="2:15" x14ac:dyDescent="0.25">
      <c r="B3250" t="s">
        <v>13973</v>
      </c>
      <c r="C3250">
        <v>126512840</v>
      </c>
      <c r="D3250" t="s">
        <v>123</v>
      </c>
      <c r="E3250" t="s">
        <v>123</v>
      </c>
      <c r="F3250" t="s">
        <v>927</v>
      </c>
      <c r="G3250" t="s">
        <v>2415</v>
      </c>
      <c r="H3250"/>
      <c r="I3250" t="s">
        <v>17936</v>
      </c>
      <c r="J3250" t="s">
        <v>18249</v>
      </c>
      <c r="K3250" t="s">
        <v>10461</v>
      </c>
      <c r="L3250" t="s">
        <v>10461</v>
      </c>
      <c r="M3250" t="s">
        <v>10461</v>
      </c>
      <c r="N3250"/>
      <c r="O3250" t="s">
        <v>18825</v>
      </c>
    </row>
    <row r="3251" spans="2:15" x14ac:dyDescent="0.25">
      <c r="B3251" t="s">
        <v>14517</v>
      </c>
      <c r="C3251">
        <v>126512850</v>
      </c>
      <c r="D3251" t="s">
        <v>10528</v>
      </c>
      <c r="E3251" t="s">
        <v>10528</v>
      </c>
      <c r="F3251" t="s">
        <v>1814</v>
      </c>
      <c r="G3251" t="s">
        <v>2903</v>
      </c>
      <c r="H3251"/>
      <c r="I3251" t="s">
        <v>17988</v>
      </c>
      <c r="J3251"/>
      <c r="K3251"/>
      <c r="L3251"/>
      <c r="M3251"/>
      <c r="N3251"/>
      <c r="O3251" t="s">
        <v>17988</v>
      </c>
    </row>
    <row r="3252" spans="2:15" x14ac:dyDescent="0.25">
      <c r="B3252" t="s">
        <v>14518</v>
      </c>
      <c r="C3252">
        <v>126512850</v>
      </c>
      <c r="D3252" t="s">
        <v>10528</v>
      </c>
      <c r="E3252" t="s">
        <v>10528</v>
      </c>
      <c r="F3252" t="s">
        <v>1814</v>
      </c>
      <c r="G3252" t="s">
        <v>2904</v>
      </c>
      <c r="H3252"/>
      <c r="I3252" t="s">
        <v>17862</v>
      </c>
      <c r="J3252"/>
      <c r="K3252"/>
      <c r="L3252"/>
      <c r="M3252"/>
      <c r="N3252"/>
      <c r="O3252" t="s">
        <v>17862</v>
      </c>
    </row>
    <row r="3253" spans="2:15" x14ac:dyDescent="0.25">
      <c r="B3253" t="s">
        <v>14519</v>
      </c>
      <c r="C3253">
        <v>126512850</v>
      </c>
      <c r="D3253" t="s">
        <v>10528</v>
      </c>
      <c r="E3253" t="s">
        <v>10528</v>
      </c>
      <c r="F3253" t="s">
        <v>1814</v>
      </c>
      <c r="G3253" t="s">
        <v>2415</v>
      </c>
      <c r="H3253"/>
      <c r="I3253" t="s">
        <v>18331</v>
      </c>
      <c r="J3253"/>
      <c r="K3253"/>
      <c r="L3253"/>
      <c r="M3253"/>
      <c r="N3253"/>
      <c r="O3253" t="s">
        <v>18331</v>
      </c>
    </row>
    <row r="3254" spans="2:15" x14ac:dyDescent="0.25">
      <c r="B3254" t="s">
        <v>17232</v>
      </c>
      <c r="C3254">
        <v>126512870</v>
      </c>
      <c r="D3254" t="s">
        <v>584</v>
      </c>
      <c r="E3254" t="s">
        <v>584</v>
      </c>
      <c r="F3254" t="s">
        <v>2408</v>
      </c>
      <c r="G3254" t="s">
        <v>2903</v>
      </c>
      <c r="H3254"/>
      <c r="I3254" t="s">
        <v>17912</v>
      </c>
      <c r="J3254" t="s">
        <v>10461</v>
      </c>
      <c r="K3254"/>
      <c r="L3254" t="s">
        <v>17890</v>
      </c>
      <c r="M3254"/>
      <c r="N3254"/>
      <c r="O3254" t="s">
        <v>17901</v>
      </c>
    </row>
    <row r="3255" spans="2:15" x14ac:dyDescent="0.25">
      <c r="B3255" t="s">
        <v>17233</v>
      </c>
      <c r="C3255">
        <v>126512870</v>
      </c>
      <c r="D3255" t="s">
        <v>584</v>
      </c>
      <c r="E3255" t="s">
        <v>584</v>
      </c>
      <c r="F3255" t="s">
        <v>2408</v>
      </c>
      <c r="G3255" t="s">
        <v>2904</v>
      </c>
      <c r="H3255"/>
      <c r="I3255" t="s">
        <v>17891</v>
      </c>
      <c r="J3255" t="s">
        <v>10461</v>
      </c>
      <c r="K3255"/>
      <c r="L3255" t="s">
        <v>17869</v>
      </c>
      <c r="M3255" t="s">
        <v>10461</v>
      </c>
      <c r="N3255"/>
      <c r="O3255" t="s">
        <v>17843</v>
      </c>
    </row>
    <row r="3256" spans="2:15" x14ac:dyDescent="0.25">
      <c r="B3256" t="s">
        <v>17234</v>
      </c>
      <c r="C3256">
        <v>126512870</v>
      </c>
      <c r="D3256" t="s">
        <v>584</v>
      </c>
      <c r="E3256" t="s">
        <v>584</v>
      </c>
      <c r="F3256" t="s">
        <v>2408</v>
      </c>
      <c r="G3256" t="s">
        <v>2415</v>
      </c>
      <c r="H3256"/>
      <c r="I3256" t="s">
        <v>17926</v>
      </c>
      <c r="J3256" t="s">
        <v>10461</v>
      </c>
      <c r="K3256"/>
      <c r="L3256" t="s">
        <v>17883</v>
      </c>
      <c r="M3256" t="s">
        <v>10461</v>
      </c>
      <c r="N3256"/>
      <c r="O3256" t="s">
        <v>18125</v>
      </c>
    </row>
    <row r="3257" spans="2:15" x14ac:dyDescent="0.25">
      <c r="B3257" t="s">
        <v>16254</v>
      </c>
      <c r="C3257">
        <v>126512960</v>
      </c>
      <c r="D3257" t="s">
        <v>13284</v>
      </c>
      <c r="E3257" t="s">
        <v>13284</v>
      </c>
      <c r="F3257" t="s">
        <v>1866</v>
      </c>
      <c r="G3257" t="s">
        <v>2903</v>
      </c>
      <c r="H3257" t="s">
        <v>10461</v>
      </c>
      <c r="I3257" t="s">
        <v>17886</v>
      </c>
      <c r="J3257" t="s">
        <v>17840</v>
      </c>
      <c r="K3257" t="s">
        <v>17855</v>
      </c>
      <c r="L3257" t="s">
        <v>10461</v>
      </c>
      <c r="M3257" t="s">
        <v>17855</v>
      </c>
      <c r="N3257" t="s">
        <v>10461</v>
      </c>
      <c r="O3257" t="s">
        <v>18152</v>
      </c>
    </row>
    <row r="3258" spans="2:15" x14ac:dyDescent="0.25">
      <c r="B3258" t="s">
        <v>16255</v>
      </c>
      <c r="C3258">
        <v>126512960</v>
      </c>
      <c r="D3258" t="s">
        <v>13284</v>
      </c>
      <c r="E3258" t="s">
        <v>13284</v>
      </c>
      <c r="F3258" t="s">
        <v>1866</v>
      </c>
      <c r="G3258" t="s">
        <v>2904</v>
      </c>
      <c r="H3258"/>
      <c r="I3258" t="s">
        <v>18157</v>
      </c>
      <c r="J3258" t="s">
        <v>17995</v>
      </c>
      <c r="K3258" t="s">
        <v>17995</v>
      </c>
      <c r="L3258" t="s">
        <v>10461</v>
      </c>
      <c r="M3258" t="s">
        <v>17881</v>
      </c>
      <c r="N3258" t="s">
        <v>17850</v>
      </c>
      <c r="O3258" t="s">
        <v>18235</v>
      </c>
    </row>
    <row r="3259" spans="2:15" x14ac:dyDescent="0.25">
      <c r="B3259" t="s">
        <v>16256</v>
      </c>
      <c r="C3259">
        <v>126512960</v>
      </c>
      <c r="D3259" t="s">
        <v>13284</v>
      </c>
      <c r="E3259" t="s">
        <v>13284</v>
      </c>
      <c r="F3259" t="s">
        <v>1866</v>
      </c>
      <c r="G3259" t="s">
        <v>2415</v>
      </c>
      <c r="H3259" t="s">
        <v>10461</v>
      </c>
      <c r="I3259" t="s">
        <v>18534</v>
      </c>
      <c r="J3259" t="s">
        <v>18022</v>
      </c>
      <c r="K3259" t="s">
        <v>18081</v>
      </c>
      <c r="L3259" t="s">
        <v>10461</v>
      </c>
      <c r="M3259" t="s">
        <v>18021</v>
      </c>
      <c r="N3259" t="s">
        <v>17869</v>
      </c>
      <c r="O3259" t="s">
        <v>18324</v>
      </c>
    </row>
    <row r="3260" spans="2:15" x14ac:dyDescent="0.25">
      <c r="B3260" t="s">
        <v>14646</v>
      </c>
      <c r="C3260">
        <v>126512980</v>
      </c>
      <c r="D3260" t="s">
        <v>235</v>
      </c>
      <c r="E3260" t="s">
        <v>235</v>
      </c>
      <c r="F3260" t="s">
        <v>1295</v>
      </c>
      <c r="G3260" t="s">
        <v>2903</v>
      </c>
      <c r="H3260"/>
      <c r="I3260" t="s">
        <v>18161</v>
      </c>
      <c r="J3260" t="s">
        <v>10461</v>
      </c>
      <c r="K3260"/>
      <c r="L3260" t="s">
        <v>10461</v>
      </c>
      <c r="M3260"/>
      <c r="N3260"/>
      <c r="O3260" t="s">
        <v>18071</v>
      </c>
    </row>
    <row r="3261" spans="2:15" x14ac:dyDescent="0.25">
      <c r="B3261" t="s">
        <v>14647</v>
      </c>
      <c r="C3261">
        <v>126512980</v>
      </c>
      <c r="D3261" t="s">
        <v>235</v>
      </c>
      <c r="E3261" t="s">
        <v>235</v>
      </c>
      <c r="F3261" t="s">
        <v>1295</v>
      </c>
      <c r="G3261" t="s">
        <v>2904</v>
      </c>
      <c r="H3261"/>
      <c r="I3261" t="s">
        <v>18052</v>
      </c>
      <c r="J3261" t="s">
        <v>10461</v>
      </c>
      <c r="K3261" t="s">
        <v>10461</v>
      </c>
      <c r="L3261" t="s">
        <v>17833</v>
      </c>
      <c r="M3261"/>
      <c r="N3261"/>
      <c r="O3261" t="s">
        <v>18546</v>
      </c>
    </row>
    <row r="3262" spans="2:15" x14ac:dyDescent="0.25">
      <c r="B3262" t="s">
        <v>14648</v>
      </c>
      <c r="C3262">
        <v>126512980</v>
      </c>
      <c r="D3262" t="s">
        <v>235</v>
      </c>
      <c r="E3262" t="s">
        <v>235</v>
      </c>
      <c r="F3262" t="s">
        <v>1295</v>
      </c>
      <c r="G3262" t="s">
        <v>2415</v>
      </c>
      <c r="H3262"/>
      <c r="I3262" t="s">
        <v>18691</v>
      </c>
      <c r="J3262" t="s">
        <v>10461</v>
      </c>
      <c r="K3262" t="s">
        <v>10461</v>
      </c>
      <c r="L3262" t="s">
        <v>17853</v>
      </c>
      <c r="M3262"/>
      <c r="N3262"/>
      <c r="O3262" t="s">
        <v>18463</v>
      </c>
    </row>
    <row r="3263" spans="2:15" x14ac:dyDescent="0.25">
      <c r="B3263" t="s">
        <v>13419</v>
      </c>
      <c r="C3263">
        <v>126512990</v>
      </c>
      <c r="D3263" t="s">
        <v>27</v>
      </c>
      <c r="E3263" t="s">
        <v>27</v>
      </c>
      <c r="F3263" t="s">
        <v>621</v>
      </c>
      <c r="G3263" t="s">
        <v>2903</v>
      </c>
      <c r="H3263"/>
      <c r="I3263" t="s">
        <v>18007</v>
      </c>
      <c r="J3263" t="s">
        <v>10461</v>
      </c>
      <c r="K3263" t="s">
        <v>10461</v>
      </c>
      <c r="L3263" t="s">
        <v>10461</v>
      </c>
      <c r="M3263"/>
      <c r="N3263"/>
      <c r="O3263" t="s">
        <v>17931</v>
      </c>
    </row>
    <row r="3264" spans="2:15" x14ac:dyDescent="0.25">
      <c r="B3264" t="s">
        <v>13420</v>
      </c>
      <c r="C3264">
        <v>126512990</v>
      </c>
      <c r="D3264" t="s">
        <v>27</v>
      </c>
      <c r="E3264" t="s">
        <v>27</v>
      </c>
      <c r="F3264" t="s">
        <v>621</v>
      </c>
      <c r="G3264" t="s">
        <v>2904</v>
      </c>
      <c r="H3264"/>
      <c r="I3264" t="s">
        <v>17871</v>
      </c>
      <c r="J3264"/>
      <c r="K3264"/>
      <c r="L3264"/>
      <c r="M3264"/>
      <c r="N3264"/>
      <c r="O3264" t="s">
        <v>17871</v>
      </c>
    </row>
    <row r="3265" spans="2:15" x14ac:dyDescent="0.25">
      <c r="B3265" t="s">
        <v>13421</v>
      </c>
      <c r="C3265">
        <v>126512990</v>
      </c>
      <c r="D3265" t="s">
        <v>27</v>
      </c>
      <c r="E3265" t="s">
        <v>27</v>
      </c>
      <c r="F3265" t="s">
        <v>621</v>
      </c>
      <c r="G3265" t="s">
        <v>2415</v>
      </c>
      <c r="H3265"/>
      <c r="I3265" t="s">
        <v>18027</v>
      </c>
      <c r="J3265" t="s">
        <v>10461</v>
      </c>
      <c r="K3265" t="s">
        <v>10461</v>
      </c>
      <c r="L3265" t="s">
        <v>10461</v>
      </c>
      <c r="M3265"/>
      <c r="N3265"/>
      <c r="O3265" t="s">
        <v>17980</v>
      </c>
    </row>
    <row r="3266" spans="2:15" x14ac:dyDescent="0.25">
      <c r="B3266" t="s">
        <v>15193</v>
      </c>
      <c r="C3266">
        <v>126513000</v>
      </c>
      <c r="D3266" t="s">
        <v>13093</v>
      </c>
      <c r="E3266" t="s">
        <v>13093</v>
      </c>
      <c r="F3266" t="s">
        <v>1582</v>
      </c>
      <c r="G3266" t="s">
        <v>2903</v>
      </c>
      <c r="H3266"/>
      <c r="I3266" t="s">
        <v>17902</v>
      </c>
      <c r="J3266" t="s">
        <v>10461</v>
      </c>
      <c r="K3266" t="s">
        <v>10461</v>
      </c>
      <c r="L3266" t="s">
        <v>10461</v>
      </c>
      <c r="M3266" t="s">
        <v>10461</v>
      </c>
      <c r="N3266"/>
      <c r="O3266" t="s">
        <v>17906</v>
      </c>
    </row>
    <row r="3267" spans="2:15" x14ac:dyDescent="0.25">
      <c r="B3267" t="s">
        <v>15194</v>
      </c>
      <c r="C3267">
        <v>126513000</v>
      </c>
      <c r="D3267" t="s">
        <v>13093</v>
      </c>
      <c r="E3267" t="s">
        <v>13093</v>
      </c>
      <c r="F3267" t="s">
        <v>1582</v>
      </c>
      <c r="G3267" t="s">
        <v>2904</v>
      </c>
      <c r="H3267"/>
      <c r="I3267" t="s">
        <v>18010</v>
      </c>
      <c r="J3267" t="s">
        <v>17846</v>
      </c>
      <c r="K3267" t="s">
        <v>10461</v>
      </c>
      <c r="L3267" t="s">
        <v>10461</v>
      </c>
      <c r="M3267" t="s">
        <v>10461</v>
      </c>
      <c r="N3267" t="s">
        <v>10461</v>
      </c>
      <c r="O3267" t="s">
        <v>17980</v>
      </c>
    </row>
    <row r="3268" spans="2:15" x14ac:dyDescent="0.25">
      <c r="B3268" t="s">
        <v>15195</v>
      </c>
      <c r="C3268">
        <v>126513000</v>
      </c>
      <c r="D3268" t="s">
        <v>13093</v>
      </c>
      <c r="E3268" t="s">
        <v>13093</v>
      </c>
      <c r="F3268" t="s">
        <v>1582</v>
      </c>
      <c r="G3268" t="s">
        <v>2415</v>
      </c>
      <c r="H3268"/>
      <c r="I3268" t="s">
        <v>18230</v>
      </c>
      <c r="J3268" t="s">
        <v>17836</v>
      </c>
      <c r="K3268" t="s">
        <v>10461</v>
      </c>
      <c r="L3268" t="s">
        <v>10461</v>
      </c>
      <c r="M3268" t="s">
        <v>10461</v>
      </c>
      <c r="N3268" t="s">
        <v>10461</v>
      </c>
      <c r="O3268" t="s">
        <v>18056</v>
      </c>
    </row>
    <row r="3269" spans="2:15" x14ac:dyDescent="0.25">
      <c r="B3269" t="s">
        <v>17044</v>
      </c>
      <c r="C3269">
        <v>126513020</v>
      </c>
      <c r="D3269" t="s">
        <v>554</v>
      </c>
      <c r="E3269" t="s">
        <v>554</v>
      </c>
      <c r="F3269" t="s">
        <v>2318</v>
      </c>
      <c r="G3269" t="s">
        <v>2903</v>
      </c>
      <c r="H3269"/>
      <c r="I3269" t="s">
        <v>17876</v>
      </c>
      <c r="J3269"/>
      <c r="K3269"/>
      <c r="L3269"/>
      <c r="M3269" t="s">
        <v>10461</v>
      </c>
      <c r="N3269"/>
      <c r="O3269" t="s">
        <v>17982</v>
      </c>
    </row>
    <row r="3270" spans="2:15" x14ac:dyDescent="0.25">
      <c r="B3270" t="s">
        <v>17045</v>
      </c>
      <c r="C3270">
        <v>126513020</v>
      </c>
      <c r="D3270" t="s">
        <v>554</v>
      </c>
      <c r="E3270" t="s">
        <v>554</v>
      </c>
      <c r="F3270" t="s">
        <v>2318</v>
      </c>
      <c r="G3270" t="s">
        <v>2904</v>
      </c>
      <c r="H3270"/>
      <c r="I3270" t="s">
        <v>17945</v>
      </c>
      <c r="J3270"/>
      <c r="K3270"/>
      <c r="L3270"/>
      <c r="M3270"/>
      <c r="N3270"/>
      <c r="O3270" t="s">
        <v>17945</v>
      </c>
    </row>
    <row r="3271" spans="2:15" x14ac:dyDescent="0.25">
      <c r="B3271" t="s">
        <v>17046</v>
      </c>
      <c r="C3271">
        <v>126513020</v>
      </c>
      <c r="D3271" t="s">
        <v>554</v>
      </c>
      <c r="E3271" t="s">
        <v>554</v>
      </c>
      <c r="F3271" t="s">
        <v>2318</v>
      </c>
      <c r="G3271" t="s">
        <v>2415</v>
      </c>
      <c r="H3271"/>
      <c r="I3271" t="s">
        <v>17856</v>
      </c>
      <c r="J3271"/>
      <c r="K3271"/>
      <c r="L3271"/>
      <c r="M3271" t="s">
        <v>10461</v>
      </c>
      <c r="N3271"/>
      <c r="O3271" t="s">
        <v>17974</v>
      </c>
    </row>
    <row r="3272" spans="2:15" x14ac:dyDescent="0.25">
      <c r="B3272" t="s">
        <v>14270</v>
      </c>
      <c r="C3272">
        <v>126513100</v>
      </c>
      <c r="D3272" t="s">
        <v>169</v>
      </c>
      <c r="E3272" t="s">
        <v>1086</v>
      </c>
      <c r="F3272" t="s">
        <v>1087</v>
      </c>
      <c r="G3272" t="s">
        <v>2903</v>
      </c>
      <c r="H3272"/>
      <c r="I3272" t="s">
        <v>10461</v>
      </c>
      <c r="J3272" t="s">
        <v>17824</v>
      </c>
      <c r="K3272"/>
      <c r="L3272"/>
      <c r="M3272"/>
      <c r="N3272"/>
      <c r="O3272" t="s">
        <v>18018</v>
      </c>
    </row>
    <row r="3273" spans="2:15" x14ac:dyDescent="0.25">
      <c r="B3273" t="s">
        <v>14271</v>
      </c>
      <c r="C3273">
        <v>126513100</v>
      </c>
      <c r="D3273" t="s">
        <v>169</v>
      </c>
      <c r="E3273" t="s">
        <v>1086</v>
      </c>
      <c r="F3273" t="s">
        <v>1087</v>
      </c>
      <c r="G3273" t="s">
        <v>2904</v>
      </c>
      <c r="H3273"/>
      <c r="I3273" t="s">
        <v>10461</v>
      </c>
      <c r="J3273" t="s">
        <v>17898</v>
      </c>
      <c r="K3273"/>
      <c r="L3273"/>
      <c r="M3273" t="s">
        <v>10461</v>
      </c>
      <c r="N3273"/>
      <c r="O3273" t="s">
        <v>17934</v>
      </c>
    </row>
    <row r="3274" spans="2:15" x14ac:dyDescent="0.25">
      <c r="B3274" t="s">
        <v>14272</v>
      </c>
      <c r="C3274">
        <v>126513100</v>
      </c>
      <c r="D3274" t="s">
        <v>169</v>
      </c>
      <c r="E3274" t="s">
        <v>1086</v>
      </c>
      <c r="F3274" t="s">
        <v>1087</v>
      </c>
      <c r="G3274" t="s">
        <v>2415</v>
      </c>
      <c r="H3274"/>
      <c r="I3274" t="s">
        <v>10461</v>
      </c>
      <c r="J3274" t="s">
        <v>17984</v>
      </c>
      <c r="K3274"/>
      <c r="L3274"/>
      <c r="M3274" t="s">
        <v>10461</v>
      </c>
      <c r="N3274"/>
      <c r="O3274" t="s">
        <v>18140</v>
      </c>
    </row>
    <row r="3275" spans="2:15" x14ac:dyDescent="0.25">
      <c r="B3275" t="s">
        <v>14792</v>
      </c>
      <c r="C3275">
        <v>126513110</v>
      </c>
      <c r="D3275" t="s">
        <v>259</v>
      </c>
      <c r="E3275" t="s">
        <v>259</v>
      </c>
      <c r="F3275" t="s">
        <v>1373</v>
      </c>
      <c r="G3275" t="s">
        <v>2903</v>
      </c>
      <c r="H3275"/>
      <c r="I3275" t="s">
        <v>17947</v>
      </c>
      <c r="J3275" t="s">
        <v>10461</v>
      </c>
      <c r="K3275"/>
      <c r="L3275"/>
      <c r="M3275"/>
      <c r="N3275"/>
      <c r="O3275" t="s">
        <v>17840</v>
      </c>
    </row>
    <row r="3276" spans="2:15" x14ac:dyDescent="0.25">
      <c r="B3276" t="s">
        <v>14793</v>
      </c>
      <c r="C3276">
        <v>126513110</v>
      </c>
      <c r="D3276" t="s">
        <v>259</v>
      </c>
      <c r="E3276" t="s">
        <v>259</v>
      </c>
      <c r="F3276" t="s">
        <v>1373</v>
      </c>
      <c r="G3276" t="s">
        <v>2904</v>
      </c>
      <c r="H3276"/>
      <c r="I3276" t="s">
        <v>17824</v>
      </c>
      <c r="J3276"/>
      <c r="K3276"/>
      <c r="L3276"/>
      <c r="M3276"/>
      <c r="N3276"/>
      <c r="O3276" t="s">
        <v>17824</v>
      </c>
    </row>
    <row r="3277" spans="2:15" x14ac:dyDescent="0.25">
      <c r="B3277" t="s">
        <v>14794</v>
      </c>
      <c r="C3277">
        <v>126513110</v>
      </c>
      <c r="D3277" t="s">
        <v>259</v>
      </c>
      <c r="E3277" t="s">
        <v>259</v>
      </c>
      <c r="F3277" t="s">
        <v>1373</v>
      </c>
      <c r="G3277" t="s">
        <v>2415</v>
      </c>
      <c r="H3277"/>
      <c r="I3277" t="s">
        <v>17921</v>
      </c>
      <c r="J3277" t="s">
        <v>10461</v>
      </c>
      <c r="K3277"/>
      <c r="L3277"/>
      <c r="M3277"/>
      <c r="N3277"/>
      <c r="O3277" t="s">
        <v>18002</v>
      </c>
    </row>
    <row r="3278" spans="2:15" x14ac:dyDescent="0.25">
      <c r="B3278" t="s">
        <v>17295</v>
      </c>
      <c r="C3278">
        <v>126513117</v>
      </c>
      <c r="D3278" t="s">
        <v>13283</v>
      </c>
      <c r="E3278" t="s">
        <v>13283</v>
      </c>
      <c r="F3278" t="s">
        <v>17248</v>
      </c>
      <c r="G3278" t="s">
        <v>2903</v>
      </c>
      <c r="H3278"/>
      <c r="I3278" t="s">
        <v>17945</v>
      </c>
      <c r="J3278" t="s">
        <v>17900</v>
      </c>
      <c r="K3278" t="s">
        <v>17988</v>
      </c>
      <c r="L3278" t="s">
        <v>17834</v>
      </c>
      <c r="M3278" t="s">
        <v>17827</v>
      </c>
      <c r="N3278"/>
      <c r="O3278" t="s">
        <v>18172</v>
      </c>
    </row>
    <row r="3279" spans="2:15" x14ac:dyDescent="0.25">
      <c r="B3279" t="s">
        <v>17296</v>
      </c>
      <c r="C3279">
        <v>126513117</v>
      </c>
      <c r="D3279" t="s">
        <v>13283</v>
      </c>
      <c r="E3279" t="s">
        <v>13283</v>
      </c>
      <c r="F3279" t="s">
        <v>17248</v>
      </c>
      <c r="G3279" t="s">
        <v>2904</v>
      </c>
      <c r="H3279"/>
      <c r="I3279" t="s">
        <v>18017</v>
      </c>
      <c r="J3279" t="s">
        <v>17920</v>
      </c>
      <c r="K3279" t="s">
        <v>18039</v>
      </c>
      <c r="L3279" t="s">
        <v>17834</v>
      </c>
      <c r="M3279" t="s">
        <v>17840</v>
      </c>
      <c r="N3279"/>
      <c r="O3279" t="s">
        <v>18470</v>
      </c>
    </row>
    <row r="3280" spans="2:15" x14ac:dyDescent="0.25">
      <c r="B3280" t="s">
        <v>17286</v>
      </c>
      <c r="C3280">
        <v>126513117</v>
      </c>
      <c r="D3280" t="s">
        <v>13283</v>
      </c>
      <c r="E3280" t="s">
        <v>13283</v>
      </c>
      <c r="F3280" t="s">
        <v>17248</v>
      </c>
      <c r="G3280" t="s">
        <v>2415</v>
      </c>
      <c r="H3280"/>
      <c r="I3280" t="s">
        <v>18151</v>
      </c>
      <c r="J3280" t="s">
        <v>17973</v>
      </c>
      <c r="K3280" t="s">
        <v>18087</v>
      </c>
      <c r="L3280" t="s">
        <v>17898</v>
      </c>
      <c r="M3280" t="s">
        <v>18036</v>
      </c>
      <c r="N3280"/>
      <c r="O3280" t="s">
        <v>18801</v>
      </c>
    </row>
    <row r="3281" spans="2:15" x14ac:dyDescent="0.25">
      <c r="B3281" t="s">
        <v>14979</v>
      </c>
      <c r="C3281">
        <v>126513150</v>
      </c>
      <c r="D3281" t="s">
        <v>17238</v>
      </c>
      <c r="E3281" t="s">
        <v>17238</v>
      </c>
      <c r="F3281" t="s">
        <v>1465</v>
      </c>
      <c r="G3281" t="s">
        <v>2903</v>
      </c>
      <c r="H3281" t="s">
        <v>10461</v>
      </c>
      <c r="I3281" t="s">
        <v>17944</v>
      </c>
      <c r="J3281" t="s">
        <v>17862</v>
      </c>
      <c r="K3281" t="s">
        <v>17960</v>
      </c>
      <c r="L3281" t="s">
        <v>17850</v>
      </c>
      <c r="M3281" t="s">
        <v>17999</v>
      </c>
      <c r="N3281"/>
      <c r="O3281" t="s">
        <v>18677</v>
      </c>
    </row>
    <row r="3282" spans="2:15" x14ac:dyDescent="0.25">
      <c r="B3282" t="s">
        <v>14980</v>
      </c>
      <c r="C3282">
        <v>126513150</v>
      </c>
      <c r="D3282" t="s">
        <v>17238</v>
      </c>
      <c r="E3282" t="s">
        <v>17238</v>
      </c>
      <c r="F3282" t="s">
        <v>1465</v>
      </c>
      <c r="G3282" t="s">
        <v>2904</v>
      </c>
      <c r="H3282"/>
      <c r="I3282" t="s">
        <v>17983</v>
      </c>
      <c r="J3282" t="s">
        <v>17831</v>
      </c>
      <c r="K3282" t="s">
        <v>18130</v>
      </c>
      <c r="L3282" t="s">
        <v>17855</v>
      </c>
      <c r="M3282" t="s">
        <v>17890</v>
      </c>
      <c r="N3282" t="s">
        <v>10461</v>
      </c>
      <c r="O3282" t="s">
        <v>18218</v>
      </c>
    </row>
    <row r="3283" spans="2:15" x14ac:dyDescent="0.25">
      <c r="B3283" t="s">
        <v>14981</v>
      </c>
      <c r="C3283">
        <v>126513150</v>
      </c>
      <c r="D3283" t="s">
        <v>17238</v>
      </c>
      <c r="E3283" t="s">
        <v>17238</v>
      </c>
      <c r="F3283" t="s">
        <v>1465</v>
      </c>
      <c r="G3283" t="s">
        <v>2415</v>
      </c>
      <c r="H3283" t="s">
        <v>10461</v>
      </c>
      <c r="I3283" t="s">
        <v>17852</v>
      </c>
      <c r="J3283" t="s">
        <v>17912</v>
      </c>
      <c r="K3283" t="s">
        <v>18234</v>
      </c>
      <c r="L3283" t="s">
        <v>17860</v>
      </c>
      <c r="M3283" t="s">
        <v>17945</v>
      </c>
      <c r="N3283" t="s">
        <v>10461</v>
      </c>
      <c r="O3283" t="s">
        <v>18892</v>
      </c>
    </row>
    <row r="3284" spans="2:15" x14ac:dyDescent="0.25">
      <c r="B3284" t="s">
        <v>13915</v>
      </c>
      <c r="C3284">
        <v>126513160</v>
      </c>
      <c r="D3284" t="s">
        <v>109</v>
      </c>
      <c r="E3284" t="s">
        <v>109</v>
      </c>
      <c r="F3284" t="s">
        <v>901</v>
      </c>
      <c r="G3284" t="s">
        <v>2903</v>
      </c>
      <c r="H3284"/>
      <c r="I3284" t="s">
        <v>17855</v>
      </c>
      <c r="J3284" t="s">
        <v>17846</v>
      </c>
      <c r="K3284" t="s">
        <v>17947</v>
      </c>
      <c r="L3284" t="s">
        <v>10461</v>
      </c>
      <c r="M3284" t="s">
        <v>17869</v>
      </c>
      <c r="N3284"/>
      <c r="O3284" t="s">
        <v>18236</v>
      </c>
    </row>
    <row r="3285" spans="2:15" x14ac:dyDescent="0.25">
      <c r="B3285" t="s">
        <v>13916</v>
      </c>
      <c r="C3285">
        <v>126513160</v>
      </c>
      <c r="D3285" t="s">
        <v>109</v>
      </c>
      <c r="E3285" t="s">
        <v>109</v>
      </c>
      <c r="F3285" t="s">
        <v>901</v>
      </c>
      <c r="G3285" t="s">
        <v>2904</v>
      </c>
      <c r="H3285"/>
      <c r="I3285" t="s">
        <v>17833</v>
      </c>
      <c r="J3285" t="s">
        <v>17837</v>
      </c>
      <c r="K3285" t="s">
        <v>17885</v>
      </c>
      <c r="L3285" t="s">
        <v>10461</v>
      </c>
      <c r="M3285" t="s">
        <v>17833</v>
      </c>
      <c r="N3285"/>
      <c r="O3285" t="s">
        <v>17847</v>
      </c>
    </row>
    <row r="3286" spans="2:15" x14ac:dyDescent="0.25">
      <c r="B3286" t="s">
        <v>13917</v>
      </c>
      <c r="C3286">
        <v>126513160</v>
      </c>
      <c r="D3286" t="s">
        <v>109</v>
      </c>
      <c r="E3286" t="s">
        <v>109</v>
      </c>
      <c r="F3286" t="s">
        <v>901</v>
      </c>
      <c r="G3286" t="s">
        <v>2415</v>
      </c>
      <c r="H3286"/>
      <c r="I3286" t="s">
        <v>17995</v>
      </c>
      <c r="J3286" t="s">
        <v>17890</v>
      </c>
      <c r="K3286" t="s">
        <v>17982</v>
      </c>
      <c r="L3286" t="s">
        <v>17846</v>
      </c>
      <c r="M3286" t="s">
        <v>17890</v>
      </c>
      <c r="N3286"/>
      <c r="O3286" t="s">
        <v>17858</v>
      </c>
    </row>
    <row r="3287" spans="2:15" x14ac:dyDescent="0.25">
      <c r="B3287" t="s">
        <v>16856</v>
      </c>
      <c r="C3287">
        <v>126513210</v>
      </c>
      <c r="D3287" t="s">
        <v>526</v>
      </c>
      <c r="E3287" t="s">
        <v>526</v>
      </c>
      <c r="F3287" t="s">
        <v>10356</v>
      </c>
      <c r="G3287" t="s">
        <v>2903</v>
      </c>
      <c r="H3287"/>
      <c r="I3287" t="s">
        <v>17828</v>
      </c>
      <c r="J3287" t="s">
        <v>10461</v>
      </c>
      <c r="K3287"/>
      <c r="L3287"/>
      <c r="M3287" t="s">
        <v>10461</v>
      </c>
      <c r="N3287"/>
      <c r="O3287" t="s">
        <v>17875</v>
      </c>
    </row>
    <row r="3288" spans="2:15" x14ac:dyDescent="0.25">
      <c r="B3288" t="s">
        <v>16857</v>
      </c>
      <c r="C3288">
        <v>126513210</v>
      </c>
      <c r="D3288" t="s">
        <v>526</v>
      </c>
      <c r="E3288" t="s">
        <v>526</v>
      </c>
      <c r="F3288" t="s">
        <v>10356</v>
      </c>
      <c r="G3288" t="s">
        <v>2904</v>
      </c>
      <c r="H3288"/>
      <c r="I3288" t="s">
        <v>18018</v>
      </c>
      <c r="J3288" t="s">
        <v>10461</v>
      </c>
      <c r="K3288"/>
      <c r="L3288"/>
      <c r="M3288"/>
      <c r="N3288"/>
      <c r="O3288" t="s">
        <v>18007</v>
      </c>
    </row>
    <row r="3289" spans="2:15" x14ac:dyDescent="0.25">
      <c r="B3289" t="s">
        <v>16858</v>
      </c>
      <c r="C3289">
        <v>126513210</v>
      </c>
      <c r="D3289" t="s">
        <v>526</v>
      </c>
      <c r="E3289" t="s">
        <v>526</v>
      </c>
      <c r="F3289" t="s">
        <v>10356</v>
      </c>
      <c r="G3289" t="s">
        <v>2415</v>
      </c>
      <c r="H3289"/>
      <c r="I3289" t="s">
        <v>17897</v>
      </c>
      <c r="J3289" t="s">
        <v>10461</v>
      </c>
      <c r="K3289"/>
      <c r="L3289"/>
      <c r="M3289" t="s">
        <v>10461</v>
      </c>
      <c r="N3289"/>
      <c r="O3289" t="s">
        <v>18037</v>
      </c>
    </row>
    <row r="3290" spans="2:15" x14ac:dyDescent="0.25">
      <c r="B3290" t="s">
        <v>15009</v>
      </c>
      <c r="C3290">
        <v>126513230</v>
      </c>
      <c r="D3290" t="s">
        <v>296</v>
      </c>
      <c r="E3290" t="s">
        <v>296</v>
      </c>
      <c r="F3290" t="s">
        <v>1473</v>
      </c>
      <c r="G3290" t="s">
        <v>2903</v>
      </c>
      <c r="H3290"/>
      <c r="I3290" t="s">
        <v>18646</v>
      </c>
      <c r="J3290" t="s">
        <v>10461</v>
      </c>
      <c r="K3290"/>
      <c r="L3290" t="s">
        <v>10461</v>
      </c>
      <c r="M3290" t="s">
        <v>10461</v>
      </c>
      <c r="N3290"/>
      <c r="O3290" t="s">
        <v>18172</v>
      </c>
    </row>
    <row r="3291" spans="2:15" x14ac:dyDescent="0.25">
      <c r="B3291" t="s">
        <v>15010</v>
      </c>
      <c r="C3291">
        <v>126513230</v>
      </c>
      <c r="D3291" t="s">
        <v>296</v>
      </c>
      <c r="E3291" t="s">
        <v>296</v>
      </c>
      <c r="F3291" t="s">
        <v>1473</v>
      </c>
      <c r="G3291" t="s">
        <v>2904</v>
      </c>
      <c r="H3291"/>
      <c r="I3291" t="s">
        <v>17986</v>
      </c>
      <c r="J3291" t="s">
        <v>10461</v>
      </c>
      <c r="K3291"/>
      <c r="L3291" t="s">
        <v>10461</v>
      </c>
      <c r="M3291"/>
      <c r="N3291"/>
      <c r="O3291" t="s">
        <v>18012</v>
      </c>
    </row>
    <row r="3292" spans="2:15" x14ac:dyDescent="0.25">
      <c r="B3292" t="s">
        <v>15011</v>
      </c>
      <c r="C3292">
        <v>126513230</v>
      </c>
      <c r="D3292" t="s">
        <v>296</v>
      </c>
      <c r="E3292" t="s">
        <v>296</v>
      </c>
      <c r="F3292" t="s">
        <v>1473</v>
      </c>
      <c r="G3292" t="s">
        <v>2415</v>
      </c>
      <c r="H3292"/>
      <c r="I3292" t="s">
        <v>18536</v>
      </c>
      <c r="J3292" t="s">
        <v>10461</v>
      </c>
      <c r="K3292"/>
      <c r="L3292" t="s">
        <v>10461</v>
      </c>
      <c r="M3292" t="s">
        <v>10461</v>
      </c>
      <c r="N3292"/>
      <c r="O3292" t="s">
        <v>18459</v>
      </c>
    </row>
    <row r="3293" spans="2:15" x14ac:dyDescent="0.25">
      <c r="B3293" t="s">
        <v>17220</v>
      </c>
      <c r="C3293">
        <v>126513250</v>
      </c>
      <c r="D3293" t="s">
        <v>582</v>
      </c>
      <c r="E3293" t="s">
        <v>582</v>
      </c>
      <c r="F3293" t="s">
        <v>2405</v>
      </c>
      <c r="G3293" t="s">
        <v>2903</v>
      </c>
      <c r="H3293"/>
      <c r="I3293" t="s">
        <v>17904</v>
      </c>
      <c r="J3293" t="s">
        <v>10461</v>
      </c>
      <c r="K3293" t="s">
        <v>10461</v>
      </c>
      <c r="L3293" t="s">
        <v>10461</v>
      </c>
      <c r="M3293"/>
      <c r="N3293"/>
      <c r="O3293" t="s">
        <v>18179</v>
      </c>
    </row>
    <row r="3294" spans="2:15" x14ac:dyDescent="0.25">
      <c r="B3294" t="s">
        <v>17221</v>
      </c>
      <c r="C3294">
        <v>126513250</v>
      </c>
      <c r="D3294" t="s">
        <v>582</v>
      </c>
      <c r="E3294" t="s">
        <v>582</v>
      </c>
      <c r="F3294" t="s">
        <v>2405</v>
      </c>
      <c r="G3294" t="s">
        <v>2904</v>
      </c>
      <c r="H3294"/>
      <c r="I3294" t="s">
        <v>17982</v>
      </c>
      <c r="J3294" t="s">
        <v>10461</v>
      </c>
      <c r="K3294" t="s">
        <v>10461</v>
      </c>
      <c r="L3294" t="s">
        <v>10461</v>
      </c>
      <c r="M3294" t="s">
        <v>10461</v>
      </c>
      <c r="N3294"/>
      <c r="O3294" t="s">
        <v>18266</v>
      </c>
    </row>
    <row r="3295" spans="2:15" x14ac:dyDescent="0.25">
      <c r="B3295" t="s">
        <v>17222</v>
      </c>
      <c r="C3295">
        <v>126513250</v>
      </c>
      <c r="D3295" t="s">
        <v>582</v>
      </c>
      <c r="E3295" t="s">
        <v>582</v>
      </c>
      <c r="F3295" t="s">
        <v>2405</v>
      </c>
      <c r="G3295" t="s">
        <v>2415</v>
      </c>
      <c r="H3295"/>
      <c r="I3295" t="s">
        <v>18226</v>
      </c>
      <c r="J3295" t="s">
        <v>10461</v>
      </c>
      <c r="K3295" t="s">
        <v>10461</v>
      </c>
      <c r="L3295" t="s">
        <v>10461</v>
      </c>
      <c r="M3295" t="s">
        <v>10461</v>
      </c>
      <c r="N3295"/>
      <c r="O3295" t="s">
        <v>17987</v>
      </c>
    </row>
    <row r="3296" spans="2:15" x14ac:dyDescent="0.25">
      <c r="B3296" t="s">
        <v>14391</v>
      </c>
      <c r="C3296">
        <v>126513270</v>
      </c>
      <c r="D3296" t="s">
        <v>195</v>
      </c>
      <c r="E3296" t="s">
        <v>195</v>
      </c>
      <c r="F3296" t="s">
        <v>1154</v>
      </c>
      <c r="G3296" t="s">
        <v>2903</v>
      </c>
      <c r="H3296" t="s">
        <v>10461</v>
      </c>
      <c r="I3296" t="s">
        <v>18121</v>
      </c>
      <c r="J3296" t="s">
        <v>17833</v>
      </c>
      <c r="K3296" t="s">
        <v>10461</v>
      </c>
      <c r="L3296" t="s">
        <v>17834</v>
      </c>
      <c r="M3296"/>
      <c r="N3296"/>
      <c r="O3296" t="s">
        <v>18066</v>
      </c>
    </row>
    <row r="3297" spans="2:15" x14ac:dyDescent="0.25">
      <c r="B3297" t="s">
        <v>14392</v>
      </c>
      <c r="C3297">
        <v>126513270</v>
      </c>
      <c r="D3297" t="s">
        <v>195</v>
      </c>
      <c r="E3297" t="s">
        <v>195</v>
      </c>
      <c r="F3297" t="s">
        <v>1154</v>
      </c>
      <c r="G3297" t="s">
        <v>2904</v>
      </c>
      <c r="H3297" t="s">
        <v>10461</v>
      </c>
      <c r="I3297" t="s">
        <v>18132</v>
      </c>
      <c r="J3297" t="s">
        <v>17844</v>
      </c>
      <c r="K3297" t="s">
        <v>10461</v>
      </c>
      <c r="L3297" t="s">
        <v>17837</v>
      </c>
      <c r="M3297" t="s">
        <v>10461</v>
      </c>
      <c r="N3297"/>
      <c r="O3297" t="s">
        <v>18422</v>
      </c>
    </row>
    <row r="3298" spans="2:15" x14ac:dyDescent="0.25">
      <c r="B3298" t="s">
        <v>14393</v>
      </c>
      <c r="C3298">
        <v>126513270</v>
      </c>
      <c r="D3298" t="s">
        <v>195</v>
      </c>
      <c r="E3298" t="s">
        <v>195</v>
      </c>
      <c r="F3298" t="s">
        <v>1154</v>
      </c>
      <c r="G3298" t="s">
        <v>2415</v>
      </c>
      <c r="H3298" t="s">
        <v>10461</v>
      </c>
      <c r="I3298" t="s">
        <v>18723</v>
      </c>
      <c r="J3298" t="s">
        <v>17839</v>
      </c>
      <c r="K3298" t="s">
        <v>10461</v>
      </c>
      <c r="L3298" t="s">
        <v>17840</v>
      </c>
      <c r="M3298" t="s">
        <v>10461</v>
      </c>
      <c r="N3298"/>
      <c r="O3298" t="s">
        <v>18964</v>
      </c>
    </row>
    <row r="3299" spans="2:15" x14ac:dyDescent="0.25">
      <c r="B3299" t="s">
        <v>15580</v>
      </c>
      <c r="C3299">
        <v>126513280</v>
      </c>
      <c r="D3299" t="s">
        <v>397</v>
      </c>
      <c r="E3299" t="s">
        <v>397</v>
      </c>
      <c r="F3299" t="s">
        <v>1812</v>
      </c>
      <c r="G3299" t="s">
        <v>2903</v>
      </c>
      <c r="H3299" t="s">
        <v>10461</v>
      </c>
      <c r="I3299" t="s">
        <v>17939</v>
      </c>
      <c r="J3299" t="s">
        <v>18018</v>
      </c>
      <c r="K3299" t="s">
        <v>18130</v>
      </c>
      <c r="L3299" t="s">
        <v>17850</v>
      </c>
      <c r="M3299" t="s">
        <v>17853</v>
      </c>
      <c r="N3299" t="s">
        <v>10461</v>
      </c>
      <c r="O3299" t="s">
        <v>17916</v>
      </c>
    </row>
    <row r="3300" spans="2:15" x14ac:dyDescent="0.25">
      <c r="B3300" t="s">
        <v>15581</v>
      </c>
      <c r="C3300">
        <v>126513280</v>
      </c>
      <c r="D3300" t="s">
        <v>397</v>
      </c>
      <c r="E3300" t="s">
        <v>397</v>
      </c>
      <c r="F3300" t="s">
        <v>1812</v>
      </c>
      <c r="G3300" t="s">
        <v>2904</v>
      </c>
      <c r="H3300" t="s">
        <v>10461</v>
      </c>
      <c r="I3300" t="s">
        <v>17883</v>
      </c>
      <c r="J3300" t="s">
        <v>17898</v>
      </c>
      <c r="K3300" t="s">
        <v>18124</v>
      </c>
      <c r="L3300" t="s">
        <v>17846</v>
      </c>
      <c r="M3300" t="s">
        <v>17951</v>
      </c>
      <c r="N3300" t="s">
        <v>10461</v>
      </c>
      <c r="O3300" t="s">
        <v>17880</v>
      </c>
    </row>
    <row r="3301" spans="2:15" x14ac:dyDescent="0.25">
      <c r="B3301" t="s">
        <v>15582</v>
      </c>
      <c r="C3301">
        <v>126513280</v>
      </c>
      <c r="D3301" t="s">
        <v>397</v>
      </c>
      <c r="E3301" t="s">
        <v>397</v>
      </c>
      <c r="F3301" t="s">
        <v>1812</v>
      </c>
      <c r="G3301" t="s">
        <v>2415</v>
      </c>
      <c r="H3301" t="s">
        <v>10461</v>
      </c>
      <c r="I3301" t="s">
        <v>17876</v>
      </c>
      <c r="J3301" t="s">
        <v>17851</v>
      </c>
      <c r="K3301" t="s">
        <v>18292</v>
      </c>
      <c r="L3301" t="s">
        <v>17839</v>
      </c>
      <c r="M3301" t="s">
        <v>17824</v>
      </c>
      <c r="N3301" t="s">
        <v>10461</v>
      </c>
      <c r="O3301" t="s">
        <v>18276</v>
      </c>
    </row>
    <row r="3302" spans="2:15" x14ac:dyDescent="0.25">
      <c r="B3302" t="s">
        <v>14991</v>
      </c>
      <c r="C3302">
        <v>126513290</v>
      </c>
      <c r="D3302" t="s">
        <v>17339</v>
      </c>
      <c r="E3302" t="s">
        <v>17339</v>
      </c>
      <c r="F3302" t="s">
        <v>1235</v>
      </c>
      <c r="G3302" t="s">
        <v>2903</v>
      </c>
      <c r="H3302"/>
      <c r="I3302" t="s">
        <v>18353</v>
      </c>
      <c r="J3302" t="s">
        <v>10461</v>
      </c>
      <c r="K3302"/>
      <c r="L3302" t="s">
        <v>10461</v>
      </c>
      <c r="M3302"/>
      <c r="N3302"/>
      <c r="O3302" t="s">
        <v>18133</v>
      </c>
    </row>
    <row r="3303" spans="2:15" x14ac:dyDescent="0.25">
      <c r="B3303" t="s">
        <v>14992</v>
      </c>
      <c r="C3303">
        <v>126513290</v>
      </c>
      <c r="D3303" t="s">
        <v>17339</v>
      </c>
      <c r="E3303" t="s">
        <v>17339</v>
      </c>
      <c r="F3303" t="s">
        <v>1235</v>
      </c>
      <c r="G3303" t="s">
        <v>2904</v>
      </c>
      <c r="H3303" t="s">
        <v>10461</v>
      </c>
      <c r="I3303" t="s">
        <v>18217</v>
      </c>
      <c r="J3303" t="s">
        <v>10461</v>
      </c>
      <c r="K3303"/>
      <c r="L3303" t="s">
        <v>10461</v>
      </c>
      <c r="M3303" t="s">
        <v>10461</v>
      </c>
      <c r="N3303"/>
      <c r="O3303" t="s">
        <v>17975</v>
      </c>
    </row>
    <row r="3304" spans="2:15" x14ac:dyDescent="0.25">
      <c r="B3304" t="s">
        <v>14993</v>
      </c>
      <c r="C3304">
        <v>126513290</v>
      </c>
      <c r="D3304" t="s">
        <v>17339</v>
      </c>
      <c r="E3304" t="s">
        <v>17339</v>
      </c>
      <c r="F3304" t="s">
        <v>1235</v>
      </c>
      <c r="G3304" t="s">
        <v>2415</v>
      </c>
      <c r="H3304" t="s">
        <v>10461</v>
      </c>
      <c r="I3304" t="s">
        <v>18587</v>
      </c>
      <c r="J3304" t="s">
        <v>17837</v>
      </c>
      <c r="K3304"/>
      <c r="L3304" t="s">
        <v>10461</v>
      </c>
      <c r="M3304" t="s">
        <v>10461</v>
      </c>
      <c r="N3304"/>
      <c r="O3304" t="s">
        <v>18264</v>
      </c>
    </row>
    <row r="3305" spans="2:15" x14ac:dyDescent="0.25">
      <c r="B3305" t="s">
        <v>14425</v>
      </c>
      <c r="C3305">
        <v>126513380</v>
      </c>
      <c r="D3305" t="s">
        <v>204</v>
      </c>
      <c r="E3305" t="s">
        <v>204</v>
      </c>
      <c r="F3305" t="s">
        <v>1174</v>
      </c>
      <c r="G3305" t="s">
        <v>2903</v>
      </c>
      <c r="H3305"/>
      <c r="I3305" t="s">
        <v>17876</v>
      </c>
      <c r="J3305"/>
      <c r="K3305"/>
      <c r="L3305" t="s">
        <v>10461</v>
      </c>
      <c r="M3305"/>
      <c r="N3305"/>
      <c r="O3305" t="s">
        <v>17982</v>
      </c>
    </row>
    <row r="3306" spans="2:15" x14ac:dyDescent="0.25">
      <c r="B3306" t="s">
        <v>14426</v>
      </c>
      <c r="C3306">
        <v>126513380</v>
      </c>
      <c r="D3306" t="s">
        <v>204</v>
      </c>
      <c r="E3306" t="s">
        <v>204</v>
      </c>
      <c r="F3306" t="s">
        <v>1174</v>
      </c>
      <c r="G3306" t="s">
        <v>2904</v>
      </c>
      <c r="H3306"/>
      <c r="I3306" t="s">
        <v>18036</v>
      </c>
      <c r="J3306" t="s">
        <v>10461</v>
      </c>
      <c r="K3306"/>
      <c r="L3306"/>
      <c r="M3306"/>
      <c r="N3306"/>
      <c r="O3306" t="s">
        <v>18076</v>
      </c>
    </row>
    <row r="3307" spans="2:15" x14ac:dyDescent="0.25">
      <c r="B3307" t="s">
        <v>14427</v>
      </c>
      <c r="C3307">
        <v>126513380</v>
      </c>
      <c r="D3307" t="s">
        <v>204</v>
      </c>
      <c r="E3307" t="s">
        <v>204</v>
      </c>
      <c r="F3307" t="s">
        <v>1174</v>
      </c>
      <c r="G3307" t="s">
        <v>2415</v>
      </c>
      <c r="H3307"/>
      <c r="I3307" t="s">
        <v>17872</v>
      </c>
      <c r="J3307" t="s">
        <v>10461</v>
      </c>
      <c r="K3307"/>
      <c r="L3307" t="s">
        <v>10461</v>
      </c>
      <c r="M3307"/>
      <c r="N3307"/>
      <c r="O3307" t="s">
        <v>17906</v>
      </c>
    </row>
    <row r="3308" spans="2:15" x14ac:dyDescent="0.25">
      <c r="B3308" t="s">
        <v>16089</v>
      </c>
      <c r="C3308">
        <v>126513400</v>
      </c>
      <c r="D3308" t="s">
        <v>400</v>
      </c>
      <c r="E3308" t="s">
        <v>400</v>
      </c>
      <c r="F3308" t="s">
        <v>1815</v>
      </c>
      <c r="G3308" t="s">
        <v>2903</v>
      </c>
      <c r="H3308"/>
      <c r="I3308" t="s">
        <v>18214</v>
      </c>
      <c r="J3308" t="s">
        <v>17875</v>
      </c>
      <c r="K3308" t="s">
        <v>18228</v>
      </c>
      <c r="L3308" t="s">
        <v>17828</v>
      </c>
      <c r="M3308" t="s">
        <v>18363</v>
      </c>
      <c r="N3308"/>
      <c r="O3308" t="s">
        <v>18718</v>
      </c>
    </row>
    <row r="3309" spans="2:15" x14ac:dyDescent="0.25">
      <c r="B3309" t="s">
        <v>16090</v>
      </c>
      <c r="C3309">
        <v>126513400</v>
      </c>
      <c r="D3309" t="s">
        <v>400</v>
      </c>
      <c r="E3309" t="s">
        <v>400</v>
      </c>
      <c r="F3309" t="s">
        <v>1815</v>
      </c>
      <c r="G3309" t="s">
        <v>2904</v>
      </c>
      <c r="H3309" t="s">
        <v>10461</v>
      </c>
      <c r="I3309" t="s">
        <v>18004</v>
      </c>
      <c r="J3309" t="s">
        <v>17947</v>
      </c>
      <c r="K3309" t="s">
        <v>18138</v>
      </c>
      <c r="L3309" t="s">
        <v>17979</v>
      </c>
      <c r="M3309" t="s">
        <v>18018</v>
      </c>
      <c r="N3309"/>
      <c r="O3309" t="s">
        <v>18534</v>
      </c>
    </row>
    <row r="3310" spans="2:15" x14ac:dyDescent="0.25">
      <c r="B3310" t="s">
        <v>16091</v>
      </c>
      <c r="C3310">
        <v>126513400</v>
      </c>
      <c r="D3310" t="s">
        <v>400</v>
      </c>
      <c r="E3310" t="s">
        <v>400</v>
      </c>
      <c r="F3310" t="s">
        <v>1815</v>
      </c>
      <c r="G3310" t="s">
        <v>2415</v>
      </c>
      <c r="H3310" t="s">
        <v>10461</v>
      </c>
      <c r="I3310" t="s">
        <v>17838</v>
      </c>
      <c r="J3310" t="s">
        <v>17917</v>
      </c>
      <c r="K3310" t="s">
        <v>18083</v>
      </c>
      <c r="L3310" t="s">
        <v>17980</v>
      </c>
      <c r="M3310" t="s">
        <v>18331</v>
      </c>
      <c r="N3310"/>
      <c r="O3310" t="s">
        <v>19041</v>
      </c>
    </row>
    <row r="3311" spans="2:15" x14ac:dyDescent="0.25">
      <c r="B3311" t="s">
        <v>16859</v>
      </c>
      <c r="C3311">
        <v>126513415</v>
      </c>
      <c r="D3311" t="s">
        <v>17347</v>
      </c>
      <c r="E3311" t="s">
        <v>17347</v>
      </c>
      <c r="F3311" t="s">
        <v>10357</v>
      </c>
      <c r="G3311" t="s">
        <v>2903</v>
      </c>
      <c r="H3311"/>
      <c r="I3311" t="s">
        <v>17951</v>
      </c>
      <c r="J3311" t="s">
        <v>10461</v>
      </c>
      <c r="K3311"/>
      <c r="L3311"/>
      <c r="M3311" t="s">
        <v>10461</v>
      </c>
      <c r="N3311" t="s">
        <v>10461</v>
      </c>
      <c r="O3311" t="s">
        <v>17824</v>
      </c>
    </row>
    <row r="3312" spans="2:15" x14ac:dyDescent="0.25">
      <c r="B3312" t="s">
        <v>16860</v>
      </c>
      <c r="C3312">
        <v>126513415</v>
      </c>
      <c r="D3312" t="s">
        <v>17347</v>
      </c>
      <c r="E3312" t="s">
        <v>17347</v>
      </c>
      <c r="F3312" t="s">
        <v>10357</v>
      </c>
      <c r="G3312" t="s">
        <v>2904</v>
      </c>
      <c r="H3312"/>
      <c r="I3312" t="s">
        <v>17827</v>
      </c>
      <c r="J3312" t="s">
        <v>10461</v>
      </c>
      <c r="K3312"/>
      <c r="L3312" t="s">
        <v>10461</v>
      </c>
      <c r="M3312" t="s">
        <v>10461</v>
      </c>
      <c r="N3312"/>
      <c r="O3312" t="s">
        <v>17831</v>
      </c>
    </row>
    <row r="3313" spans="2:15" x14ac:dyDescent="0.25">
      <c r="B3313" t="s">
        <v>16861</v>
      </c>
      <c r="C3313">
        <v>126513415</v>
      </c>
      <c r="D3313" t="s">
        <v>17347</v>
      </c>
      <c r="E3313" t="s">
        <v>17347</v>
      </c>
      <c r="F3313" t="s">
        <v>10357</v>
      </c>
      <c r="G3313" t="s">
        <v>2415</v>
      </c>
      <c r="H3313"/>
      <c r="I3313" t="s">
        <v>18022</v>
      </c>
      <c r="J3313" t="s">
        <v>17850</v>
      </c>
      <c r="K3313"/>
      <c r="L3313" t="s">
        <v>10461</v>
      </c>
      <c r="M3313" t="s">
        <v>17834</v>
      </c>
      <c r="N3313" t="s">
        <v>10461</v>
      </c>
      <c r="O3313" t="s">
        <v>17891</v>
      </c>
    </row>
    <row r="3314" spans="2:15" x14ac:dyDescent="0.25">
      <c r="B3314" t="s">
        <v>15233</v>
      </c>
      <c r="C3314">
        <v>126513420</v>
      </c>
      <c r="D3314" t="s">
        <v>336</v>
      </c>
      <c r="E3314" t="s">
        <v>336</v>
      </c>
      <c r="F3314" t="s">
        <v>1605</v>
      </c>
      <c r="G3314" t="s">
        <v>2903</v>
      </c>
      <c r="H3314" t="s">
        <v>10461</v>
      </c>
      <c r="I3314" t="s">
        <v>17932</v>
      </c>
      <c r="J3314" t="s">
        <v>18139</v>
      </c>
      <c r="K3314" t="s">
        <v>18227</v>
      </c>
      <c r="L3314" t="s">
        <v>17866</v>
      </c>
      <c r="M3314" t="s">
        <v>17853</v>
      </c>
      <c r="N3314" t="s">
        <v>10461</v>
      </c>
      <c r="O3314" t="s">
        <v>18182</v>
      </c>
    </row>
    <row r="3315" spans="2:15" x14ac:dyDescent="0.25">
      <c r="B3315" t="s">
        <v>15234</v>
      </c>
      <c r="C3315">
        <v>126513420</v>
      </c>
      <c r="D3315" t="s">
        <v>336</v>
      </c>
      <c r="E3315" t="s">
        <v>336</v>
      </c>
      <c r="F3315" t="s">
        <v>1605</v>
      </c>
      <c r="G3315" t="s">
        <v>2904</v>
      </c>
      <c r="H3315" t="s">
        <v>10461</v>
      </c>
      <c r="I3315" t="s">
        <v>17932</v>
      </c>
      <c r="J3315" t="s">
        <v>18074</v>
      </c>
      <c r="K3315" t="s">
        <v>18310</v>
      </c>
      <c r="L3315" t="s">
        <v>17860</v>
      </c>
      <c r="M3315" t="s">
        <v>17859</v>
      </c>
      <c r="N3315" t="s">
        <v>10461</v>
      </c>
      <c r="O3315" t="s">
        <v>18579</v>
      </c>
    </row>
    <row r="3316" spans="2:15" x14ac:dyDescent="0.25">
      <c r="B3316" t="s">
        <v>15235</v>
      </c>
      <c r="C3316">
        <v>126513420</v>
      </c>
      <c r="D3316" t="s">
        <v>336</v>
      </c>
      <c r="E3316" t="s">
        <v>336</v>
      </c>
      <c r="F3316" t="s">
        <v>1605</v>
      </c>
      <c r="G3316" t="s">
        <v>2415</v>
      </c>
      <c r="H3316" t="s">
        <v>10461</v>
      </c>
      <c r="I3316" t="s">
        <v>18056</v>
      </c>
      <c r="J3316" t="s">
        <v>18109</v>
      </c>
      <c r="K3316" t="s">
        <v>18353</v>
      </c>
      <c r="L3316" t="s">
        <v>17831</v>
      </c>
      <c r="M3316" t="s">
        <v>17979</v>
      </c>
      <c r="N3316" t="s">
        <v>10461</v>
      </c>
      <c r="O3316" t="s">
        <v>18674</v>
      </c>
    </row>
    <row r="3317" spans="2:15" x14ac:dyDescent="0.25">
      <c r="B3317" t="s">
        <v>14264</v>
      </c>
      <c r="C3317">
        <v>126513440</v>
      </c>
      <c r="D3317" t="s">
        <v>17324</v>
      </c>
      <c r="E3317" t="s">
        <v>17324</v>
      </c>
      <c r="F3317" t="s">
        <v>1085</v>
      </c>
      <c r="G3317" t="s">
        <v>2903</v>
      </c>
      <c r="H3317"/>
      <c r="I3317" t="s">
        <v>17898</v>
      </c>
      <c r="J3317" t="s">
        <v>18616</v>
      </c>
      <c r="K3317" t="s">
        <v>10461</v>
      </c>
      <c r="L3317" t="s">
        <v>10461</v>
      </c>
      <c r="M3317"/>
      <c r="N3317"/>
      <c r="O3317" t="s">
        <v>18768</v>
      </c>
    </row>
    <row r="3318" spans="2:15" x14ac:dyDescent="0.25">
      <c r="B3318" t="s">
        <v>14265</v>
      </c>
      <c r="C3318">
        <v>126513440</v>
      </c>
      <c r="D3318" t="s">
        <v>17324</v>
      </c>
      <c r="E3318" t="s">
        <v>17324</v>
      </c>
      <c r="F3318" t="s">
        <v>1085</v>
      </c>
      <c r="G3318" t="s">
        <v>2904</v>
      </c>
      <c r="H3318"/>
      <c r="I3318" t="s">
        <v>17890</v>
      </c>
      <c r="J3318" t="s">
        <v>18073</v>
      </c>
      <c r="K3318" t="s">
        <v>10461</v>
      </c>
      <c r="L3318" t="s">
        <v>10461</v>
      </c>
      <c r="M3318" t="s">
        <v>10461</v>
      </c>
      <c r="N3318"/>
      <c r="O3318" t="s">
        <v>18215</v>
      </c>
    </row>
    <row r="3319" spans="2:15" x14ac:dyDescent="0.25">
      <c r="B3319" t="s">
        <v>14266</v>
      </c>
      <c r="C3319">
        <v>126513440</v>
      </c>
      <c r="D3319" t="s">
        <v>17324</v>
      </c>
      <c r="E3319" t="s">
        <v>17324</v>
      </c>
      <c r="F3319" t="s">
        <v>1085</v>
      </c>
      <c r="G3319" t="s">
        <v>2415</v>
      </c>
      <c r="H3319"/>
      <c r="I3319" t="s">
        <v>18363</v>
      </c>
      <c r="J3319" t="s">
        <v>18724</v>
      </c>
      <c r="K3319" t="s">
        <v>10461</v>
      </c>
      <c r="L3319" t="s">
        <v>17844</v>
      </c>
      <c r="M3319" t="s">
        <v>10461</v>
      </c>
      <c r="N3319"/>
      <c r="O3319" t="s">
        <v>19042</v>
      </c>
    </row>
    <row r="3320" spans="2:15" x14ac:dyDescent="0.25">
      <c r="B3320" t="s">
        <v>14368</v>
      </c>
      <c r="C3320">
        <v>126513450</v>
      </c>
      <c r="D3320" t="s">
        <v>191</v>
      </c>
      <c r="E3320" t="s">
        <v>191</v>
      </c>
      <c r="F3320" t="s">
        <v>1144</v>
      </c>
      <c r="G3320" t="s">
        <v>2903</v>
      </c>
      <c r="H3320" t="s">
        <v>10461</v>
      </c>
      <c r="I3320" t="s">
        <v>18266</v>
      </c>
      <c r="J3320" t="s">
        <v>18041</v>
      </c>
      <c r="K3320" t="s">
        <v>18449</v>
      </c>
      <c r="L3320" t="s">
        <v>17850</v>
      </c>
      <c r="M3320" t="s">
        <v>10461</v>
      </c>
      <c r="N3320" t="s">
        <v>10461</v>
      </c>
      <c r="O3320" t="s">
        <v>18675</v>
      </c>
    </row>
    <row r="3321" spans="2:15" x14ac:dyDescent="0.25">
      <c r="B3321" t="s">
        <v>14369</v>
      </c>
      <c r="C3321">
        <v>126513450</v>
      </c>
      <c r="D3321" t="s">
        <v>191</v>
      </c>
      <c r="E3321" t="s">
        <v>191</v>
      </c>
      <c r="F3321" t="s">
        <v>1144</v>
      </c>
      <c r="G3321" t="s">
        <v>2904</v>
      </c>
      <c r="H3321"/>
      <c r="I3321" t="s">
        <v>18016</v>
      </c>
      <c r="J3321" t="s">
        <v>17854</v>
      </c>
      <c r="K3321" t="s">
        <v>18449</v>
      </c>
      <c r="L3321" t="s">
        <v>17853</v>
      </c>
      <c r="M3321" t="s">
        <v>10461</v>
      </c>
      <c r="N3321"/>
      <c r="O3321" t="s">
        <v>19020</v>
      </c>
    </row>
    <row r="3322" spans="2:15" x14ac:dyDescent="0.25">
      <c r="B3322" t="s">
        <v>14370</v>
      </c>
      <c r="C3322">
        <v>126513450</v>
      </c>
      <c r="D3322" t="s">
        <v>191</v>
      </c>
      <c r="E3322" t="s">
        <v>191</v>
      </c>
      <c r="F3322" t="s">
        <v>1144</v>
      </c>
      <c r="G3322" t="s">
        <v>2415</v>
      </c>
      <c r="H3322" t="s">
        <v>10461</v>
      </c>
      <c r="I3322" t="s">
        <v>18174</v>
      </c>
      <c r="J3322" t="s">
        <v>18286</v>
      </c>
      <c r="K3322" t="s">
        <v>18684</v>
      </c>
      <c r="L3322" t="s">
        <v>17890</v>
      </c>
      <c r="M3322" t="s">
        <v>17869</v>
      </c>
      <c r="N3322" t="s">
        <v>10461</v>
      </c>
      <c r="O3322" t="s">
        <v>1409</v>
      </c>
    </row>
    <row r="3323" spans="2:15" x14ac:dyDescent="0.25">
      <c r="B3323" t="s">
        <v>14958</v>
      </c>
      <c r="C3323">
        <v>126513480</v>
      </c>
      <c r="D3323" t="s">
        <v>287</v>
      </c>
      <c r="E3323" t="s">
        <v>287</v>
      </c>
      <c r="F3323" t="s">
        <v>1452</v>
      </c>
      <c r="G3323" t="s">
        <v>2903</v>
      </c>
      <c r="H3323"/>
      <c r="I3323" t="s">
        <v>17862</v>
      </c>
      <c r="J3323" t="s">
        <v>18098</v>
      </c>
      <c r="K3323" t="s">
        <v>10461</v>
      </c>
      <c r="L3323" t="s">
        <v>10461</v>
      </c>
      <c r="M3323" t="s">
        <v>10461</v>
      </c>
      <c r="N3323"/>
      <c r="O3323" t="s">
        <v>18176</v>
      </c>
    </row>
    <row r="3324" spans="2:15" x14ac:dyDescent="0.25">
      <c r="B3324" t="s">
        <v>14959</v>
      </c>
      <c r="C3324">
        <v>126513480</v>
      </c>
      <c r="D3324" t="s">
        <v>287</v>
      </c>
      <c r="E3324" t="s">
        <v>287</v>
      </c>
      <c r="F3324" t="s">
        <v>1452</v>
      </c>
      <c r="G3324" t="s">
        <v>2904</v>
      </c>
      <c r="H3324"/>
      <c r="I3324" t="s">
        <v>18018</v>
      </c>
      <c r="J3324" t="s">
        <v>18154</v>
      </c>
      <c r="K3324" t="s">
        <v>10461</v>
      </c>
      <c r="L3324" t="s">
        <v>10461</v>
      </c>
      <c r="M3324" t="s">
        <v>10461</v>
      </c>
      <c r="N3324"/>
      <c r="O3324" t="s">
        <v>18298</v>
      </c>
    </row>
    <row r="3325" spans="2:15" x14ac:dyDescent="0.25">
      <c r="B3325" t="s">
        <v>14960</v>
      </c>
      <c r="C3325">
        <v>126513480</v>
      </c>
      <c r="D3325" t="s">
        <v>287</v>
      </c>
      <c r="E3325" t="s">
        <v>287</v>
      </c>
      <c r="F3325" t="s">
        <v>1452</v>
      </c>
      <c r="G3325" t="s">
        <v>2415</v>
      </c>
      <c r="H3325"/>
      <c r="I3325" t="s">
        <v>17832</v>
      </c>
      <c r="J3325" t="s">
        <v>18289</v>
      </c>
      <c r="K3325" t="s">
        <v>17837</v>
      </c>
      <c r="L3325" t="s">
        <v>17846</v>
      </c>
      <c r="M3325" t="s">
        <v>10461</v>
      </c>
      <c r="N3325"/>
      <c r="O3325" t="s">
        <v>18506</v>
      </c>
    </row>
    <row r="3326" spans="2:15" x14ac:dyDescent="0.25">
      <c r="B3326" t="s">
        <v>14649</v>
      </c>
      <c r="C3326">
        <v>126513510</v>
      </c>
      <c r="D3326" t="s">
        <v>236</v>
      </c>
      <c r="E3326" t="s">
        <v>236</v>
      </c>
      <c r="F3326" t="s">
        <v>1296</v>
      </c>
      <c r="G3326" t="s">
        <v>2903</v>
      </c>
      <c r="H3326"/>
      <c r="I3326" t="s">
        <v>17979</v>
      </c>
      <c r="J3326" t="s">
        <v>17859</v>
      </c>
      <c r="K3326" t="s">
        <v>17855</v>
      </c>
      <c r="L3326" t="s">
        <v>10461</v>
      </c>
      <c r="M3326" t="s">
        <v>10461</v>
      </c>
      <c r="N3326"/>
      <c r="O3326" t="s">
        <v>18236</v>
      </c>
    </row>
    <row r="3327" spans="2:15" x14ac:dyDescent="0.25">
      <c r="B3327" t="s">
        <v>14650</v>
      </c>
      <c r="C3327">
        <v>126513510</v>
      </c>
      <c r="D3327" t="s">
        <v>236</v>
      </c>
      <c r="E3327" t="s">
        <v>236</v>
      </c>
      <c r="F3327" t="s">
        <v>1296</v>
      </c>
      <c r="G3327" t="s">
        <v>2904</v>
      </c>
      <c r="H3327"/>
      <c r="I3327" t="s">
        <v>17951</v>
      </c>
      <c r="J3327" t="s">
        <v>17836</v>
      </c>
      <c r="K3327" t="s">
        <v>17846</v>
      </c>
      <c r="L3327" t="s">
        <v>10461</v>
      </c>
      <c r="M3327" t="s">
        <v>10461</v>
      </c>
      <c r="N3327"/>
      <c r="O3327" t="s">
        <v>17904</v>
      </c>
    </row>
    <row r="3328" spans="2:15" x14ac:dyDescent="0.25">
      <c r="B3328" t="s">
        <v>14651</v>
      </c>
      <c r="C3328">
        <v>126513510</v>
      </c>
      <c r="D3328" t="s">
        <v>236</v>
      </c>
      <c r="E3328" t="s">
        <v>236</v>
      </c>
      <c r="F3328" t="s">
        <v>1296</v>
      </c>
      <c r="G3328" t="s">
        <v>2415</v>
      </c>
      <c r="H3328"/>
      <c r="I3328" t="s">
        <v>17945</v>
      </c>
      <c r="J3328" t="s">
        <v>17895</v>
      </c>
      <c r="K3328" t="s">
        <v>17827</v>
      </c>
      <c r="L3328" t="s">
        <v>10461</v>
      </c>
      <c r="M3328" t="s">
        <v>10461</v>
      </c>
      <c r="N3328"/>
      <c r="O3328" t="s">
        <v>18131</v>
      </c>
    </row>
    <row r="3329" spans="2:15" x14ac:dyDescent="0.25">
      <c r="B3329" t="s">
        <v>14994</v>
      </c>
      <c r="C3329">
        <v>126513734</v>
      </c>
      <c r="D3329" t="s">
        <v>291</v>
      </c>
      <c r="E3329" t="s">
        <v>291</v>
      </c>
      <c r="F3329" t="s">
        <v>10300</v>
      </c>
      <c r="G3329" t="s">
        <v>2903</v>
      </c>
      <c r="H3329" t="s">
        <v>10461</v>
      </c>
      <c r="I3329" t="s">
        <v>17954</v>
      </c>
      <c r="J3329" t="s">
        <v>17831</v>
      </c>
      <c r="K3329" t="s">
        <v>10461</v>
      </c>
      <c r="L3329" t="s">
        <v>17853</v>
      </c>
      <c r="M3329" t="s">
        <v>10461</v>
      </c>
      <c r="N3329"/>
      <c r="O3329" t="s">
        <v>18316</v>
      </c>
    </row>
    <row r="3330" spans="2:15" x14ac:dyDescent="0.25">
      <c r="B3330" t="s">
        <v>14995</v>
      </c>
      <c r="C3330">
        <v>126513734</v>
      </c>
      <c r="D3330" t="s">
        <v>291</v>
      </c>
      <c r="E3330" t="s">
        <v>291</v>
      </c>
      <c r="F3330" t="s">
        <v>10300</v>
      </c>
      <c r="G3330" t="s">
        <v>2904</v>
      </c>
      <c r="H3330" t="s">
        <v>10461</v>
      </c>
      <c r="I3330" t="s">
        <v>18173</v>
      </c>
      <c r="J3330" t="s">
        <v>18007</v>
      </c>
      <c r="K3330" t="s">
        <v>10461</v>
      </c>
      <c r="L3330" t="s">
        <v>10461</v>
      </c>
      <c r="M3330" t="s">
        <v>10461</v>
      </c>
      <c r="N3330"/>
      <c r="O3330" t="s">
        <v>18895</v>
      </c>
    </row>
    <row r="3331" spans="2:15" x14ac:dyDescent="0.25">
      <c r="B3331" t="s">
        <v>14996</v>
      </c>
      <c r="C3331">
        <v>126513734</v>
      </c>
      <c r="D3331" t="s">
        <v>291</v>
      </c>
      <c r="E3331" t="s">
        <v>291</v>
      </c>
      <c r="F3331" t="s">
        <v>10300</v>
      </c>
      <c r="G3331" t="s">
        <v>2415</v>
      </c>
      <c r="H3331" t="s">
        <v>10461</v>
      </c>
      <c r="I3331" t="s">
        <v>18725</v>
      </c>
      <c r="J3331" t="s">
        <v>18061</v>
      </c>
      <c r="K3331" t="s">
        <v>10461</v>
      </c>
      <c r="L3331" t="s">
        <v>17839</v>
      </c>
      <c r="M3331" t="s">
        <v>10461</v>
      </c>
      <c r="N3331"/>
      <c r="O3331" t="s">
        <v>19043</v>
      </c>
    </row>
    <row r="3332" spans="2:15" x14ac:dyDescent="0.25">
      <c r="B3332" t="s">
        <v>14772</v>
      </c>
      <c r="C3332">
        <v>126514864</v>
      </c>
      <c r="D3332" t="s">
        <v>17330</v>
      </c>
      <c r="E3332" t="s">
        <v>17330</v>
      </c>
      <c r="F3332" t="s">
        <v>11475</v>
      </c>
      <c r="G3332" t="s">
        <v>2903</v>
      </c>
      <c r="H3332"/>
      <c r="I3332" t="s">
        <v>18172</v>
      </c>
      <c r="J3332" t="s">
        <v>10461</v>
      </c>
      <c r="K3332"/>
      <c r="L3332" t="s">
        <v>10461</v>
      </c>
      <c r="M3332"/>
      <c r="N3332"/>
      <c r="O3332" t="s">
        <v>18315</v>
      </c>
    </row>
    <row r="3333" spans="2:15" x14ac:dyDescent="0.25">
      <c r="B3333" t="s">
        <v>14773</v>
      </c>
      <c r="C3333">
        <v>126514864</v>
      </c>
      <c r="D3333" t="s">
        <v>17330</v>
      </c>
      <c r="E3333" t="s">
        <v>17330</v>
      </c>
      <c r="F3333" t="s">
        <v>11475</v>
      </c>
      <c r="G3333" t="s">
        <v>2904</v>
      </c>
      <c r="H3333"/>
      <c r="I3333" t="s">
        <v>18198</v>
      </c>
      <c r="J3333"/>
      <c r="K3333" t="s">
        <v>10461</v>
      </c>
      <c r="L3333" t="s">
        <v>10461</v>
      </c>
      <c r="M3333"/>
      <c r="N3333"/>
      <c r="O3333" t="s">
        <v>18161</v>
      </c>
    </row>
    <row r="3334" spans="2:15" x14ac:dyDescent="0.25">
      <c r="B3334" t="s">
        <v>14774</v>
      </c>
      <c r="C3334">
        <v>126514864</v>
      </c>
      <c r="D3334" t="s">
        <v>17330</v>
      </c>
      <c r="E3334" t="s">
        <v>17330</v>
      </c>
      <c r="F3334" t="s">
        <v>11475</v>
      </c>
      <c r="G3334" t="s">
        <v>2415</v>
      </c>
      <c r="H3334"/>
      <c r="I3334" t="s">
        <v>18659</v>
      </c>
      <c r="J3334" t="s">
        <v>10461</v>
      </c>
      <c r="K3334" t="s">
        <v>10461</v>
      </c>
      <c r="L3334" t="s">
        <v>17846</v>
      </c>
      <c r="M3334"/>
      <c r="N3334"/>
      <c r="O3334" t="s">
        <v>18101</v>
      </c>
    </row>
    <row r="3335" spans="2:15" x14ac:dyDescent="0.25">
      <c r="B3335" t="s">
        <v>15643</v>
      </c>
      <c r="C3335">
        <v>126515001</v>
      </c>
      <c r="D3335" t="s">
        <v>398</v>
      </c>
      <c r="E3335" t="s">
        <v>2455</v>
      </c>
      <c r="F3335" t="s">
        <v>2456</v>
      </c>
      <c r="G3335" t="s">
        <v>2903</v>
      </c>
      <c r="H3335"/>
      <c r="I3335" t="s">
        <v>17951</v>
      </c>
      <c r="J3335" t="s">
        <v>10461</v>
      </c>
      <c r="K3335"/>
      <c r="L3335" t="s">
        <v>10461</v>
      </c>
      <c r="M3335" t="s">
        <v>10461</v>
      </c>
      <c r="N3335"/>
      <c r="O3335" t="s">
        <v>18021</v>
      </c>
    </row>
    <row r="3336" spans="2:15" x14ac:dyDescent="0.25">
      <c r="B3336" t="s">
        <v>15644</v>
      </c>
      <c r="C3336">
        <v>126515001</v>
      </c>
      <c r="D3336" t="s">
        <v>398</v>
      </c>
      <c r="E3336" t="s">
        <v>2455</v>
      </c>
      <c r="F3336" t="s">
        <v>2456</v>
      </c>
      <c r="G3336" t="s">
        <v>2904</v>
      </c>
      <c r="H3336"/>
      <c r="I3336" t="s">
        <v>17951</v>
      </c>
      <c r="J3336" t="s">
        <v>10461</v>
      </c>
      <c r="K3336"/>
      <c r="L3336"/>
      <c r="M3336" t="s">
        <v>10461</v>
      </c>
      <c r="N3336"/>
      <c r="O3336" t="s">
        <v>17840</v>
      </c>
    </row>
    <row r="3337" spans="2:15" x14ac:dyDescent="0.25">
      <c r="B3337" t="s">
        <v>15645</v>
      </c>
      <c r="C3337">
        <v>126515001</v>
      </c>
      <c r="D3337" t="s">
        <v>398</v>
      </c>
      <c r="E3337" t="s">
        <v>2455</v>
      </c>
      <c r="F3337" t="s">
        <v>2456</v>
      </c>
      <c r="G3337" t="s">
        <v>2415</v>
      </c>
      <c r="H3337"/>
      <c r="I3337" t="s">
        <v>17988</v>
      </c>
      <c r="J3337" t="s">
        <v>10461</v>
      </c>
      <c r="K3337"/>
      <c r="L3337" t="s">
        <v>10461</v>
      </c>
      <c r="M3337" t="s">
        <v>10461</v>
      </c>
      <c r="N3337"/>
      <c r="O3337" t="s">
        <v>18013</v>
      </c>
    </row>
    <row r="3338" spans="2:15" x14ac:dyDescent="0.25">
      <c r="B3338" t="s">
        <v>15879</v>
      </c>
      <c r="C3338">
        <v>126515001</v>
      </c>
      <c r="D3338" t="s">
        <v>398</v>
      </c>
      <c r="E3338" t="s">
        <v>2581</v>
      </c>
      <c r="F3338" t="s">
        <v>2582</v>
      </c>
      <c r="G3338" t="s">
        <v>2903</v>
      </c>
      <c r="H3338"/>
      <c r="I3338" t="s">
        <v>17840</v>
      </c>
      <c r="J3338" t="s">
        <v>10461</v>
      </c>
      <c r="K3338"/>
      <c r="L3338" t="s">
        <v>10461</v>
      </c>
      <c r="M3338"/>
      <c r="N3338"/>
      <c r="O3338" t="s">
        <v>18021</v>
      </c>
    </row>
    <row r="3339" spans="2:15" x14ac:dyDescent="0.25">
      <c r="B3339" t="s">
        <v>15880</v>
      </c>
      <c r="C3339">
        <v>126515001</v>
      </c>
      <c r="D3339" t="s">
        <v>398</v>
      </c>
      <c r="E3339" t="s">
        <v>2581</v>
      </c>
      <c r="F3339" t="s">
        <v>2582</v>
      </c>
      <c r="G3339" t="s">
        <v>2904</v>
      </c>
      <c r="H3339"/>
      <c r="I3339" t="s">
        <v>17899</v>
      </c>
      <c r="J3339"/>
      <c r="K3339"/>
      <c r="L3339"/>
      <c r="M3339"/>
      <c r="N3339"/>
      <c r="O3339" t="s">
        <v>17899</v>
      </c>
    </row>
    <row r="3340" spans="2:15" x14ac:dyDescent="0.25">
      <c r="B3340" t="s">
        <v>15881</v>
      </c>
      <c r="C3340">
        <v>126515001</v>
      </c>
      <c r="D3340" t="s">
        <v>398</v>
      </c>
      <c r="E3340" t="s">
        <v>2581</v>
      </c>
      <c r="F3340" t="s">
        <v>2582</v>
      </c>
      <c r="G3340" t="s">
        <v>2415</v>
      </c>
      <c r="H3340"/>
      <c r="I3340" t="s">
        <v>17900</v>
      </c>
      <c r="J3340" t="s">
        <v>10461</v>
      </c>
      <c r="K3340"/>
      <c r="L3340" t="s">
        <v>10461</v>
      </c>
      <c r="M3340"/>
      <c r="N3340"/>
      <c r="O3340" t="s">
        <v>17996</v>
      </c>
    </row>
    <row r="3341" spans="2:15" x14ac:dyDescent="0.25">
      <c r="B3341" t="s">
        <v>15963</v>
      </c>
      <c r="C3341">
        <v>126515001</v>
      </c>
      <c r="D3341" t="s">
        <v>398</v>
      </c>
      <c r="E3341" t="s">
        <v>2624</v>
      </c>
      <c r="F3341" t="s">
        <v>2625</v>
      </c>
      <c r="G3341" t="s">
        <v>2903</v>
      </c>
      <c r="H3341"/>
      <c r="I3341" t="s">
        <v>18021</v>
      </c>
      <c r="J3341" t="s">
        <v>10461</v>
      </c>
      <c r="K3341"/>
      <c r="L3341"/>
      <c r="M3341"/>
      <c r="N3341"/>
      <c r="O3341" t="s">
        <v>18081</v>
      </c>
    </row>
    <row r="3342" spans="2:15" x14ac:dyDescent="0.25">
      <c r="B3342" t="s">
        <v>15964</v>
      </c>
      <c r="C3342">
        <v>126515001</v>
      </c>
      <c r="D3342" t="s">
        <v>398</v>
      </c>
      <c r="E3342" t="s">
        <v>2624</v>
      </c>
      <c r="F3342" t="s">
        <v>2625</v>
      </c>
      <c r="G3342" t="s">
        <v>2904</v>
      </c>
      <c r="H3342"/>
      <c r="I3342" t="s">
        <v>17824</v>
      </c>
      <c r="J3342"/>
      <c r="K3342"/>
      <c r="L3342" t="s">
        <v>10461</v>
      </c>
      <c r="M3342"/>
      <c r="N3342"/>
      <c r="O3342" t="s">
        <v>17944</v>
      </c>
    </row>
    <row r="3343" spans="2:15" x14ac:dyDescent="0.25">
      <c r="B3343" t="s">
        <v>15965</v>
      </c>
      <c r="C3343">
        <v>126515001</v>
      </c>
      <c r="D3343" t="s">
        <v>398</v>
      </c>
      <c r="E3343" t="s">
        <v>2624</v>
      </c>
      <c r="F3343" t="s">
        <v>2625</v>
      </c>
      <c r="G3343" t="s">
        <v>2415</v>
      </c>
      <c r="H3343"/>
      <c r="I3343" t="s">
        <v>17994</v>
      </c>
      <c r="J3343" t="s">
        <v>10461</v>
      </c>
      <c r="K3343"/>
      <c r="L3343" t="s">
        <v>10461</v>
      </c>
      <c r="M3343"/>
      <c r="N3343"/>
      <c r="O3343" t="s">
        <v>18147</v>
      </c>
    </row>
    <row r="3344" spans="2:15" x14ac:dyDescent="0.25">
      <c r="B3344" t="s">
        <v>16068</v>
      </c>
      <c r="C3344">
        <v>126515001</v>
      </c>
      <c r="D3344" t="s">
        <v>398</v>
      </c>
      <c r="E3344" t="s">
        <v>2664</v>
      </c>
      <c r="F3344" t="s">
        <v>2665</v>
      </c>
      <c r="G3344" t="s">
        <v>2903</v>
      </c>
      <c r="H3344"/>
      <c r="I3344" t="s">
        <v>17836</v>
      </c>
      <c r="J3344" t="s">
        <v>10461</v>
      </c>
      <c r="K3344"/>
      <c r="L3344"/>
      <c r="M3344" t="s">
        <v>10461</v>
      </c>
      <c r="N3344"/>
      <c r="O3344" t="s">
        <v>17859</v>
      </c>
    </row>
    <row r="3345" spans="2:15" x14ac:dyDescent="0.25">
      <c r="B3345" t="s">
        <v>16069</v>
      </c>
      <c r="C3345">
        <v>126515001</v>
      </c>
      <c r="D3345" t="s">
        <v>398</v>
      </c>
      <c r="E3345" t="s">
        <v>2664</v>
      </c>
      <c r="F3345" t="s">
        <v>2665</v>
      </c>
      <c r="G3345" t="s">
        <v>2904</v>
      </c>
      <c r="H3345"/>
      <c r="I3345" t="s">
        <v>17866</v>
      </c>
      <c r="J3345" t="s">
        <v>10461</v>
      </c>
      <c r="K3345" t="s">
        <v>10461</v>
      </c>
      <c r="L3345" t="s">
        <v>10461</v>
      </c>
      <c r="M3345" t="s">
        <v>10461</v>
      </c>
      <c r="N3345"/>
      <c r="O3345" t="s">
        <v>17890</v>
      </c>
    </row>
    <row r="3346" spans="2:15" x14ac:dyDescent="0.25">
      <c r="B3346" t="s">
        <v>16070</v>
      </c>
      <c r="C3346">
        <v>126515001</v>
      </c>
      <c r="D3346" t="s">
        <v>398</v>
      </c>
      <c r="E3346" t="s">
        <v>2664</v>
      </c>
      <c r="F3346" t="s">
        <v>2665</v>
      </c>
      <c r="G3346" t="s">
        <v>2415</v>
      </c>
      <c r="H3346"/>
      <c r="I3346" t="s">
        <v>17934</v>
      </c>
      <c r="J3346" t="s">
        <v>10461</v>
      </c>
      <c r="K3346" t="s">
        <v>10461</v>
      </c>
      <c r="L3346" t="s">
        <v>10461</v>
      </c>
      <c r="M3346" t="s">
        <v>10461</v>
      </c>
      <c r="N3346"/>
      <c r="O3346" t="s">
        <v>17944</v>
      </c>
    </row>
    <row r="3347" spans="2:15" x14ac:dyDescent="0.25">
      <c r="B3347" t="s">
        <v>15945</v>
      </c>
      <c r="C3347">
        <v>126515001</v>
      </c>
      <c r="D3347" t="s">
        <v>398</v>
      </c>
      <c r="E3347" t="s">
        <v>2618</v>
      </c>
      <c r="F3347" t="s">
        <v>2619</v>
      </c>
      <c r="G3347" t="s">
        <v>2903</v>
      </c>
      <c r="H3347"/>
      <c r="I3347" t="s">
        <v>17840</v>
      </c>
      <c r="J3347" t="s">
        <v>10461</v>
      </c>
      <c r="K3347" t="s">
        <v>10461</v>
      </c>
      <c r="L3347" t="s">
        <v>10461</v>
      </c>
      <c r="M3347" t="s">
        <v>10461</v>
      </c>
      <c r="N3347"/>
      <c r="O3347" t="s">
        <v>17983</v>
      </c>
    </row>
    <row r="3348" spans="2:15" x14ac:dyDescent="0.25">
      <c r="B3348" t="s">
        <v>15946</v>
      </c>
      <c r="C3348">
        <v>126515001</v>
      </c>
      <c r="D3348" t="s">
        <v>398</v>
      </c>
      <c r="E3348" t="s">
        <v>2618</v>
      </c>
      <c r="F3348" t="s">
        <v>2619</v>
      </c>
      <c r="G3348" t="s">
        <v>2904</v>
      </c>
      <c r="H3348"/>
      <c r="I3348" t="s">
        <v>17824</v>
      </c>
      <c r="J3348" t="s">
        <v>10461</v>
      </c>
      <c r="K3348" t="s">
        <v>10461</v>
      </c>
      <c r="L3348" t="s">
        <v>10461</v>
      </c>
      <c r="M3348" t="s">
        <v>10461</v>
      </c>
      <c r="N3348"/>
      <c r="O3348" t="s">
        <v>18363</v>
      </c>
    </row>
    <row r="3349" spans="2:15" x14ac:dyDescent="0.25">
      <c r="B3349" t="s">
        <v>15947</v>
      </c>
      <c r="C3349">
        <v>126515001</v>
      </c>
      <c r="D3349" t="s">
        <v>398</v>
      </c>
      <c r="E3349" t="s">
        <v>2618</v>
      </c>
      <c r="F3349" t="s">
        <v>2619</v>
      </c>
      <c r="G3349" t="s">
        <v>2415</v>
      </c>
      <c r="H3349"/>
      <c r="I3349" t="s">
        <v>18002</v>
      </c>
      <c r="J3349" t="s">
        <v>10461</v>
      </c>
      <c r="K3349" t="s">
        <v>10461</v>
      </c>
      <c r="L3349" t="s">
        <v>10461</v>
      </c>
      <c r="M3349" t="s">
        <v>10461</v>
      </c>
      <c r="N3349"/>
      <c r="O3349" t="s">
        <v>17958</v>
      </c>
    </row>
    <row r="3350" spans="2:15" x14ac:dyDescent="0.25">
      <c r="B3350" t="s">
        <v>15610</v>
      </c>
      <c r="C3350">
        <v>126515001</v>
      </c>
      <c r="D3350" t="s">
        <v>398</v>
      </c>
      <c r="E3350" t="s">
        <v>2435</v>
      </c>
      <c r="F3350" t="s">
        <v>2436</v>
      </c>
      <c r="G3350" t="s">
        <v>2903</v>
      </c>
      <c r="H3350"/>
      <c r="I3350" t="s">
        <v>17823</v>
      </c>
      <c r="J3350" t="s">
        <v>10461</v>
      </c>
      <c r="K3350" t="s">
        <v>10461</v>
      </c>
      <c r="L3350" t="s">
        <v>10461</v>
      </c>
      <c r="M3350" t="s">
        <v>10461</v>
      </c>
      <c r="N3350"/>
      <c r="O3350" t="s">
        <v>17942</v>
      </c>
    </row>
    <row r="3351" spans="2:15" x14ac:dyDescent="0.25">
      <c r="B3351" t="s">
        <v>15611</v>
      </c>
      <c r="C3351">
        <v>126515001</v>
      </c>
      <c r="D3351" t="s">
        <v>398</v>
      </c>
      <c r="E3351" t="s">
        <v>2435</v>
      </c>
      <c r="F3351" t="s">
        <v>2436</v>
      </c>
      <c r="G3351" t="s">
        <v>2904</v>
      </c>
      <c r="H3351"/>
      <c r="I3351" t="s">
        <v>17840</v>
      </c>
      <c r="J3351" t="s">
        <v>10461</v>
      </c>
      <c r="K3351" t="s">
        <v>10461</v>
      </c>
      <c r="L3351" t="s">
        <v>10461</v>
      </c>
      <c r="M3351"/>
      <c r="N3351"/>
      <c r="O3351" t="s">
        <v>18007</v>
      </c>
    </row>
    <row r="3352" spans="2:15" x14ac:dyDescent="0.25">
      <c r="B3352" t="s">
        <v>15612</v>
      </c>
      <c r="C3352">
        <v>126515001</v>
      </c>
      <c r="D3352" t="s">
        <v>398</v>
      </c>
      <c r="E3352" t="s">
        <v>2435</v>
      </c>
      <c r="F3352" t="s">
        <v>2436</v>
      </c>
      <c r="G3352" t="s">
        <v>2415</v>
      </c>
      <c r="H3352"/>
      <c r="I3352" t="s">
        <v>17896</v>
      </c>
      <c r="J3352" t="s">
        <v>17869</v>
      </c>
      <c r="K3352" t="s">
        <v>17850</v>
      </c>
      <c r="L3352" t="s">
        <v>10461</v>
      </c>
      <c r="M3352" t="s">
        <v>10461</v>
      </c>
      <c r="N3352"/>
      <c r="O3352" t="s">
        <v>17851</v>
      </c>
    </row>
    <row r="3353" spans="2:15" x14ac:dyDescent="0.25">
      <c r="B3353" t="s">
        <v>15634</v>
      </c>
      <c r="C3353">
        <v>126515001</v>
      </c>
      <c r="D3353" t="s">
        <v>398</v>
      </c>
      <c r="E3353" t="s">
        <v>2451</v>
      </c>
      <c r="F3353" t="s">
        <v>2452</v>
      </c>
      <c r="G3353" t="s">
        <v>2903</v>
      </c>
      <c r="H3353"/>
      <c r="I3353" t="s">
        <v>17850</v>
      </c>
      <c r="J3353" t="s">
        <v>10461</v>
      </c>
      <c r="K3353" t="s">
        <v>10461</v>
      </c>
      <c r="L3353" t="s">
        <v>10461</v>
      </c>
      <c r="M3353" t="s">
        <v>10461</v>
      </c>
      <c r="N3353"/>
      <c r="O3353" t="s">
        <v>17881</v>
      </c>
    </row>
    <row r="3354" spans="2:15" x14ac:dyDescent="0.25">
      <c r="B3354" t="s">
        <v>15635</v>
      </c>
      <c r="C3354">
        <v>126515001</v>
      </c>
      <c r="D3354" t="s">
        <v>398</v>
      </c>
      <c r="E3354" t="s">
        <v>2451</v>
      </c>
      <c r="F3354" t="s">
        <v>2452</v>
      </c>
      <c r="G3354" t="s">
        <v>2904</v>
      </c>
      <c r="H3354"/>
      <c r="I3354" t="s">
        <v>17823</v>
      </c>
      <c r="J3354" t="s">
        <v>10461</v>
      </c>
      <c r="K3354" t="s">
        <v>10461</v>
      </c>
      <c r="L3354" t="s">
        <v>10461</v>
      </c>
      <c r="M3354" t="s">
        <v>10461</v>
      </c>
      <c r="N3354"/>
      <c r="O3354" t="s">
        <v>17942</v>
      </c>
    </row>
    <row r="3355" spans="2:15" x14ac:dyDescent="0.25">
      <c r="B3355" t="s">
        <v>15636</v>
      </c>
      <c r="C3355">
        <v>126515001</v>
      </c>
      <c r="D3355" t="s">
        <v>398</v>
      </c>
      <c r="E3355" t="s">
        <v>2451</v>
      </c>
      <c r="F3355" t="s">
        <v>2452</v>
      </c>
      <c r="G3355" t="s">
        <v>2415</v>
      </c>
      <c r="H3355"/>
      <c r="I3355" t="s">
        <v>17951</v>
      </c>
      <c r="J3355" t="s">
        <v>10461</v>
      </c>
      <c r="K3355" t="s">
        <v>10461</v>
      </c>
      <c r="L3355" t="s">
        <v>10461</v>
      </c>
      <c r="M3355" t="s">
        <v>10461</v>
      </c>
      <c r="N3355"/>
      <c r="O3355" t="s">
        <v>17931</v>
      </c>
    </row>
    <row r="3356" spans="2:15" x14ac:dyDescent="0.25">
      <c r="B3356" t="s">
        <v>15655</v>
      </c>
      <c r="C3356">
        <v>126515001</v>
      </c>
      <c r="D3356" t="s">
        <v>398</v>
      </c>
      <c r="E3356" t="s">
        <v>2460</v>
      </c>
      <c r="F3356" t="s">
        <v>2461</v>
      </c>
      <c r="G3356" t="s">
        <v>2903</v>
      </c>
      <c r="H3356"/>
      <c r="I3356" t="s">
        <v>17881</v>
      </c>
      <c r="J3356" t="s">
        <v>17846</v>
      </c>
      <c r="K3356"/>
      <c r="L3356" t="s">
        <v>10461</v>
      </c>
      <c r="M3356" t="s">
        <v>10461</v>
      </c>
      <c r="N3356"/>
      <c r="O3356" t="s">
        <v>17889</v>
      </c>
    </row>
    <row r="3357" spans="2:15" x14ac:dyDescent="0.25">
      <c r="B3357" t="s">
        <v>15656</v>
      </c>
      <c r="C3357">
        <v>126515001</v>
      </c>
      <c r="D3357" t="s">
        <v>398</v>
      </c>
      <c r="E3357" t="s">
        <v>2460</v>
      </c>
      <c r="F3357" t="s">
        <v>2461</v>
      </c>
      <c r="G3357" t="s">
        <v>2904</v>
      </c>
      <c r="H3357"/>
      <c r="I3357" t="s">
        <v>17834</v>
      </c>
      <c r="J3357" t="s">
        <v>17853</v>
      </c>
      <c r="K3357" t="s">
        <v>10461</v>
      </c>
      <c r="L3357" t="s">
        <v>10461</v>
      </c>
      <c r="M3357" t="s">
        <v>10461</v>
      </c>
      <c r="N3357"/>
      <c r="O3357" t="s">
        <v>17999</v>
      </c>
    </row>
    <row r="3358" spans="2:15" x14ac:dyDescent="0.25">
      <c r="B3358" t="s">
        <v>15657</v>
      </c>
      <c r="C3358">
        <v>126515001</v>
      </c>
      <c r="D3358" t="s">
        <v>398</v>
      </c>
      <c r="E3358" t="s">
        <v>2460</v>
      </c>
      <c r="F3358" t="s">
        <v>2461</v>
      </c>
      <c r="G3358" t="s">
        <v>2415</v>
      </c>
      <c r="H3358"/>
      <c r="I3358" t="s">
        <v>17895</v>
      </c>
      <c r="J3358" t="s">
        <v>17899</v>
      </c>
      <c r="K3358" t="s">
        <v>10461</v>
      </c>
      <c r="L3358" t="s">
        <v>10461</v>
      </c>
      <c r="M3358" t="s">
        <v>17850</v>
      </c>
      <c r="N3358"/>
      <c r="O3358" t="s">
        <v>18027</v>
      </c>
    </row>
    <row r="3359" spans="2:15" x14ac:dyDescent="0.25">
      <c r="B3359" t="s">
        <v>15751</v>
      </c>
      <c r="C3359">
        <v>126515001</v>
      </c>
      <c r="D3359" t="s">
        <v>398</v>
      </c>
      <c r="E3359" t="s">
        <v>2515</v>
      </c>
      <c r="F3359" t="s">
        <v>2516</v>
      </c>
      <c r="G3359" t="s">
        <v>2903</v>
      </c>
      <c r="H3359"/>
      <c r="I3359" t="s">
        <v>17837</v>
      </c>
      <c r="J3359"/>
      <c r="K3359"/>
      <c r="L3359"/>
      <c r="M3359"/>
      <c r="N3359"/>
      <c r="O3359" t="s">
        <v>17837</v>
      </c>
    </row>
    <row r="3360" spans="2:15" x14ac:dyDescent="0.25">
      <c r="B3360" t="s">
        <v>15752</v>
      </c>
      <c r="C3360">
        <v>126515001</v>
      </c>
      <c r="D3360" t="s">
        <v>398</v>
      </c>
      <c r="E3360" t="s">
        <v>2515</v>
      </c>
      <c r="F3360" t="s">
        <v>2516</v>
      </c>
      <c r="G3360" t="s">
        <v>2904</v>
      </c>
      <c r="H3360"/>
      <c r="I3360" t="s">
        <v>17869</v>
      </c>
      <c r="J3360"/>
      <c r="K3360" t="s">
        <v>10461</v>
      </c>
      <c r="L3360"/>
      <c r="M3360"/>
      <c r="N3360"/>
      <c r="O3360" t="s">
        <v>17834</v>
      </c>
    </row>
    <row r="3361" spans="2:15" x14ac:dyDescent="0.25">
      <c r="B3361" t="s">
        <v>15753</v>
      </c>
      <c r="C3361">
        <v>126515001</v>
      </c>
      <c r="D3361" t="s">
        <v>398</v>
      </c>
      <c r="E3361" t="s">
        <v>2515</v>
      </c>
      <c r="F3361" t="s">
        <v>2516</v>
      </c>
      <c r="G3361" t="s">
        <v>2415</v>
      </c>
      <c r="H3361"/>
      <c r="I3361" t="s">
        <v>17939</v>
      </c>
      <c r="J3361"/>
      <c r="K3361" t="s">
        <v>10461</v>
      </c>
      <c r="L3361"/>
      <c r="M3361"/>
      <c r="N3361"/>
      <c r="O3361" t="s">
        <v>17840</v>
      </c>
    </row>
    <row r="3362" spans="2:15" x14ac:dyDescent="0.25">
      <c r="B3362" t="s">
        <v>15807</v>
      </c>
      <c r="C3362">
        <v>126515001</v>
      </c>
      <c r="D3362" t="s">
        <v>398</v>
      </c>
      <c r="E3362" t="s">
        <v>2544</v>
      </c>
      <c r="F3362" t="s">
        <v>2545</v>
      </c>
      <c r="G3362" t="s">
        <v>2903</v>
      </c>
      <c r="H3362"/>
      <c r="I3362" t="s">
        <v>17859</v>
      </c>
      <c r="J3362"/>
      <c r="K3362"/>
      <c r="L3362"/>
      <c r="M3362"/>
      <c r="N3362"/>
      <c r="O3362" t="s">
        <v>17859</v>
      </c>
    </row>
    <row r="3363" spans="2:15" x14ac:dyDescent="0.25">
      <c r="B3363" t="s">
        <v>15808</v>
      </c>
      <c r="C3363">
        <v>126515001</v>
      </c>
      <c r="D3363" t="s">
        <v>398</v>
      </c>
      <c r="E3363" t="s">
        <v>2544</v>
      </c>
      <c r="F3363" t="s">
        <v>2545</v>
      </c>
      <c r="G3363" t="s">
        <v>2904</v>
      </c>
      <c r="H3363"/>
      <c r="I3363" t="s">
        <v>17869</v>
      </c>
      <c r="J3363" t="s">
        <v>10461</v>
      </c>
      <c r="K3363"/>
      <c r="L3363"/>
      <c r="M3363"/>
      <c r="N3363"/>
      <c r="O3363" t="s">
        <v>17823</v>
      </c>
    </row>
    <row r="3364" spans="2:15" x14ac:dyDescent="0.25">
      <c r="B3364" t="s">
        <v>15809</v>
      </c>
      <c r="C3364">
        <v>126515001</v>
      </c>
      <c r="D3364" t="s">
        <v>398</v>
      </c>
      <c r="E3364" t="s">
        <v>2544</v>
      </c>
      <c r="F3364" t="s">
        <v>2545</v>
      </c>
      <c r="G3364" t="s">
        <v>2415</v>
      </c>
      <c r="H3364"/>
      <c r="I3364" t="s">
        <v>18081</v>
      </c>
      <c r="J3364" t="s">
        <v>10461</v>
      </c>
      <c r="K3364"/>
      <c r="L3364"/>
      <c r="M3364"/>
      <c r="N3364"/>
      <c r="O3364" t="s">
        <v>17999</v>
      </c>
    </row>
    <row r="3365" spans="2:15" x14ac:dyDescent="0.25">
      <c r="B3365" t="s">
        <v>15873</v>
      </c>
      <c r="C3365">
        <v>126515001</v>
      </c>
      <c r="D3365" t="s">
        <v>398</v>
      </c>
      <c r="E3365" t="s">
        <v>2577</v>
      </c>
      <c r="F3365" t="s">
        <v>2578</v>
      </c>
      <c r="G3365" t="s">
        <v>2903</v>
      </c>
      <c r="H3365"/>
      <c r="I3365" t="s">
        <v>17836</v>
      </c>
      <c r="J3365" t="s">
        <v>10461</v>
      </c>
      <c r="K3365" t="s">
        <v>10461</v>
      </c>
      <c r="L3365" t="s">
        <v>10461</v>
      </c>
      <c r="M3365" t="s">
        <v>10461</v>
      </c>
      <c r="N3365"/>
      <c r="O3365" t="s">
        <v>17860</v>
      </c>
    </row>
    <row r="3366" spans="2:15" x14ac:dyDescent="0.25">
      <c r="B3366" t="s">
        <v>15874</v>
      </c>
      <c r="C3366">
        <v>126515001</v>
      </c>
      <c r="D3366" t="s">
        <v>398</v>
      </c>
      <c r="E3366" t="s">
        <v>2577</v>
      </c>
      <c r="F3366" t="s">
        <v>2578</v>
      </c>
      <c r="G3366" t="s">
        <v>2904</v>
      </c>
      <c r="H3366"/>
      <c r="I3366" t="s">
        <v>17995</v>
      </c>
      <c r="J3366" t="s">
        <v>10461</v>
      </c>
      <c r="K3366"/>
      <c r="L3366" t="s">
        <v>10461</v>
      </c>
      <c r="M3366" t="s">
        <v>10461</v>
      </c>
      <c r="N3366"/>
      <c r="O3366" t="s">
        <v>17857</v>
      </c>
    </row>
    <row r="3367" spans="2:15" x14ac:dyDescent="0.25">
      <c r="B3367" t="s">
        <v>15875</v>
      </c>
      <c r="C3367">
        <v>126515001</v>
      </c>
      <c r="D3367" t="s">
        <v>398</v>
      </c>
      <c r="E3367" t="s">
        <v>2577</v>
      </c>
      <c r="F3367" t="s">
        <v>2578</v>
      </c>
      <c r="G3367" t="s">
        <v>2415</v>
      </c>
      <c r="H3367"/>
      <c r="I3367" t="s">
        <v>17983</v>
      </c>
      <c r="J3367" t="s">
        <v>10461</v>
      </c>
      <c r="K3367" t="s">
        <v>10461</v>
      </c>
      <c r="L3367" t="s">
        <v>10461</v>
      </c>
      <c r="M3367" t="s">
        <v>10461</v>
      </c>
      <c r="N3367"/>
      <c r="O3367" t="s">
        <v>17993</v>
      </c>
    </row>
    <row r="3368" spans="2:15" x14ac:dyDescent="0.25">
      <c r="B3368" t="s">
        <v>15882</v>
      </c>
      <c r="C3368">
        <v>126515001</v>
      </c>
      <c r="D3368" t="s">
        <v>398</v>
      </c>
      <c r="E3368" t="s">
        <v>2583</v>
      </c>
      <c r="F3368" t="s">
        <v>2584</v>
      </c>
      <c r="G3368" t="s">
        <v>2903</v>
      </c>
      <c r="H3368"/>
      <c r="I3368" t="s">
        <v>17839</v>
      </c>
      <c r="J3368"/>
      <c r="K3368"/>
      <c r="L3368"/>
      <c r="M3368"/>
      <c r="N3368"/>
      <c r="O3368" t="s">
        <v>17839</v>
      </c>
    </row>
    <row r="3369" spans="2:15" x14ac:dyDescent="0.25">
      <c r="B3369" t="s">
        <v>15883</v>
      </c>
      <c r="C3369">
        <v>126515001</v>
      </c>
      <c r="D3369" t="s">
        <v>398</v>
      </c>
      <c r="E3369" t="s">
        <v>2583</v>
      </c>
      <c r="F3369" t="s">
        <v>2584</v>
      </c>
      <c r="G3369" t="s">
        <v>2904</v>
      </c>
      <c r="H3369"/>
      <c r="I3369" t="s">
        <v>17871</v>
      </c>
      <c r="J3369" t="s">
        <v>10461</v>
      </c>
      <c r="K3369" t="s">
        <v>10461</v>
      </c>
      <c r="L3369" t="s">
        <v>10461</v>
      </c>
      <c r="M3369" t="s">
        <v>10461</v>
      </c>
      <c r="N3369"/>
      <c r="O3369" t="s">
        <v>17895</v>
      </c>
    </row>
    <row r="3370" spans="2:15" x14ac:dyDescent="0.25">
      <c r="B3370" t="s">
        <v>15884</v>
      </c>
      <c r="C3370">
        <v>126515001</v>
      </c>
      <c r="D3370" t="s">
        <v>398</v>
      </c>
      <c r="E3370" t="s">
        <v>2583</v>
      </c>
      <c r="F3370" t="s">
        <v>2584</v>
      </c>
      <c r="G3370" t="s">
        <v>2415</v>
      </c>
      <c r="H3370"/>
      <c r="I3370" t="s">
        <v>17875</v>
      </c>
      <c r="J3370" t="s">
        <v>10461</v>
      </c>
      <c r="K3370" t="s">
        <v>10461</v>
      </c>
      <c r="L3370" t="s">
        <v>10461</v>
      </c>
      <c r="M3370" t="s">
        <v>10461</v>
      </c>
      <c r="N3370"/>
      <c r="O3370" t="s">
        <v>18116</v>
      </c>
    </row>
    <row r="3371" spans="2:15" x14ac:dyDescent="0.25">
      <c r="B3371" t="s">
        <v>16014</v>
      </c>
      <c r="C3371">
        <v>126515001</v>
      </c>
      <c r="D3371" t="s">
        <v>398</v>
      </c>
      <c r="E3371" t="s">
        <v>2647</v>
      </c>
      <c r="F3371" t="s">
        <v>2648</v>
      </c>
      <c r="G3371" t="s">
        <v>2903</v>
      </c>
      <c r="H3371" t="s">
        <v>10461</v>
      </c>
      <c r="I3371" t="s">
        <v>17853</v>
      </c>
      <c r="J3371" t="s">
        <v>10461</v>
      </c>
      <c r="K3371" t="s">
        <v>10461</v>
      </c>
      <c r="L3371" t="s">
        <v>10461</v>
      </c>
      <c r="M3371" t="s">
        <v>10461</v>
      </c>
      <c r="N3371"/>
      <c r="O3371" t="s">
        <v>17866</v>
      </c>
    </row>
    <row r="3372" spans="2:15" x14ac:dyDescent="0.25">
      <c r="B3372" t="s">
        <v>16015</v>
      </c>
      <c r="C3372">
        <v>126515001</v>
      </c>
      <c r="D3372" t="s">
        <v>398</v>
      </c>
      <c r="E3372" t="s">
        <v>2647</v>
      </c>
      <c r="F3372" t="s">
        <v>2648</v>
      </c>
      <c r="G3372" t="s">
        <v>2904</v>
      </c>
      <c r="H3372" t="s">
        <v>10461</v>
      </c>
      <c r="I3372" t="s">
        <v>17995</v>
      </c>
      <c r="J3372"/>
      <c r="K3372"/>
      <c r="L3372"/>
      <c r="M3372"/>
      <c r="N3372"/>
      <c r="O3372" t="s">
        <v>17860</v>
      </c>
    </row>
    <row r="3373" spans="2:15" x14ac:dyDescent="0.25">
      <c r="B3373" t="s">
        <v>16016</v>
      </c>
      <c r="C3373">
        <v>126515001</v>
      </c>
      <c r="D3373" t="s">
        <v>398</v>
      </c>
      <c r="E3373" t="s">
        <v>2647</v>
      </c>
      <c r="F3373" t="s">
        <v>2648</v>
      </c>
      <c r="G3373" t="s">
        <v>2415</v>
      </c>
      <c r="H3373" t="s">
        <v>10461</v>
      </c>
      <c r="I3373" t="s">
        <v>17895</v>
      </c>
      <c r="J3373" t="s">
        <v>10461</v>
      </c>
      <c r="K3373" t="s">
        <v>10461</v>
      </c>
      <c r="L3373" t="s">
        <v>10461</v>
      </c>
      <c r="M3373" t="s">
        <v>10461</v>
      </c>
      <c r="N3373"/>
      <c r="O3373" t="s">
        <v>17831</v>
      </c>
    </row>
    <row r="3374" spans="2:15" x14ac:dyDescent="0.25">
      <c r="B3374" t="s">
        <v>15792</v>
      </c>
      <c r="C3374">
        <v>126515001</v>
      </c>
      <c r="D3374" t="s">
        <v>398</v>
      </c>
      <c r="E3374" t="s">
        <v>17515</v>
      </c>
      <c r="F3374" t="s">
        <v>2540</v>
      </c>
      <c r="G3374" t="s">
        <v>2903</v>
      </c>
      <c r="H3374"/>
      <c r="I3374" t="s">
        <v>10461</v>
      </c>
      <c r="J3374" t="s">
        <v>17836</v>
      </c>
      <c r="K3374" t="s">
        <v>10461</v>
      </c>
      <c r="L3374" t="s">
        <v>10461</v>
      </c>
      <c r="M3374" t="s">
        <v>10461</v>
      </c>
      <c r="N3374"/>
      <c r="O3374" t="s">
        <v>17842</v>
      </c>
    </row>
    <row r="3375" spans="2:15" x14ac:dyDescent="0.25">
      <c r="B3375" t="s">
        <v>15793</v>
      </c>
      <c r="C3375">
        <v>126515001</v>
      </c>
      <c r="D3375" t="s">
        <v>398</v>
      </c>
      <c r="E3375" t="s">
        <v>17515</v>
      </c>
      <c r="F3375" t="s">
        <v>2540</v>
      </c>
      <c r="G3375" t="s">
        <v>2904</v>
      </c>
      <c r="H3375"/>
      <c r="I3375" t="s">
        <v>10461</v>
      </c>
      <c r="J3375" t="s">
        <v>17823</v>
      </c>
      <c r="K3375" t="s">
        <v>17833</v>
      </c>
      <c r="L3375" t="s">
        <v>10461</v>
      </c>
      <c r="M3375" t="s">
        <v>10461</v>
      </c>
      <c r="N3375"/>
      <c r="O3375" t="s">
        <v>17895</v>
      </c>
    </row>
    <row r="3376" spans="2:15" x14ac:dyDescent="0.25">
      <c r="B3376" t="s">
        <v>15794</v>
      </c>
      <c r="C3376">
        <v>126515001</v>
      </c>
      <c r="D3376" t="s">
        <v>398</v>
      </c>
      <c r="E3376" t="s">
        <v>17515</v>
      </c>
      <c r="F3376" t="s">
        <v>2540</v>
      </c>
      <c r="G3376" t="s">
        <v>2415</v>
      </c>
      <c r="H3376"/>
      <c r="I3376" t="s">
        <v>17833</v>
      </c>
      <c r="J3376" t="s">
        <v>18081</v>
      </c>
      <c r="K3376" t="s">
        <v>17823</v>
      </c>
      <c r="L3376" t="s">
        <v>10461</v>
      </c>
      <c r="M3376" t="s">
        <v>10461</v>
      </c>
      <c r="N3376"/>
      <c r="O3376" t="s">
        <v>17984</v>
      </c>
    </row>
    <row r="3377" spans="2:15" x14ac:dyDescent="0.25">
      <c r="B3377" t="s">
        <v>15804</v>
      </c>
      <c r="C3377">
        <v>126515001</v>
      </c>
      <c r="D3377" t="s">
        <v>398</v>
      </c>
      <c r="E3377" t="s">
        <v>2542</v>
      </c>
      <c r="F3377" t="s">
        <v>2543</v>
      </c>
      <c r="G3377" t="s">
        <v>2903</v>
      </c>
      <c r="H3377"/>
      <c r="I3377" t="s">
        <v>17834</v>
      </c>
      <c r="J3377" t="s">
        <v>10461</v>
      </c>
      <c r="K3377"/>
      <c r="L3377"/>
      <c r="M3377" t="s">
        <v>10461</v>
      </c>
      <c r="N3377"/>
      <c r="O3377" t="s">
        <v>17839</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17855</v>
      </c>
    </row>
    <row r="3379" spans="2:15" x14ac:dyDescent="0.25">
      <c r="B3379" t="s">
        <v>15806</v>
      </c>
      <c r="C3379">
        <v>126515001</v>
      </c>
      <c r="D3379" t="s">
        <v>398</v>
      </c>
      <c r="E3379" t="s">
        <v>2542</v>
      </c>
      <c r="F3379" t="s">
        <v>2543</v>
      </c>
      <c r="G3379" t="s">
        <v>2415</v>
      </c>
      <c r="H3379"/>
      <c r="I3379" t="s">
        <v>17827</v>
      </c>
      <c r="J3379" t="s">
        <v>10461</v>
      </c>
      <c r="K3379"/>
      <c r="L3379" t="s">
        <v>10461</v>
      </c>
      <c r="M3379" t="s">
        <v>10461</v>
      </c>
      <c r="N3379"/>
      <c r="O3379" t="s">
        <v>17979</v>
      </c>
    </row>
    <row r="3380" spans="2:15" x14ac:dyDescent="0.25">
      <c r="B3380" t="s">
        <v>15825</v>
      </c>
      <c r="C3380">
        <v>126515001</v>
      </c>
      <c r="D3380" t="s">
        <v>398</v>
      </c>
      <c r="E3380" t="s">
        <v>2551</v>
      </c>
      <c r="F3380" t="s">
        <v>2552</v>
      </c>
      <c r="G3380" t="s">
        <v>2903</v>
      </c>
      <c r="H3380"/>
      <c r="I3380" t="s">
        <v>10461</v>
      </c>
      <c r="J3380" t="s">
        <v>17995</v>
      </c>
      <c r="K3380" t="s">
        <v>10461</v>
      </c>
      <c r="L3380" t="s">
        <v>10461</v>
      </c>
      <c r="M3380" t="s">
        <v>17837</v>
      </c>
      <c r="N3380"/>
      <c r="O3380" t="s">
        <v>18018</v>
      </c>
    </row>
    <row r="3381" spans="2:15" x14ac:dyDescent="0.25">
      <c r="B3381" t="s">
        <v>15826</v>
      </c>
      <c r="C3381">
        <v>126515001</v>
      </c>
      <c r="D3381" t="s">
        <v>398</v>
      </c>
      <c r="E3381" t="s">
        <v>2551</v>
      </c>
      <c r="F3381" t="s">
        <v>2552</v>
      </c>
      <c r="G3381" t="s">
        <v>2904</v>
      </c>
      <c r="H3381"/>
      <c r="I3381" t="s">
        <v>10461</v>
      </c>
      <c r="J3381" t="s">
        <v>17899</v>
      </c>
      <c r="K3381" t="s">
        <v>10461</v>
      </c>
      <c r="L3381" t="s">
        <v>10461</v>
      </c>
      <c r="M3381" t="s">
        <v>17823</v>
      </c>
      <c r="N3381"/>
      <c r="O3381" t="s">
        <v>18363</v>
      </c>
    </row>
    <row r="3382" spans="2:15" x14ac:dyDescent="0.25">
      <c r="B3382" t="s">
        <v>15827</v>
      </c>
      <c r="C3382">
        <v>126515001</v>
      </c>
      <c r="D3382" t="s">
        <v>398</v>
      </c>
      <c r="E3382" t="s">
        <v>2551</v>
      </c>
      <c r="F3382" t="s">
        <v>2552</v>
      </c>
      <c r="G3382" t="s">
        <v>2415</v>
      </c>
      <c r="H3382"/>
      <c r="I3382" t="s">
        <v>10461</v>
      </c>
      <c r="J3382" t="s">
        <v>17896</v>
      </c>
      <c r="K3382" t="s">
        <v>17850</v>
      </c>
      <c r="L3382" t="s">
        <v>10461</v>
      </c>
      <c r="M3382" t="s">
        <v>17871</v>
      </c>
      <c r="N3382"/>
      <c r="O3382" t="s">
        <v>18331</v>
      </c>
    </row>
    <row r="3383" spans="2:15" x14ac:dyDescent="0.25">
      <c r="B3383" t="s">
        <v>15867</v>
      </c>
      <c r="C3383">
        <v>126515001</v>
      </c>
      <c r="D3383" t="s">
        <v>398</v>
      </c>
      <c r="E3383" t="s">
        <v>2575</v>
      </c>
      <c r="F3383" t="s">
        <v>2576</v>
      </c>
      <c r="G3383" t="s">
        <v>2903</v>
      </c>
      <c r="H3383"/>
      <c r="I3383" t="s">
        <v>10461</v>
      </c>
      <c r="J3383" t="s">
        <v>10461</v>
      </c>
      <c r="K3383" t="s">
        <v>17846</v>
      </c>
      <c r="L3383" t="s">
        <v>10461</v>
      </c>
      <c r="M3383" t="s">
        <v>17881</v>
      </c>
      <c r="N3383" t="s">
        <v>10461</v>
      </c>
      <c r="O3383" t="s">
        <v>18007</v>
      </c>
    </row>
    <row r="3384" spans="2:15" x14ac:dyDescent="0.25">
      <c r="B3384" t="s">
        <v>15868</v>
      </c>
      <c r="C3384">
        <v>126515001</v>
      </c>
      <c r="D3384" t="s">
        <v>398</v>
      </c>
      <c r="E3384" t="s">
        <v>2575</v>
      </c>
      <c r="F3384" t="s">
        <v>2576</v>
      </c>
      <c r="G3384" t="s">
        <v>2904</v>
      </c>
      <c r="H3384"/>
      <c r="I3384" t="s">
        <v>10461</v>
      </c>
      <c r="J3384" t="s">
        <v>10461</v>
      </c>
      <c r="K3384" t="s">
        <v>17836</v>
      </c>
      <c r="L3384" t="s">
        <v>10461</v>
      </c>
      <c r="M3384" t="s">
        <v>17951</v>
      </c>
      <c r="N3384"/>
      <c r="O3384" t="s">
        <v>17996</v>
      </c>
    </row>
    <row r="3385" spans="2:15" x14ac:dyDescent="0.25">
      <c r="B3385" t="s">
        <v>15869</v>
      </c>
      <c r="C3385">
        <v>126515001</v>
      </c>
      <c r="D3385" t="s">
        <v>398</v>
      </c>
      <c r="E3385" t="s">
        <v>2575</v>
      </c>
      <c r="F3385" t="s">
        <v>2576</v>
      </c>
      <c r="G3385" t="s">
        <v>2415</v>
      </c>
      <c r="H3385"/>
      <c r="I3385" t="s">
        <v>17850</v>
      </c>
      <c r="J3385" t="s">
        <v>10461</v>
      </c>
      <c r="K3385" t="s">
        <v>17951</v>
      </c>
      <c r="L3385" t="s">
        <v>17855</v>
      </c>
      <c r="M3385" t="s">
        <v>17828</v>
      </c>
      <c r="N3385" t="s">
        <v>10461</v>
      </c>
      <c r="O3385" t="s">
        <v>17929</v>
      </c>
    </row>
    <row r="3386" spans="2:15" x14ac:dyDescent="0.25">
      <c r="B3386" t="s">
        <v>15885</v>
      </c>
      <c r="C3386">
        <v>126515001</v>
      </c>
      <c r="D3386" t="s">
        <v>398</v>
      </c>
      <c r="E3386" t="s">
        <v>2585</v>
      </c>
      <c r="F3386" t="s">
        <v>2586</v>
      </c>
      <c r="G3386" t="s">
        <v>2903</v>
      </c>
      <c r="H3386"/>
      <c r="I3386" t="s">
        <v>10461</v>
      </c>
      <c r="J3386" t="s">
        <v>10461</v>
      </c>
      <c r="K3386" t="s">
        <v>17857</v>
      </c>
      <c r="L3386" t="s">
        <v>10461</v>
      </c>
      <c r="M3386" t="s">
        <v>10461</v>
      </c>
      <c r="N3386"/>
      <c r="O3386" t="s">
        <v>17944</v>
      </c>
    </row>
    <row r="3387" spans="2:15" x14ac:dyDescent="0.25">
      <c r="B3387" t="s">
        <v>15886</v>
      </c>
      <c r="C3387">
        <v>126515001</v>
      </c>
      <c r="D3387" t="s">
        <v>398</v>
      </c>
      <c r="E3387" t="s">
        <v>2585</v>
      </c>
      <c r="F3387" t="s">
        <v>2586</v>
      </c>
      <c r="G3387" t="s">
        <v>2904</v>
      </c>
      <c r="H3387"/>
      <c r="I3387" t="s">
        <v>10461</v>
      </c>
      <c r="J3387" t="s">
        <v>10461</v>
      </c>
      <c r="K3387" t="s">
        <v>17899</v>
      </c>
      <c r="L3387" t="s">
        <v>10461</v>
      </c>
      <c r="M3387" t="s">
        <v>10461</v>
      </c>
      <c r="N3387" t="s">
        <v>10461</v>
      </c>
      <c r="O3387" t="s">
        <v>17862</v>
      </c>
    </row>
    <row r="3388" spans="2:15" x14ac:dyDescent="0.25">
      <c r="B3388" t="s">
        <v>15887</v>
      </c>
      <c r="C3388">
        <v>126515001</v>
      </c>
      <c r="D3388" t="s">
        <v>398</v>
      </c>
      <c r="E3388" t="s">
        <v>2585</v>
      </c>
      <c r="F3388" t="s">
        <v>2586</v>
      </c>
      <c r="G3388" t="s">
        <v>2415</v>
      </c>
      <c r="H3388"/>
      <c r="I3388" t="s">
        <v>10461</v>
      </c>
      <c r="J3388" t="s">
        <v>10461</v>
      </c>
      <c r="K3388" t="s">
        <v>18022</v>
      </c>
      <c r="L3388" t="s">
        <v>17869</v>
      </c>
      <c r="M3388" t="s">
        <v>10461</v>
      </c>
      <c r="N3388" t="s">
        <v>10461</v>
      </c>
      <c r="O3388" t="s">
        <v>17959</v>
      </c>
    </row>
    <row r="3389" spans="2:15" x14ac:dyDescent="0.25">
      <c r="B3389" t="s">
        <v>15909</v>
      </c>
      <c r="C3389">
        <v>126515001</v>
      </c>
      <c r="D3389" t="s">
        <v>398</v>
      </c>
      <c r="E3389" t="s">
        <v>2599</v>
      </c>
      <c r="F3389" t="s">
        <v>2600</v>
      </c>
      <c r="G3389" t="s">
        <v>2903</v>
      </c>
      <c r="H3389"/>
      <c r="I3389" t="s">
        <v>17846</v>
      </c>
      <c r="J3389" t="s">
        <v>10461</v>
      </c>
      <c r="K3389" t="s">
        <v>10461</v>
      </c>
      <c r="L3389" t="s">
        <v>10461</v>
      </c>
      <c r="M3389" t="s">
        <v>10461</v>
      </c>
      <c r="N3389"/>
      <c r="O3389" t="s">
        <v>17899</v>
      </c>
    </row>
    <row r="3390" spans="2:15" x14ac:dyDescent="0.25">
      <c r="B3390" t="s">
        <v>15910</v>
      </c>
      <c r="C3390">
        <v>126515001</v>
      </c>
      <c r="D3390" t="s">
        <v>398</v>
      </c>
      <c r="E3390" t="s">
        <v>2599</v>
      </c>
      <c r="F3390" t="s">
        <v>2600</v>
      </c>
      <c r="G3390" t="s">
        <v>2904</v>
      </c>
      <c r="H3390" t="s">
        <v>10461</v>
      </c>
      <c r="I3390" t="s">
        <v>17836</v>
      </c>
      <c r="J3390" t="s">
        <v>17837</v>
      </c>
      <c r="K3390" t="s">
        <v>10461</v>
      </c>
      <c r="L3390" t="s">
        <v>10461</v>
      </c>
      <c r="M3390" t="s">
        <v>10461</v>
      </c>
      <c r="N3390"/>
      <c r="O3390" t="s">
        <v>17983</v>
      </c>
    </row>
    <row r="3391" spans="2:15" x14ac:dyDescent="0.25">
      <c r="B3391" t="s">
        <v>15911</v>
      </c>
      <c r="C3391">
        <v>126515001</v>
      </c>
      <c r="D3391" t="s">
        <v>398</v>
      </c>
      <c r="E3391" t="s">
        <v>2599</v>
      </c>
      <c r="F3391" t="s">
        <v>2600</v>
      </c>
      <c r="G3391" t="s">
        <v>2415</v>
      </c>
      <c r="H3391" t="s">
        <v>10461</v>
      </c>
      <c r="I3391" t="s">
        <v>17951</v>
      </c>
      <c r="J3391" t="s">
        <v>17839</v>
      </c>
      <c r="K3391" t="s">
        <v>10461</v>
      </c>
      <c r="L3391" t="s">
        <v>10461</v>
      </c>
      <c r="M3391" t="s">
        <v>10461</v>
      </c>
      <c r="N3391"/>
      <c r="O3391" t="s">
        <v>18102</v>
      </c>
    </row>
    <row r="3392" spans="2:15" x14ac:dyDescent="0.25">
      <c r="B3392" t="s">
        <v>15996</v>
      </c>
      <c r="C3392">
        <v>126515001</v>
      </c>
      <c r="D3392" t="s">
        <v>398</v>
      </c>
      <c r="E3392" t="s">
        <v>2635</v>
      </c>
      <c r="F3392" t="s">
        <v>2636</v>
      </c>
      <c r="G3392" t="s">
        <v>2903</v>
      </c>
      <c r="H3392"/>
      <c r="I3392" t="s">
        <v>10461</v>
      </c>
      <c r="J3392" t="s">
        <v>17850</v>
      </c>
      <c r="K3392" t="s">
        <v>17859</v>
      </c>
      <c r="L3392" t="s">
        <v>10461</v>
      </c>
      <c r="M3392" t="s">
        <v>10461</v>
      </c>
      <c r="N3392"/>
      <c r="O3392" t="s">
        <v>17944</v>
      </c>
    </row>
    <row r="3393" spans="2:15" x14ac:dyDescent="0.25">
      <c r="B3393" t="s">
        <v>15997</v>
      </c>
      <c r="C3393">
        <v>126515001</v>
      </c>
      <c r="D3393" t="s">
        <v>398</v>
      </c>
      <c r="E3393" t="s">
        <v>2635</v>
      </c>
      <c r="F3393" t="s">
        <v>2636</v>
      </c>
      <c r="G3393" t="s">
        <v>2904</v>
      </c>
      <c r="H3393" t="s">
        <v>10461</v>
      </c>
      <c r="I3393" t="s">
        <v>10461</v>
      </c>
      <c r="J3393" t="s">
        <v>10461</v>
      </c>
      <c r="K3393" t="s">
        <v>17869</v>
      </c>
      <c r="L3393" t="s">
        <v>10461</v>
      </c>
      <c r="M3393" t="s">
        <v>10461</v>
      </c>
      <c r="N3393"/>
      <c r="O3393" t="s">
        <v>17983</v>
      </c>
    </row>
    <row r="3394" spans="2:15" x14ac:dyDescent="0.25">
      <c r="B3394" t="s">
        <v>15998</v>
      </c>
      <c r="C3394">
        <v>126515001</v>
      </c>
      <c r="D3394" t="s">
        <v>398</v>
      </c>
      <c r="E3394" t="s">
        <v>2635</v>
      </c>
      <c r="F3394" t="s">
        <v>2636</v>
      </c>
      <c r="G3394" t="s">
        <v>2415</v>
      </c>
      <c r="H3394" t="s">
        <v>10461</v>
      </c>
      <c r="I3394" t="s">
        <v>17855</v>
      </c>
      <c r="J3394" t="s">
        <v>17823</v>
      </c>
      <c r="K3394" t="s">
        <v>18081</v>
      </c>
      <c r="L3394" t="s">
        <v>10461</v>
      </c>
      <c r="M3394" t="s">
        <v>17837</v>
      </c>
      <c r="N3394"/>
      <c r="O3394" t="s">
        <v>17852</v>
      </c>
    </row>
    <row r="3395" spans="2:15" x14ac:dyDescent="0.25">
      <c r="B3395" t="s">
        <v>16005</v>
      </c>
      <c r="C3395">
        <v>126515001</v>
      </c>
      <c r="D3395" t="s">
        <v>398</v>
      </c>
      <c r="E3395" t="s">
        <v>2641</v>
      </c>
      <c r="F3395" t="s">
        <v>2642</v>
      </c>
      <c r="G3395" t="s">
        <v>2903</v>
      </c>
      <c r="H3395"/>
      <c r="I3395" t="s">
        <v>10461</v>
      </c>
      <c r="J3395" t="s">
        <v>18013</v>
      </c>
      <c r="K3395" t="s">
        <v>10461</v>
      </c>
      <c r="L3395" t="s">
        <v>10461</v>
      </c>
      <c r="M3395" t="s">
        <v>17881</v>
      </c>
      <c r="N3395"/>
      <c r="O3395" t="s">
        <v>18331</v>
      </c>
    </row>
    <row r="3396" spans="2:15" x14ac:dyDescent="0.25">
      <c r="B3396" t="s">
        <v>16006</v>
      </c>
      <c r="C3396">
        <v>126515001</v>
      </c>
      <c r="D3396" t="s">
        <v>398</v>
      </c>
      <c r="E3396" t="s">
        <v>2641</v>
      </c>
      <c r="F3396" t="s">
        <v>2642</v>
      </c>
      <c r="G3396" t="s">
        <v>2904</v>
      </c>
      <c r="H3396"/>
      <c r="I3396" t="s">
        <v>10461</v>
      </c>
      <c r="J3396" t="s">
        <v>18019</v>
      </c>
      <c r="K3396" t="s">
        <v>10461</v>
      </c>
      <c r="L3396" t="s">
        <v>10461</v>
      </c>
      <c r="M3396" t="s">
        <v>17942</v>
      </c>
      <c r="N3396"/>
      <c r="O3396" t="s">
        <v>18004</v>
      </c>
    </row>
    <row r="3397" spans="2:15" x14ac:dyDescent="0.25">
      <c r="B3397" t="s">
        <v>16007</v>
      </c>
      <c r="C3397">
        <v>126515001</v>
      </c>
      <c r="D3397" t="s">
        <v>398</v>
      </c>
      <c r="E3397" t="s">
        <v>2641</v>
      </c>
      <c r="F3397" t="s">
        <v>2642</v>
      </c>
      <c r="G3397" t="s">
        <v>2415</v>
      </c>
      <c r="H3397"/>
      <c r="I3397" t="s">
        <v>17834</v>
      </c>
      <c r="J3397" t="s">
        <v>17902</v>
      </c>
      <c r="K3397" t="s">
        <v>17850</v>
      </c>
      <c r="L3397" t="s">
        <v>17833</v>
      </c>
      <c r="M3397" t="s">
        <v>17931</v>
      </c>
      <c r="N3397"/>
      <c r="O3397" t="s">
        <v>17948</v>
      </c>
    </row>
    <row r="3398" spans="2:15" x14ac:dyDescent="0.25">
      <c r="B3398" t="s">
        <v>16008</v>
      </c>
      <c r="C3398">
        <v>126515001</v>
      </c>
      <c r="D3398" t="s">
        <v>398</v>
      </c>
      <c r="E3398" t="s">
        <v>2643</v>
      </c>
      <c r="F3398" t="s">
        <v>2644</v>
      </c>
      <c r="G3398" t="s">
        <v>2903</v>
      </c>
      <c r="H3398"/>
      <c r="I3398" t="s">
        <v>17836</v>
      </c>
      <c r="J3398" t="s">
        <v>17833</v>
      </c>
      <c r="K3398" t="s">
        <v>10461</v>
      </c>
      <c r="L3398" t="s">
        <v>10461</v>
      </c>
      <c r="M3398"/>
      <c r="N3398"/>
      <c r="O3398" t="s">
        <v>17951</v>
      </c>
    </row>
    <row r="3399" spans="2:15" x14ac:dyDescent="0.25">
      <c r="B3399" t="s">
        <v>16009</v>
      </c>
      <c r="C3399">
        <v>126515001</v>
      </c>
      <c r="D3399" t="s">
        <v>398</v>
      </c>
      <c r="E3399" t="s">
        <v>2643</v>
      </c>
      <c r="F3399" t="s">
        <v>2644</v>
      </c>
      <c r="G3399" t="s">
        <v>2904</v>
      </c>
      <c r="H3399" t="s">
        <v>10461</v>
      </c>
      <c r="I3399" t="s">
        <v>17846</v>
      </c>
      <c r="J3399" t="s">
        <v>10461</v>
      </c>
      <c r="K3399"/>
      <c r="L3399"/>
      <c r="M3399" t="s">
        <v>10461</v>
      </c>
      <c r="N3399"/>
      <c r="O3399" t="s">
        <v>17839</v>
      </c>
    </row>
    <row r="3400" spans="2:15" x14ac:dyDescent="0.25">
      <c r="B3400" t="s">
        <v>16010</v>
      </c>
      <c r="C3400">
        <v>126515001</v>
      </c>
      <c r="D3400" t="s">
        <v>398</v>
      </c>
      <c r="E3400" t="s">
        <v>2643</v>
      </c>
      <c r="F3400" t="s">
        <v>2644</v>
      </c>
      <c r="G3400" t="s">
        <v>2415</v>
      </c>
      <c r="H3400" t="s">
        <v>10461</v>
      </c>
      <c r="I3400" t="s">
        <v>17951</v>
      </c>
      <c r="J3400" t="s">
        <v>17836</v>
      </c>
      <c r="K3400" t="s">
        <v>10461</v>
      </c>
      <c r="L3400" t="s">
        <v>10461</v>
      </c>
      <c r="M3400" t="s">
        <v>10461</v>
      </c>
      <c r="N3400"/>
      <c r="O3400" t="s">
        <v>17993</v>
      </c>
    </row>
    <row r="3401" spans="2:15" x14ac:dyDescent="0.25">
      <c r="B3401" t="s">
        <v>16029</v>
      </c>
      <c r="C3401">
        <v>126515001</v>
      </c>
      <c r="D3401" t="s">
        <v>398</v>
      </c>
      <c r="E3401" t="s">
        <v>2653</v>
      </c>
      <c r="F3401" t="s">
        <v>2654</v>
      </c>
      <c r="G3401" t="s">
        <v>2903</v>
      </c>
      <c r="H3401"/>
      <c r="I3401" t="s">
        <v>10461</v>
      </c>
      <c r="J3401" t="s">
        <v>17855</v>
      </c>
      <c r="K3401" t="s">
        <v>10461</v>
      </c>
      <c r="L3401" t="s">
        <v>10461</v>
      </c>
      <c r="M3401" t="s">
        <v>17995</v>
      </c>
      <c r="N3401"/>
      <c r="O3401" t="s">
        <v>17831</v>
      </c>
    </row>
    <row r="3402" spans="2:15" x14ac:dyDescent="0.25">
      <c r="B3402" t="s">
        <v>16030</v>
      </c>
      <c r="C3402">
        <v>126515001</v>
      </c>
      <c r="D3402" t="s">
        <v>398</v>
      </c>
      <c r="E3402" t="s">
        <v>2653</v>
      </c>
      <c r="F3402" t="s">
        <v>2654</v>
      </c>
      <c r="G3402" t="s">
        <v>2904</v>
      </c>
      <c r="H3402"/>
      <c r="I3402" t="s">
        <v>10461</v>
      </c>
      <c r="J3402" t="s">
        <v>17834</v>
      </c>
      <c r="K3402" t="s">
        <v>10461</v>
      </c>
      <c r="L3402" t="s">
        <v>10461</v>
      </c>
      <c r="M3402" t="s">
        <v>17898</v>
      </c>
      <c r="N3402"/>
      <c r="O3402" t="s">
        <v>17920</v>
      </c>
    </row>
    <row r="3403" spans="2:15" x14ac:dyDescent="0.25">
      <c r="B3403" t="s">
        <v>16031</v>
      </c>
      <c r="C3403">
        <v>126515001</v>
      </c>
      <c r="D3403" t="s">
        <v>398</v>
      </c>
      <c r="E3403" t="s">
        <v>2653</v>
      </c>
      <c r="F3403" t="s">
        <v>2654</v>
      </c>
      <c r="G3403" t="s">
        <v>2415</v>
      </c>
      <c r="H3403"/>
      <c r="I3403" t="s">
        <v>17833</v>
      </c>
      <c r="J3403" t="s">
        <v>17939</v>
      </c>
      <c r="K3403" t="s">
        <v>10461</v>
      </c>
      <c r="L3403" t="s">
        <v>10461</v>
      </c>
      <c r="M3403" t="s">
        <v>18076</v>
      </c>
      <c r="N3403"/>
      <c r="O3403" t="s">
        <v>17929</v>
      </c>
    </row>
    <row r="3404" spans="2:15" x14ac:dyDescent="0.25">
      <c r="B3404" t="s">
        <v>15625</v>
      </c>
      <c r="C3404">
        <v>126515001</v>
      </c>
      <c r="D3404" t="s">
        <v>398</v>
      </c>
      <c r="E3404" t="s">
        <v>2445</v>
      </c>
      <c r="F3404" t="s">
        <v>2446</v>
      </c>
      <c r="G3404" t="s">
        <v>2903</v>
      </c>
      <c r="H3404"/>
      <c r="I3404" t="s">
        <v>17979</v>
      </c>
      <c r="J3404"/>
      <c r="K3404" t="s">
        <v>10461</v>
      </c>
      <c r="L3404"/>
      <c r="M3404"/>
      <c r="N3404"/>
      <c r="O3404" t="s">
        <v>18081</v>
      </c>
    </row>
    <row r="3405" spans="2:15" x14ac:dyDescent="0.25">
      <c r="B3405" t="s">
        <v>15626</v>
      </c>
      <c r="C3405">
        <v>126515001</v>
      </c>
      <c r="D3405" t="s">
        <v>398</v>
      </c>
      <c r="E3405" t="s">
        <v>2445</v>
      </c>
      <c r="F3405" t="s">
        <v>2446</v>
      </c>
      <c r="G3405" t="s">
        <v>2904</v>
      </c>
      <c r="H3405"/>
      <c r="I3405" t="s">
        <v>17840</v>
      </c>
      <c r="J3405"/>
      <c r="K3405" t="s">
        <v>10461</v>
      </c>
      <c r="L3405"/>
      <c r="M3405"/>
      <c r="N3405"/>
      <c r="O3405" t="s">
        <v>17942</v>
      </c>
    </row>
    <row r="3406" spans="2:15" x14ac:dyDescent="0.25">
      <c r="B3406" t="s">
        <v>15627</v>
      </c>
      <c r="C3406">
        <v>126515001</v>
      </c>
      <c r="D3406" t="s">
        <v>398</v>
      </c>
      <c r="E3406" t="s">
        <v>2445</v>
      </c>
      <c r="F3406" t="s">
        <v>2446</v>
      </c>
      <c r="G3406" t="s">
        <v>2415</v>
      </c>
      <c r="H3406"/>
      <c r="I3406" t="s">
        <v>17920</v>
      </c>
      <c r="J3406"/>
      <c r="K3406" t="s">
        <v>10461</v>
      </c>
      <c r="L3406"/>
      <c r="M3406"/>
      <c r="N3406"/>
      <c r="O3406" t="s">
        <v>17904</v>
      </c>
    </row>
    <row r="3407" spans="2:15" x14ac:dyDescent="0.25">
      <c r="B3407" t="s">
        <v>15628</v>
      </c>
      <c r="C3407">
        <v>126515001</v>
      </c>
      <c r="D3407" t="s">
        <v>398</v>
      </c>
      <c r="E3407" t="s">
        <v>2447</v>
      </c>
      <c r="F3407" t="s">
        <v>2448</v>
      </c>
      <c r="G3407" t="s">
        <v>2903</v>
      </c>
      <c r="H3407"/>
      <c r="I3407" t="s">
        <v>17939</v>
      </c>
      <c r="J3407"/>
      <c r="K3407"/>
      <c r="L3407"/>
      <c r="M3407"/>
      <c r="N3407"/>
      <c r="O3407" t="s">
        <v>17939</v>
      </c>
    </row>
    <row r="3408" spans="2:15" x14ac:dyDescent="0.25">
      <c r="B3408" t="s">
        <v>15629</v>
      </c>
      <c r="C3408">
        <v>126515001</v>
      </c>
      <c r="D3408" t="s">
        <v>398</v>
      </c>
      <c r="E3408" t="s">
        <v>2447</v>
      </c>
      <c r="F3408" t="s">
        <v>2448</v>
      </c>
      <c r="G3408" t="s">
        <v>2904</v>
      </c>
      <c r="H3408"/>
      <c r="I3408" t="s">
        <v>17899</v>
      </c>
      <c r="J3408" t="s">
        <v>10461</v>
      </c>
      <c r="K3408"/>
      <c r="L3408"/>
      <c r="M3408"/>
      <c r="N3408"/>
      <c r="O3408" t="s">
        <v>17947</v>
      </c>
    </row>
    <row r="3409" spans="2:15" x14ac:dyDescent="0.25">
      <c r="B3409" t="s">
        <v>15630</v>
      </c>
      <c r="C3409">
        <v>126515001</v>
      </c>
      <c r="D3409" t="s">
        <v>398</v>
      </c>
      <c r="E3409" t="s">
        <v>2447</v>
      </c>
      <c r="F3409" t="s">
        <v>2448</v>
      </c>
      <c r="G3409" t="s">
        <v>2415</v>
      </c>
      <c r="H3409"/>
      <c r="I3409" t="s">
        <v>18076</v>
      </c>
      <c r="J3409" t="s">
        <v>10461</v>
      </c>
      <c r="K3409"/>
      <c r="L3409"/>
      <c r="M3409"/>
      <c r="N3409"/>
      <c r="O3409" t="s">
        <v>17988</v>
      </c>
    </row>
    <row r="3410" spans="2:15" x14ac:dyDescent="0.25">
      <c r="B3410" t="s">
        <v>15837</v>
      </c>
      <c r="C3410">
        <v>126515001</v>
      </c>
      <c r="D3410" t="s">
        <v>398</v>
      </c>
      <c r="E3410" t="s">
        <v>13133</v>
      </c>
      <c r="F3410" t="s">
        <v>13132</v>
      </c>
      <c r="G3410" t="s">
        <v>2903</v>
      </c>
      <c r="H3410"/>
      <c r="I3410" t="s">
        <v>17836</v>
      </c>
      <c r="J3410"/>
      <c r="K3410" t="s">
        <v>10461</v>
      </c>
      <c r="L3410" t="s">
        <v>10461</v>
      </c>
      <c r="M3410"/>
      <c r="N3410"/>
      <c r="O3410" t="s">
        <v>17866</v>
      </c>
    </row>
    <row r="3411" spans="2:15" x14ac:dyDescent="0.25">
      <c r="B3411" t="s">
        <v>15838</v>
      </c>
      <c r="C3411">
        <v>126515001</v>
      </c>
      <c r="D3411" t="s">
        <v>398</v>
      </c>
      <c r="E3411" t="s">
        <v>13133</v>
      </c>
      <c r="F3411" t="s">
        <v>13132</v>
      </c>
      <c r="G3411" t="s">
        <v>2904</v>
      </c>
      <c r="H3411"/>
      <c r="I3411" t="s">
        <v>17823</v>
      </c>
      <c r="J3411" t="s">
        <v>10461</v>
      </c>
      <c r="K3411"/>
      <c r="L3411" t="s">
        <v>10461</v>
      </c>
      <c r="M3411"/>
      <c r="N3411"/>
      <c r="O3411" t="s">
        <v>17860</v>
      </c>
    </row>
    <row r="3412" spans="2:15" x14ac:dyDescent="0.25">
      <c r="B3412" t="s">
        <v>15839</v>
      </c>
      <c r="C3412">
        <v>126515001</v>
      </c>
      <c r="D3412" t="s">
        <v>398</v>
      </c>
      <c r="E3412" t="s">
        <v>13133</v>
      </c>
      <c r="F3412" t="s">
        <v>13132</v>
      </c>
      <c r="G3412" t="s">
        <v>2415</v>
      </c>
      <c r="H3412"/>
      <c r="I3412" t="s">
        <v>18081</v>
      </c>
      <c r="J3412" t="s">
        <v>10461</v>
      </c>
      <c r="K3412" t="s">
        <v>10461</v>
      </c>
      <c r="L3412" t="s">
        <v>10461</v>
      </c>
      <c r="M3412"/>
      <c r="N3412"/>
      <c r="O3412" t="s">
        <v>17831</v>
      </c>
    </row>
    <row r="3413" spans="2:15" x14ac:dyDescent="0.25">
      <c r="B3413" t="s">
        <v>15975</v>
      </c>
      <c r="C3413">
        <v>126515001</v>
      </c>
      <c r="D3413" t="s">
        <v>398</v>
      </c>
      <c r="E3413" t="s">
        <v>13143</v>
      </c>
      <c r="F3413" t="s">
        <v>13142</v>
      </c>
      <c r="G3413" t="s">
        <v>2903</v>
      </c>
      <c r="H3413"/>
      <c r="I3413" t="s">
        <v>17839</v>
      </c>
      <c r="J3413" t="s">
        <v>10461</v>
      </c>
      <c r="K3413"/>
      <c r="L3413"/>
      <c r="M3413"/>
      <c r="N3413"/>
      <c r="O3413" t="s">
        <v>17860</v>
      </c>
    </row>
    <row r="3414" spans="2:15" x14ac:dyDescent="0.25">
      <c r="B3414" t="s">
        <v>15976</v>
      </c>
      <c r="C3414">
        <v>126515001</v>
      </c>
      <c r="D3414" t="s">
        <v>398</v>
      </c>
      <c r="E3414" t="s">
        <v>13143</v>
      </c>
      <c r="F3414" t="s">
        <v>13142</v>
      </c>
      <c r="G3414" t="s">
        <v>2904</v>
      </c>
      <c r="H3414"/>
      <c r="I3414" t="s">
        <v>17857</v>
      </c>
      <c r="J3414"/>
      <c r="K3414"/>
      <c r="L3414"/>
      <c r="M3414"/>
      <c r="N3414"/>
      <c r="O3414" t="s">
        <v>17857</v>
      </c>
    </row>
    <row r="3415" spans="2:15" x14ac:dyDescent="0.25">
      <c r="B3415" t="s">
        <v>15977</v>
      </c>
      <c r="C3415">
        <v>126515001</v>
      </c>
      <c r="D3415" t="s">
        <v>398</v>
      </c>
      <c r="E3415" t="s">
        <v>13143</v>
      </c>
      <c r="F3415" t="s">
        <v>13142</v>
      </c>
      <c r="G3415" t="s">
        <v>2415</v>
      </c>
      <c r="H3415"/>
      <c r="I3415" t="s">
        <v>17896</v>
      </c>
      <c r="J3415" t="s">
        <v>10461</v>
      </c>
      <c r="K3415"/>
      <c r="L3415"/>
      <c r="M3415"/>
      <c r="N3415"/>
      <c r="O3415" t="s">
        <v>17993</v>
      </c>
    </row>
    <row r="3416" spans="2:15" x14ac:dyDescent="0.25">
      <c r="B3416" t="s">
        <v>15828</v>
      </c>
      <c r="C3416">
        <v>126515001</v>
      </c>
      <c r="D3416" t="s">
        <v>398</v>
      </c>
      <c r="E3416" t="s">
        <v>2553</v>
      </c>
      <c r="F3416" t="s">
        <v>2554</v>
      </c>
      <c r="G3416" t="s">
        <v>2903</v>
      </c>
      <c r="H3416"/>
      <c r="I3416" t="s">
        <v>17899</v>
      </c>
      <c r="J3416" t="s">
        <v>10461</v>
      </c>
      <c r="K3416"/>
      <c r="L3416"/>
      <c r="M3416" t="s">
        <v>10461</v>
      </c>
      <c r="N3416"/>
      <c r="O3416" t="s">
        <v>17840</v>
      </c>
    </row>
    <row r="3417" spans="2:15" x14ac:dyDescent="0.25">
      <c r="B3417" t="s">
        <v>15829</v>
      </c>
      <c r="C3417">
        <v>126515001</v>
      </c>
      <c r="D3417" t="s">
        <v>398</v>
      </c>
      <c r="E3417" t="s">
        <v>2553</v>
      </c>
      <c r="F3417" t="s">
        <v>2554</v>
      </c>
      <c r="G3417" t="s">
        <v>2904</v>
      </c>
      <c r="H3417"/>
      <c r="I3417" t="s">
        <v>17860</v>
      </c>
      <c r="J3417" t="s">
        <v>10461</v>
      </c>
      <c r="K3417"/>
      <c r="L3417"/>
      <c r="M3417"/>
      <c r="N3417"/>
      <c r="O3417" t="s">
        <v>17947</v>
      </c>
    </row>
    <row r="3418" spans="2:15" x14ac:dyDescent="0.25">
      <c r="B3418" t="s">
        <v>15830</v>
      </c>
      <c r="C3418">
        <v>126515001</v>
      </c>
      <c r="D3418" t="s">
        <v>398</v>
      </c>
      <c r="E3418" t="s">
        <v>2553</v>
      </c>
      <c r="F3418" t="s">
        <v>2554</v>
      </c>
      <c r="G3418" t="s">
        <v>2415</v>
      </c>
      <c r="H3418"/>
      <c r="I3418" t="s">
        <v>17828</v>
      </c>
      <c r="J3418" t="s">
        <v>10461</v>
      </c>
      <c r="K3418"/>
      <c r="L3418"/>
      <c r="M3418" t="s">
        <v>10461</v>
      </c>
      <c r="N3418"/>
      <c r="O3418" t="s">
        <v>18363</v>
      </c>
    </row>
    <row r="3419" spans="2:15" x14ac:dyDescent="0.25">
      <c r="B3419" t="s">
        <v>15640</v>
      </c>
      <c r="C3419">
        <v>126515001</v>
      </c>
      <c r="D3419" t="s">
        <v>398</v>
      </c>
      <c r="E3419" t="s">
        <v>2453</v>
      </c>
      <c r="F3419" t="s">
        <v>2454</v>
      </c>
      <c r="G3419" t="s">
        <v>2903</v>
      </c>
      <c r="H3419"/>
      <c r="I3419" t="s">
        <v>10461</v>
      </c>
      <c r="J3419" t="s">
        <v>17827</v>
      </c>
      <c r="K3419" t="s">
        <v>10461</v>
      </c>
      <c r="L3419"/>
      <c r="M3419" t="s">
        <v>10461</v>
      </c>
      <c r="N3419"/>
      <c r="O3419" t="s">
        <v>17934</v>
      </c>
    </row>
    <row r="3420" spans="2:15" x14ac:dyDescent="0.25">
      <c r="B3420" t="s">
        <v>15641</v>
      </c>
      <c r="C3420">
        <v>126515001</v>
      </c>
      <c r="D3420" t="s">
        <v>398</v>
      </c>
      <c r="E3420" t="s">
        <v>2453</v>
      </c>
      <c r="F3420" t="s">
        <v>2454</v>
      </c>
      <c r="G3420" t="s">
        <v>2904</v>
      </c>
      <c r="H3420"/>
      <c r="I3420" t="s">
        <v>17833</v>
      </c>
      <c r="J3420" t="s">
        <v>17855</v>
      </c>
      <c r="K3420" t="s">
        <v>10461</v>
      </c>
      <c r="L3420"/>
      <c r="M3420" t="s">
        <v>10461</v>
      </c>
      <c r="N3420" t="s">
        <v>10461</v>
      </c>
      <c r="O3420" t="s">
        <v>18021</v>
      </c>
    </row>
    <row r="3421" spans="2:15" x14ac:dyDescent="0.25">
      <c r="B3421" t="s">
        <v>15642</v>
      </c>
      <c r="C3421">
        <v>126515001</v>
      </c>
      <c r="D3421" t="s">
        <v>398</v>
      </c>
      <c r="E3421" t="s">
        <v>2453</v>
      </c>
      <c r="F3421" t="s">
        <v>2454</v>
      </c>
      <c r="G3421" t="s">
        <v>2415</v>
      </c>
      <c r="H3421"/>
      <c r="I3421" t="s">
        <v>17855</v>
      </c>
      <c r="J3421" t="s">
        <v>17895</v>
      </c>
      <c r="K3421" t="s">
        <v>17846</v>
      </c>
      <c r="L3421"/>
      <c r="M3421" t="s">
        <v>10461</v>
      </c>
      <c r="N3421" t="s">
        <v>10461</v>
      </c>
      <c r="O3421" t="s">
        <v>17876</v>
      </c>
    </row>
    <row r="3422" spans="2:15" x14ac:dyDescent="0.25">
      <c r="B3422" t="s">
        <v>15703</v>
      </c>
      <c r="C3422">
        <v>126515001</v>
      </c>
      <c r="D3422" t="s">
        <v>398</v>
      </c>
      <c r="E3422" t="s">
        <v>2488</v>
      </c>
      <c r="F3422" t="s">
        <v>2489</v>
      </c>
      <c r="G3422" t="s">
        <v>2903</v>
      </c>
      <c r="H3422"/>
      <c r="I3422" t="s">
        <v>17881</v>
      </c>
      <c r="J3422"/>
      <c r="K3422" t="s">
        <v>10461</v>
      </c>
      <c r="L3422"/>
      <c r="M3422" t="s">
        <v>10461</v>
      </c>
      <c r="N3422"/>
      <c r="O3422" t="s">
        <v>17827</v>
      </c>
    </row>
    <row r="3423" spans="2:15" x14ac:dyDescent="0.25">
      <c r="B3423" t="s">
        <v>15704</v>
      </c>
      <c r="C3423">
        <v>126515001</v>
      </c>
      <c r="D3423" t="s">
        <v>398</v>
      </c>
      <c r="E3423" t="s">
        <v>2488</v>
      </c>
      <c r="F3423" t="s">
        <v>2489</v>
      </c>
      <c r="G3423" t="s">
        <v>2904</v>
      </c>
      <c r="H3423"/>
      <c r="I3423" t="s">
        <v>17866</v>
      </c>
      <c r="J3423"/>
      <c r="K3423"/>
      <c r="L3423" t="s">
        <v>10461</v>
      </c>
      <c r="M3423"/>
      <c r="N3423"/>
      <c r="O3423" t="s">
        <v>17859</v>
      </c>
    </row>
    <row r="3424" spans="2:15" x14ac:dyDescent="0.25">
      <c r="B3424" t="s">
        <v>15705</v>
      </c>
      <c r="C3424">
        <v>126515001</v>
      </c>
      <c r="D3424" t="s">
        <v>398</v>
      </c>
      <c r="E3424" t="s">
        <v>2488</v>
      </c>
      <c r="F3424" t="s">
        <v>2489</v>
      </c>
      <c r="G3424" t="s">
        <v>2415</v>
      </c>
      <c r="H3424"/>
      <c r="I3424" t="s">
        <v>17983</v>
      </c>
      <c r="J3424"/>
      <c r="K3424" t="s">
        <v>10461</v>
      </c>
      <c r="L3424" t="s">
        <v>10461</v>
      </c>
      <c r="M3424" t="s">
        <v>10461</v>
      </c>
      <c r="N3424"/>
      <c r="O3424" t="s">
        <v>17885</v>
      </c>
    </row>
    <row r="3425" spans="2:15" x14ac:dyDescent="0.25">
      <c r="B3425" t="s">
        <v>15789</v>
      </c>
      <c r="C3425">
        <v>126515001</v>
      </c>
      <c r="D3425" t="s">
        <v>398</v>
      </c>
      <c r="E3425" t="s">
        <v>2538</v>
      </c>
      <c r="F3425" t="s">
        <v>2539</v>
      </c>
      <c r="G3425" t="s">
        <v>2903</v>
      </c>
      <c r="H3425"/>
      <c r="I3425" t="s">
        <v>17850</v>
      </c>
      <c r="J3425" t="s">
        <v>17947</v>
      </c>
      <c r="K3425" t="s">
        <v>10461</v>
      </c>
      <c r="L3425" t="s">
        <v>10461</v>
      </c>
      <c r="M3425" t="s">
        <v>10461</v>
      </c>
      <c r="N3425"/>
      <c r="O3425" t="s">
        <v>17944</v>
      </c>
    </row>
    <row r="3426" spans="2:15" x14ac:dyDescent="0.25">
      <c r="B3426" t="s">
        <v>15790</v>
      </c>
      <c r="C3426">
        <v>126515001</v>
      </c>
      <c r="D3426" t="s">
        <v>398</v>
      </c>
      <c r="E3426" t="s">
        <v>2538</v>
      </c>
      <c r="F3426" t="s">
        <v>2539</v>
      </c>
      <c r="G3426" t="s">
        <v>2904</v>
      </c>
      <c r="H3426"/>
      <c r="I3426" t="s">
        <v>17836</v>
      </c>
      <c r="J3426" t="s">
        <v>17871</v>
      </c>
      <c r="K3426" t="s">
        <v>10461</v>
      </c>
      <c r="L3426" t="s">
        <v>10461</v>
      </c>
      <c r="M3426"/>
      <c r="N3426"/>
      <c r="O3426" t="s">
        <v>17900</v>
      </c>
    </row>
    <row r="3427" spans="2:15" x14ac:dyDescent="0.25">
      <c r="B3427" t="s">
        <v>15791</v>
      </c>
      <c r="C3427">
        <v>126515001</v>
      </c>
      <c r="D3427" t="s">
        <v>398</v>
      </c>
      <c r="E3427" t="s">
        <v>2538</v>
      </c>
      <c r="F3427" t="s">
        <v>2539</v>
      </c>
      <c r="G3427" t="s">
        <v>2415</v>
      </c>
      <c r="H3427"/>
      <c r="I3427" t="s">
        <v>17947</v>
      </c>
      <c r="J3427" t="s">
        <v>17996</v>
      </c>
      <c r="K3427" t="s">
        <v>10461</v>
      </c>
      <c r="L3427" t="s">
        <v>10461</v>
      </c>
      <c r="M3427" t="s">
        <v>10461</v>
      </c>
      <c r="N3427"/>
      <c r="O3427" t="s">
        <v>18037</v>
      </c>
    </row>
    <row r="3428" spans="2:15" x14ac:dyDescent="0.25">
      <c r="B3428" t="s">
        <v>15852</v>
      </c>
      <c r="C3428">
        <v>126515001</v>
      </c>
      <c r="D3428" t="s">
        <v>398</v>
      </c>
      <c r="E3428" t="s">
        <v>2567</v>
      </c>
      <c r="F3428" t="s">
        <v>2568</v>
      </c>
      <c r="G3428" t="s">
        <v>2903</v>
      </c>
      <c r="H3428"/>
      <c r="I3428" t="s">
        <v>17850</v>
      </c>
      <c r="J3428" t="s">
        <v>10461</v>
      </c>
      <c r="K3428"/>
      <c r="L3428" t="s">
        <v>10461</v>
      </c>
      <c r="M3428"/>
      <c r="N3428"/>
      <c r="O3428" t="s">
        <v>17853</v>
      </c>
    </row>
    <row r="3429" spans="2:15" x14ac:dyDescent="0.25">
      <c r="B3429" t="s">
        <v>15853</v>
      </c>
      <c r="C3429">
        <v>126515001</v>
      </c>
      <c r="D3429" t="s">
        <v>398</v>
      </c>
      <c r="E3429" t="s">
        <v>2567</v>
      </c>
      <c r="F3429" t="s">
        <v>2568</v>
      </c>
      <c r="G3429" t="s">
        <v>2904</v>
      </c>
      <c r="H3429"/>
      <c r="I3429" t="s">
        <v>17827</v>
      </c>
      <c r="J3429" t="s">
        <v>10461</v>
      </c>
      <c r="K3429"/>
      <c r="L3429" t="s">
        <v>10461</v>
      </c>
      <c r="M3429"/>
      <c r="N3429"/>
      <c r="O3429" t="s">
        <v>17951</v>
      </c>
    </row>
    <row r="3430" spans="2:15" x14ac:dyDescent="0.25">
      <c r="B3430" t="s">
        <v>15854</v>
      </c>
      <c r="C3430">
        <v>126515001</v>
      </c>
      <c r="D3430" t="s">
        <v>398</v>
      </c>
      <c r="E3430" t="s">
        <v>2567</v>
      </c>
      <c r="F3430" t="s">
        <v>2568</v>
      </c>
      <c r="G3430" t="s">
        <v>2415</v>
      </c>
      <c r="H3430"/>
      <c r="I3430" t="s">
        <v>17979</v>
      </c>
      <c r="J3430" t="s">
        <v>10461</v>
      </c>
      <c r="K3430"/>
      <c r="L3430" t="s">
        <v>10461</v>
      </c>
      <c r="M3430"/>
      <c r="N3430"/>
      <c r="O3430" t="s">
        <v>17824</v>
      </c>
    </row>
    <row r="3431" spans="2:15" x14ac:dyDescent="0.25">
      <c r="B3431" t="s">
        <v>16071</v>
      </c>
      <c r="C3431">
        <v>126515001</v>
      </c>
      <c r="D3431" t="s">
        <v>398</v>
      </c>
      <c r="E3431" t="s">
        <v>2666</v>
      </c>
      <c r="F3431" t="s">
        <v>2667</v>
      </c>
      <c r="G3431" t="s">
        <v>2903</v>
      </c>
      <c r="H3431" t="s">
        <v>10461</v>
      </c>
      <c r="I3431" t="s">
        <v>17850</v>
      </c>
      <c r="J3431" t="s">
        <v>17834</v>
      </c>
      <c r="K3431"/>
      <c r="L3431"/>
      <c r="M3431"/>
      <c r="N3431"/>
      <c r="O3431" t="s">
        <v>17947</v>
      </c>
    </row>
    <row r="3432" spans="2:15" x14ac:dyDescent="0.25">
      <c r="B3432" t="s">
        <v>16072</v>
      </c>
      <c r="C3432">
        <v>126515001</v>
      </c>
      <c r="D3432" t="s">
        <v>398</v>
      </c>
      <c r="E3432" t="s">
        <v>2666</v>
      </c>
      <c r="F3432" t="s">
        <v>2667</v>
      </c>
      <c r="G3432" t="s">
        <v>2904</v>
      </c>
      <c r="H3432"/>
      <c r="I3432" t="s">
        <v>17837</v>
      </c>
      <c r="J3432" t="s">
        <v>17881</v>
      </c>
      <c r="K3432"/>
      <c r="L3432" t="s">
        <v>10461</v>
      </c>
      <c r="M3432"/>
      <c r="N3432"/>
      <c r="O3432" t="s">
        <v>18081</v>
      </c>
    </row>
    <row r="3433" spans="2:15" x14ac:dyDescent="0.25">
      <c r="B3433" t="s">
        <v>16073</v>
      </c>
      <c r="C3433">
        <v>126515001</v>
      </c>
      <c r="D3433" t="s">
        <v>398</v>
      </c>
      <c r="E3433" t="s">
        <v>2666</v>
      </c>
      <c r="F3433" t="s">
        <v>2667</v>
      </c>
      <c r="G3433" t="s">
        <v>2415</v>
      </c>
      <c r="H3433" t="s">
        <v>10461</v>
      </c>
      <c r="I3433" t="s">
        <v>17827</v>
      </c>
      <c r="J3433" t="s">
        <v>17895</v>
      </c>
      <c r="K3433"/>
      <c r="L3433" t="s">
        <v>10461</v>
      </c>
      <c r="M3433"/>
      <c r="N3433"/>
      <c r="O3433" t="s">
        <v>17945</v>
      </c>
    </row>
    <row r="3434" spans="2:15" x14ac:dyDescent="0.25">
      <c r="B3434" t="s">
        <v>15679</v>
      </c>
      <c r="C3434">
        <v>126515001</v>
      </c>
      <c r="D3434" t="s">
        <v>398</v>
      </c>
      <c r="E3434" t="s">
        <v>2474</v>
      </c>
      <c r="F3434" t="s">
        <v>2475</v>
      </c>
      <c r="G3434" t="s">
        <v>2903</v>
      </c>
      <c r="H3434"/>
      <c r="I3434" t="s">
        <v>17934</v>
      </c>
      <c r="J3434" t="s">
        <v>10461</v>
      </c>
      <c r="K3434"/>
      <c r="L3434" t="s">
        <v>10461</v>
      </c>
      <c r="M3434"/>
      <c r="N3434"/>
      <c r="O3434" t="s">
        <v>17842</v>
      </c>
    </row>
    <row r="3435" spans="2:15" x14ac:dyDescent="0.25">
      <c r="B3435" t="s">
        <v>15680</v>
      </c>
      <c r="C3435">
        <v>126515001</v>
      </c>
      <c r="D3435" t="s">
        <v>398</v>
      </c>
      <c r="E3435" t="s">
        <v>2474</v>
      </c>
      <c r="F3435" t="s">
        <v>2475</v>
      </c>
      <c r="G3435" t="s">
        <v>2904</v>
      </c>
      <c r="H3435"/>
      <c r="I3435" t="s">
        <v>17898</v>
      </c>
      <c r="J3435"/>
      <c r="K3435" t="s">
        <v>10461</v>
      </c>
      <c r="L3435" t="s">
        <v>10461</v>
      </c>
      <c r="M3435"/>
      <c r="N3435"/>
      <c r="O3435" t="s">
        <v>17895</v>
      </c>
    </row>
    <row r="3436" spans="2:15" x14ac:dyDescent="0.25">
      <c r="B3436" t="s">
        <v>15681</v>
      </c>
      <c r="C3436">
        <v>126515001</v>
      </c>
      <c r="D3436" t="s">
        <v>398</v>
      </c>
      <c r="E3436" t="s">
        <v>2474</v>
      </c>
      <c r="F3436" t="s">
        <v>2475</v>
      </c>
      <c r="G3436" t="s">
        <v>2415</v>
      </c>
      <c r="H3436"/>
      <c r="I3436" t="s">
        <v>18179</v>
      </c>
      <c r="J3436" t="s">
        <v>10461</v>
      </c>
      <c r="K3436" t="s">
        <v>10461</v>
      </c>
      <c r="L3436" t="s">
        <v>10461</v>
      </c>
      <c r="M3436"/>
      <c r="N3436"/>
      <c r="O3436" t="s">
        <v>17984</v>
      </c>
    </row>
    <row r="3437" spans="2:15" x14ac:dyDescent="0.25">
      <c r="B3437" t="s">
        <v>15742</v>
      </c>
      <c r="C3437">
        <v>126515001</v>
      </c>
      <c r="D3437" t="s">
        <v>398</v>
      </c>
      <c r="E3437" t="s">
        <v>13225</v>
      </c>
      <c r="F3437" t="s">
        <v>13224</v>
      </c>
      <c r="G3437" t="s">
        <v>2903</v>
      </c>
      <c r="H3437"/>
      <c r="I3437" t="s">
        <v>17939</v>
      </c>
      <c r="J3437" t="s">
        <v>10461</v>
      </c>
      <c r="K3437"/>
      <c r="L3437"/>
      <c r="M3437"/>
      <c r="N3437"/>
      <c r="O3437" t="s">
        <v>17840</v>
      </c>
    </row>
    <row r="3438" spans="2:15" x14ac:dyDescent="0.25">
      <c r="B3438" t="s">
        <v>15743</v>
      </c>
      <c r="C3438">
        <v>126515001</v>
      </c>
      <c r="D3438" t="s">
        <v>398</v>
      </c>
      <c r="E3438" t="s">
        <v>13225</v>
      </c>
      <c r="F3438" t="s">
        <v>13224</v>
      </c>
      <c r="G3438" t="s">
        <v>2904</v>
      </c>
      <c r="H3438"/>
      <c r="I3438" t="s">
        <v>17824</v>
      </c>
      <c r="J3438"/>
      <c r="K3438"/>
      <c r="L3438"/>
      <c r="M3438"/>
      <c r="N3438"/>
      <c r="O3438" t="s">
        <v>17824</v>
      </c>
    </row>
    <row r="3439" spans="2:15" x14ac:dyDescent="0.25">
      <c r="B3439" t="s">
        <v>15744</v>
      </c>
      <c r="C3439">
        <v>126515001</v>
      </c>
      <c r="D3439" t="s">
        <v>398</v>
      </c>
      <c r="E3439" t="s">
        <v>13225</v>
      </c>
      <c r="F3439" t="s">
        <v>13224</v>
      </c>
      <c r="G3439" t="s">
        <v>2415</v>
      </c>
      <c r="H3439"/>
      <c r="I3439" t="s">
        <v>18236</v>
      </c>
      <c r="J3439" t="s">
        <v>10461</v>
      </c>
      <c r="K3439"/>
      <c r="L3439"/>
      <c r="M3439"/>
      <c r="N3439"/>
      <c r="O3439" t="s">
        <v>18002</v>
      </c>
    </row>
    <row r="3440" spans="2:15" x14ac:dyDescent="0.25">
      <c r="B3440" t="s">
        <v>15774</v>
      </c>
      <c r="C3440">
        <v>126515001</v>
      </c>
      <c r="D3440" t="s">
        <v>398</v>
      </c>
      <c r="E3440" t="s">
        <v>2529</v>
      </c>
      <c r="F3440" t="s">
        <v>2530</v>
      </c>
      <c r="G3440" t="s">
        <v>2903</v>
      </c>
      <c r="H3440"/>
      <c r="I3440" t="s">
        <v>17890</v>
      </c>
      <c r="J3440" t="s">
        <v>10461</v>
      </c>
      <c r="K3440" t="s">
        <v>17855</v>
      </c>
      <c r="L3440" t="s">
        <v>10461</v>
      </c>
      <c r="M3440"/>
      <c r="N3440"/>
      <c r="O3440" t="s">
        <v>17883</v>
      </c>
    </row>
    <row r="3441" spans="2:15" x14ac:dyDescent="0.25">
      <c r="B3441" t="s">
        <v>15775</v>
      </c>
      <c r="C3441">
        <v>126515001</v>
      </c>
      <c r="D3441" t="s">
        <v>398</v>
      </c>
      <c r="E3441" t="s">
        <v>2529</v>
      </c>
      <c r="F3441" t="s">
        <v>2530</v>
      </c>
      <c r="G3441" t="s">
        <v>2904</v>
      </c>
      <c r="H3441"/>
      <c r="I3441" t="s">
        <v>17899</v>
      </c>
      <c r="J3441" t="s">
        <v>10461</v>
      </c>
      <c r="K3441" t="s">
        <v>10461</v>
      </c>
      <c r="L3441" t="s">
        <v>10461</v>
      </c>
      <c r="M3441" t="s">
        <v>10461</v>
      </c>
      <c r="N3441"/>
      <c r="O3441" t="s">
        <v>17889</v>
      </c>
    </row>
    <row r="3442" spans="2:15" x14ac:dyDescent="0.25">
      <c r="B3442" t="s">
        <v>15776</v>
      </c>
      <c r="C3442">
        <v>126515001</v>
      </c>
      <c r="D3442" t="s">
        <v>398</v>
      </c>
      <c r="E3442" t="s">
        <v>2529</v>
      </c>
      <c r="F3442" t="s">
        <v>2530</v>
      </c>
      <c r="G3442" t="s">
        <v>2415</v>
      </c>
      <c r="H3442"/>
      <c r="I3442" t="s">
        <v>18019</v>
      </c>
      <c r="J3442" t="s">
        <v>10461</v>
      </c>
      <c r="K3442" t="s">
        <v>17859</v>
      </c>
      <c r="L3442" t="s">
        <v>10461</v>
      </c>
      <c r="M3442" t="s">
        <v>10461</v>
      </c>
      <c r="N3442"/>
      <c r="O3442" t="s">
        <v>18140</v>
      </c>
    </row>
    <row r="3443" spans="2:15" x14ac:dyDescent="0.25">
      <c r="B3443" t="s">
        <v>15786</v>
      </c>
      <c r="C3443">
        <v>126515001</v>
      </c>
      <c r="D3443" t="s">
        <v>398</v>
      </c>
      <c r="E3443" t="s">
        <v>2536</v>
      </c>
      <c r="F3443" t="s">
        <v>2537</v>
      </c>
      <c r="G3443" t="s">
        <v>2903</v>
      </c>
      <c r="H3443"/>
      <c r="I3443" t="s">
        <v>17934</v>
      </c>
      <c r="J3443"/>
      <c r="K3443"/>
      <c r="L3443"/>
      <c r="M3443"/>
      <c r="N3443"/>
      <c r="O3443" t="s">
        <v>17934</v>
      </c>
    </row>
    <row r="3444" spans="2:15" x14ac:dyDescent="0.25">
      <c r="B3444" t="s">
        <v>15787</v>
      </c>
      <c r="C3444">
        <v>126515001</v>
      </c>
      <c r="D3444" t="s">
        <v>398</v>
      </c>
      <c r="E3444" t="s">
        <v>2536</v>
      </c>
      <c r="F3444" t="s">
        <v>2537</v>
      </c>
      <c r="G3444" t="s">
        <v>2904</v>
      </c>
      <c r="H3444"/>
      <c r="I3444" t="s">
        <v>17842</v>
      </c>
      <c r="J3444"/>
      <c r="K3444" t="s">
        <v>10461</v>
      </c>
      <c r="L3444" t="s">
        <v>10461</v>
      </c>
      <c r="M3444"/>
      <c r="N3444"/>
      <c r="O3444" t="s">
        <v>17883</v>
      </c>
    </row>
    <row r="3445" spans="2:15" x14ac:dyDescent="0.25">
      <c r="B3445" t="s">
        <v>15788</v>
      </c>
      <c r="C3445">
        <v>126515001</v>
      </c>
      <c r="D3445" t="s">
        <v>398</v>
      </c>
      <c r="E3445" t="s">
        <v>2536</v>
      </c>
      <c r="F3445" t="s">
        <v>2537</v>
      </c>
      <c r="G3445" t="s">
        <v>2415</v>
      </c>
      <c r="H3445"/>
      <c r="I3445" t="s">
        <v>17938</v>
      </c>
      <c r="J3445"/>
      <c r="K3445" t="s">
        <v>10461</v>
      </c>
      <c r="L3445" t="s">
        <v>10461</v>
      </c>
      <c r="M3445"/>
      <c r="N3445"/>
      <c r="O3445" t="s">
        <v>17994</v>
      </c>
    </row>
    <row r="3446" spans="2:15" x14ac:dyDescent="0.25">
      <c r="B3446" t="s">
        <v>15798</v>
      </c>
      <c r="C3446">
        <v>126515001</v>
      </c>
      <c r="D3446" t="s">
        <v>398</v>
      </c>
      <c r="E3446" t="s">
        <v>12131</v>
      </c>
      <c r="F3446" t="s">
        <v>2541</v>
      </c>
      <c r="G3446" t="s">
        <v>2903</v>
      </c>
      <c r="H3446"/>
      <c r="I3446" t="s">
        <v>17840</v>
      </c>
      <c r="J3446"/>
      <c r="K3446" t="s">
        <v>10461</v>
      </c>
      <c r="L3446" t="s">
        <v>10461</v>
      </c>
      <c r="M3446"/>
      <c r="N3446"/>
      <c r="O3446" t="s">
        <v>17898</v>
      </c>
    </row>
    <row r="3447" spans="2:15" x14ac:dyDescent="0.25">
      <c r="B3447" t="s">
        <v>15799</v>
      </c>
      <c r="C3447">
        <v>126515001</v>
      </c>
      <c r="D3447" t="s">
        <v>398</v>
      </c>
      <c r="E3447" t="s">
        <v>12131</v>
      </c>
      <c r="F3447" t="s">
        <v>2541</v>
      </c>
      <c r="G3447" t="s">
        <v>2904</v>
      </c>
      <c r="H3447"/>
      <c r="I3447" t="s">
        <v>17995</v>
      </c>
      <c r="J3447" t="s">
        <v>10461</v>
      </c>
      <c r="K3447" t="s">
        <v>10461</v>
      </c>
      <c r="L3447"/>
      <c r="M3447"/>
      <c r="N3447"/>
      <c r="O3447" t="s">
        <v>17827</v>
      </c>
    </row>
    <row r="3448" spans="2:15" x14ac:dyDescent="0.25">
      <c r="B3448" t="s">
        <v>15800</v>
      </c>
      <c r="C3448">
        <v>126515001</v>
      </c>
      <c r="D3448" t="s">
        <v>398</v>
      </c>
      <c r="E3448" t="s">
        <v>12131</v>
      </c>
      <c r="F3448" t="s">
        <v>2541</v>
      </c>
      <c r="G3448" t="s">
        <v>2415</v>
      </c>
      <c r="H3448"/>
      <c r="I3448" t="s">
        <v>18022</v>
      </c>
      <c r="J3448" t="s">
        <v>10461</v>
      </c>
      <c r="K3448" t="s">
        <v>10461</v>
      </c>
      <c r="L3448" t="s">
        <v>10461</v>
      </c>
      <c r="M3448"/>
      <c r="N3448"/>
      <c r="O3448" t="s">
        <v>17988</v>
      </c>
    </row>
    <row r="3449" spans="2:15" x14ac:dyDescent="0.25">
      <c r="B3449" t="s">
        <v>15843</v>
      </c>
      <c r="C3449">
        <v>126515001</v>
      </c>
      <c r="D3449" t="s">
        <v>398</v>
      </c>
      <c r="E3449" t="s">
        <v>2561</v>
      </c>
      <c r="F3449" t="s">
        <v>2562</v>
      </c>
      <c r="G3449" t="s">
        <v>2903</v>
      </c>
      <c r="H3449"/>
      <c r="I3449" t="s">
        <v>17871</v>
      </c>
      <c r="J3449" t="s">
        <v>10461</v>
      </c>
      <c r="K3449" t="s">
        <v>10461</v>
      </c>
      <c r="L3449"/>
      <c r="M3449" t="s">
        <v>10461</v>
      </c>
      <c r="N3449"/>
      <c r="O3449" t="s">
        <v>18081</v>
      </c>
    </row>
    <row r="3450" spans="2:15" x14ac:dyDescent="0.25">
      <c r="B3450" t="s">
        <v>15844</v>
      </c>
      <c r="C3450">
        <v>126515001</v>
      </c>
      <c r="D3450" t="s">
        <v>398</v>
      </c>
      <c r="E3450" t="s">
        <v>2561</v>
      </c>
      <c r="F3450" t="s">
        <v>2562</v>
      </c>
      <c r="G3450" t="s">
        <v>2904</v>
      </c>
      <c r="H3450"/>
      <c r="I3450" t="s">
        <v>17951</v>
      </c>
      <c r="J3450" t="s">
        <v>10461</v>
      </c>
      <c r="K3450" t="s">
        <v>10461</v>
      </c>
      <c r="L3450"/>
      <c r="M3450"/>
      <c r="N3450"/>
      <c r="O3450" t="s">
        <v>17942</v>
      </c>
    </row>
    <row r="3451" spans="2:15" x14ac:dyDescent="0.25">
      <c r="B3451" t="s">
        <v>15845</v>
      </c>
      <c r="C3451">
        <v>126515001</v>
      </c>
      <c r="D3451" t="s">
        <v>398</v>
      </c>
      <c r="E3451" t="s">
        <v>2561</v>
      </c>
      <c r="F3451" t="s">
        <v>2562</v>
      </c>
      <c r="G3451" t="s">
        <v>2415</v>
      </c>
      <c r="H3451"/>
      <c r="I3451" t="s">
        <v>17905</v>
      </c>
      <c r="J3451" t="s">
        <v>10461</v>
      </c>
      <c r="K3451" t="s">
        <v>10461</v>
      </c>
      <c r="L3451"/>
      <c r="M3451" t="s">
        <v>10461</v>
      </c>
      <c r="N3451"/>
      <c r="O3451" t="s">
        <v>17904</v>
      </c>
    </row>
    <row r="3452" spans="2:15" x14ac:dyDescent="0.25">
      <c r="B3452" t="s">
        <v>15870</v>
      </c>
      <c r="C3452">
        <v>126515001</v>
      </c>
      <c r="D3452" t="s">
        <v>398</v>
      </c>
      <c r="E3452" t="s">
        <v>10321</v>
      </c>
      <c r="F3452" t="s">
        <v>10320</v>
      </c>
      <c r="G3452" t="s">
        <v>2903</v>
      </c>
      <c r="H3452"/>
      <c r="I3452" t="s">
        <v>17934</v>
      </c>
      <c r="J3452" t="s">
        <v>10461</v>
      </c>
      <c r="K3452"/>
      <c r="L3452" t="s">
        <v>10461</v>
      </c>
      <c r="M3452"/>
      <c r="N3452"/>
      <c r="O3452" t="s">
        <v>17999</v>
      </c>
    </row>
    <row r="3453" spans="2:15" x14ac:dyDescent="0.25">
      <c r="B3453" t="s">
        <v>15871</v>
      </c>
      <c r="C3453">
        <v>126515001</v>
      </c>
      <c r="D3453" t="s">
        <v>398</v>
      </c>
      <c r="E3453" t="s">
        <v>10321</v>
      </c>
      <c r="F3453" t="s">
        <v>10320</v>
      </c>
      <c r="G3453" t="s">
        <v>2904</v>
      </c>
      <c r="H3453"/>
      <c r="I3453" t="s">
        <v>17979</v>
      </c>
      <c r="J3453"/>
      <c r="K3453"/>
      <c r="L3453" t="s">
        <v>10461</v>
      </c>
      <c r="M3453"/>
      <c r="N3453"/>
      <c r="O3453" t="s">
        <v>18081</v>
      </c>
    </row>
    <row r="3454" spans="2:15" x14ac:dyDescent="0.25">
      <c r="B3454" t="s">
        <v>15872</v>
      </c>
      <c r="C3454">
        <v>126515001</v>
      </c>
      <c r="D3454" t="s">
        <v>398</v>
      </c>
      <c r="E3454" t="s">
        <v>10321</v>
      </c>
      <c r="F3454" t="s">
        <v>10320</v>
      </c>
      <c r="G3454" t="s">
        <v>2415</v>
      </c>
      <c r="H3454"/>
      <c r="I3454" t="s">
        <v>17921</v>
      </c>
      <c r="J3454" t="s">
        <v>10461</v>
      </c>
      <c r="K3454"/>
      <c r="L3454" t="s">
        <v>10461</v>
      </c>
      <c r="M3454"/>
      <c r="N3454"/>
      <c r="O3454" t="s">
        <v>18002</v>
      </c>
    </row>
    <row r="3455" spans="2:15" x14ac:dyDescent="0.25">
      <c r="B3455" t="s">
        <v>15891</v>
      </c>
      <c r="C3455">
        <v>126515001</v>
      </c>
      <c r="D3455" t="s">
        <v>398</v>
      </c>
      <c r="E3455" t="s">
        <v>2589</v>
      </c>
      <c r="F3455" t="s">
        <v>2590</v>
      </c>
      <c r="G3455" t="s">
        <v>2903</v>
      </c>
      <c r="H3455"/>
      <c r="I3455" t="s">
        <v>17823</v>
      </c>
      <c r="J3455" t="s">
        <v>10461</v>
      </c>
      <c r="K3455" t="s">
        <v>10461</v>
      </c>
      <c r="L3455" t="s">
        <v>10461</v>
      </c>
      <c r="M3455"/>
      <c r="N3455"/>
      <c r="O3455" t="s">
        <v>17881</v>
      </c>
    </row>
    <row r="3456" spans="2:15" x14ac:dyDescent="0.25">
      <c r="B3456" t="s">
        <v>15892</v>
      </c>
      <c r="C3456">
        <v>126515001</v>
      </c>
      <c r="D3456" t="s">
        <v>398</v>
      </c>
      <c r="E3456" t="s">
        <v>2589</v>
      </c>
      <c r="F3456" t="s">
        <v>2590</v>
      </c>
      <c r="G3456" t="s">
        <v>2904</v>
      </c>
      <c r="H3456"/>
      <c r="I3456" t="s">
        <v>17839</v>
      </c>
      <c r="J3456" t="s">
        <v>10461</v>
      </c>
      <c r="K3456" t="s">
        <v>10461</v>
      </c>
      <c r="L3456" t="s">
        <v>10461</v>
      </c>
      <c r="M3456"/>
      <c r="N3456"/>
      <c r="O3456" t="s">
        <v>17939</v>
      </c>
    </row>
    <row r="3457" spans="2:15" x14ac:dyDescent="0.25">
      <c r="B3457" t="s">
        <v>15893</v>
      </c>
      <c r="C3457">
        <v>126515001</v>
      </c>
      <c r="D3457" t="s">
        <v>398</v>
      </c>
      <c r="E3457" t="s">
        <v>2589</v>
      </c>
      <c r="F3457" t="s">
        <v>2590</v>
      </c>
      <c r="G3457" t="s">
        <v>2415</v>
      </c>
      <c r="H3457"/>
      <c r="I3457" t="s">
        <v>17983</v>
      </c>
      <c r="J3457" t="s">
        <v>10461</v>
      </c>
      <c r="K3457" t="s">
        <v>10461</v>
      </c>
      <c r="L3457" t="s">
        <v>10461</v>
      </c>
      <c r="M3457"/>
      <c r="N3457"/>
      <c r="O3457" t="s">
        <v>17993</v>
      </c>
    </row>
    <row r="3458" spans="2:15" x14ac:dyDescent="0.25">
      <c r="B3458" t="s">
        <v>15999</v>
      </c>
      <c r="C3458">
        <v>126515001</v>
      </c>
      <c r="D3458" t="s">
        <v>398</v>
      </c>
      <c r="E3458" t="s">
        <v>2637</v>
      </c>
      <c r="F3458" t="s">
        <v>2638</v>
      </c>
      <c r="G3458" t="s">
        <v>2903</v>
      </c>
      <c r="H3458" t="s">
        <v>10461</v>
      </c>
      <c r="I3458" t="s">
        <v>17869</v>
      </c>
      <c r="J3458" t="s">
        <v>10461</v>
      </c>
      <c r="K3458" t="s">
        <v>10461</v>
      </c>
      <c r="L3458" t="s">
        <v>10461</v>
      </c>
      <c r="M3458" t="s">
        <v>10461</v>
      </c>
      <c r="N3458"/>
      <c r="O3458" t="s">
        <v>17951</v>
      </c>
    </row>
    <row r="3459" spans="2:15" x14ac:dyDescent="0.25">
      <c r="B3459" t="s">
        <v>16000</v>
      </c>
      <c r="C3459">
        <v>126515001</v>
      </c>
      <c r="D3459" t="s">
        <v>398</v>
      </c>
      <c r="E3459" t="s">
        <v>2637</v>
      </c>
      <c r="F3459" t="s">
        <v>2638</v>
      </c>
      <c r="G3459" t="s">
        <v>2904</v>
      </c>
      <c r="H3459"/>
      <c r="I3459" t="s">
        <v>17859</v>
      </c>
      <c r="J3459" t="s">
        <v>10461</v>
      </c>
      <c r="K3459" t="s">
        <v>10461</v>
      </c>
      <c r="L3459" t="s">
        <v>10461</v>
      </c>
      <c r="M3459" t="s">
        <v>10461</v>
      </c>
      <c r="N3459"/>
      <c r="O3459" t="s">
        <v>17898</v>
      </c>
    </row>
    <row r="3460" spans="2:15" x14ac:dyDescent="0.25">
      <c r="B3460" t="s">
        <v>16001</v>
      </c>
      <c r="C3460">
        <v>126515001</v>
      </c>
      <c r="D3460" t="s">
        <v>398</v>
      </c>
      <c r="E3460" t="s">
        <v>2637</v>
      </c>
      <c r="F3460" t="s">
        <v>2638</v>
      </c>
      <c r="G3460" t="s">
        <v>2415</v>
      </c>
      <c r="H3460" t="s">
        <v>10461</v>
      </c>
      <c r="I3460" t="s">
        <v>18081</v>
      </c>
      <c r="J3460" t="s">
        <v>10461</v>
      </c>
      <c r="K3460" t="s">
        <v>17855</v>
      </c>
      <c r="L3460" t="s">
        <v>10461</v>
      </c>
      <c r="M3460" t="s">
        <v>10461</v>
      </c>
      <c r="N3460"/>
      <c r="O3460" t="s">
        <v>17936</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17869</v>
      </c>
    </row>
    <row r="3462" spans="2:15" x14ac:dyDescent="0.25">
      <c r="B3462" t="s">
        <v>15698</v>
      </c>
      <c r="C3462">
        <v>126515001</v>
      </c>
      <c r="D3462" t="s">
        <v>398</v>
      </c>
      <c r="E3462" t="s">
        <v>2484</v>
      </c>
      <c r="F3462" t="s">
        <v>2485</v>
      </c>
      <c r="G3462" t="s">
        <v>2904</v>
      </c>
      <c r="H3462"/>
      <c r="I3462" t="s">
        <v>17846</v>
      </c>
      <c r="J3462" t="s">
        <v>10461</v>
      </c>
      <c r="K3462" t="s">
        <v>17844</v>
      </c>
      <c r="L3462" t="s">
        <v>10461</v>
      </c>
      <c r="M3462"/>
      <c r="N3462"/>
      <c r="O3462" t="s">
        <v>17899</v>
      </c>
    </row>
    <row r="3463" spans="2:15" x14ac:dyDescent="0.25">
      <c r="B3463" t="s">
        <v>15699</v>
      </c>
      <c r="C3463">
        <v>126515001</v>
      </c>
      <c r="D3463" t="s">
        <v>398</v>
      </c>
      <c r="E3463" t="s">
        <v>2484</v>
      </c>
      <c r="F3463" t="s">
        <v>2485</v>
      </c>
      <c r="G3463" t="s">
        <v>2415</v>
      </c>
      <c r="H3463"/>
      <c r="I3463" t="s">
        <v>17834</v>
      </c>
      <c r="J3463" t="s">
        <v>10461</v>
      </c>
      <c r="K3463" t="s">
        <v>17881</v>
      </c>
      <c r="L3463" t="s">
        <v>10461</v>
      </c>
      <c r="M3463" t="s">
        <v>10461</v>
      </c>
      <c r="N3463"/>
      <c r="O3463" t="s">
        <v>17889</v>
      </c>
    </row>
    <row r="3464" spans="2:15" x14ac:dyDescent="0.25">
      <c r="B3464" t="s">
        <v>16020</v>
      </c>
      <c r="C3464">
        <v>126515001</v>
      </c>
      <c r="D3464" t="s">
        <v>398</v>
      </c>
      <c r="E3464" t="s">
        <v>2649</v>
      </c>
      <c r="F3464" t="s">
        <v>2650</v>
      </c>
      <c r="G3464" t="s">
        <v>2903</v>
      </c>
      <c r="H3464"/>
      <c r="I3464" t="s">
        <v>17939</v>
      </c>
      <c r="J3464" t="s">
        <v>10461</v>
      </c>
      <c r="K3464" t="s">
        <v>10461</v>
      </c>
      <c r="L3464"/>
      <c r="M3464"/>
      <c r="N3464"/>
      <c r="O3464" t="s">
        <v>17898</v>
      </c>
    </row>
    <row r="3465" spans="2:15" x14ac:dyDescent="0.25">
      <c r="B3465" t="s">
        <v>16021</v>
      </c>
      <c r="C3465">
        <v>126515001</v>
      </c>
      <c r="D3465" t="s">
        <v>398</v>
      </c>
      <c r="E3465" t="s">
        <v>2649</v>
      </c>
      <c r="F3465" t="s">
        <v>2650</v>
      </c>
      <c r="G3465" t="s">
        <v>2904</v>
      </c>
      <c r="H3465" t="s">
        <v>10461</v>
      </c>
      <c r="I3465" t="s">
        <v>18081</v>
      </c>
      <c r="J3465" t="s">
        <v>10461</v>
      </c>
      <c r="K3465"/>
      <c r="L3465"/>
      <c r="M3465"/>
      <c r="N3465"/>
      <c r="O3465" t="s">
        <v>17895</v>
      </c>
    </row>
    <row r="3466" spans="2:15" x14ac:dyDescent="0.25">
      <c r="B3466" t="s">
        <v>16022</v>
      </c>
      <c r="C3466">
        <v>126515001</v>
      </c>
      <c r="D3466" t="s">
        <v>398</v>
      </c>
      <c r="E3466" t="s">
        <v>2649</v>
      </c>
      <c r="F3466" t="s">
        <v>2650</v>
      </c>
      <c r="G3466" t="s">
        <v>2415</v>
      </c>
      <c r="H3466" t="s">
        <v>10461</v>
      </c>
      <c r="I3466" t="s">
        <v>17920</v>
      </c>
      <c r="J3466" t="s">
        <v>10461</v>
      </c>
      <c r="K3466" t="s">
        <v>10461</v>
      </c>
      <c r="L3466"/>
      <c r="M3466"/>
      <c r="N3466"/>
      <c r="O3466" t="s">
        <v>17876</v>
      </c>
    </row>
    <row r="3467" spans="2:15" x14ac:dyDescent="0.25">
      <c r="B3467" t="s">
        <v>16077</v>
      </c>
      <c r="C3467">
        <v>126515001</v>
      </c>
      <c r="D3467" t="s">
        <v>398</v>
      </c>
      <c r="E3467" t="s">
        <v>10336</v>
      </c>
      <c r="F3467" t="s">
        <v>10335</v>
      </c>
      <c r="G3467" t="s">
        <v>2903</v>
      </c>
      <c r="H3467"/>
      <c r="I3467" t="s">
        <v>17844</v>
      </c>
      <c r="J3467" t="s">
        <v>10461</v>
      </c>
      <c r="K3467" t="s">
        <v>10461</v>
      </c>
      <c r="L3467" t="s">
        <v>17833</v>
      </c>
      <c r="M3467" t="s">
        <v>10461</v>
      </c>
      <c r="N3467"/>
      <c r="O3467" t="s">
        <v>17840</v>
      </c>
    </row>
    <row r="3468" spans="2:15" x14ac:dyDescent="0.25">
      <c r="B3468" t="s">
        <v>16078</v>
      </c>
      <c r="C3468">
        <v>126515001</v>
      </c>
      <c r="D3468" t="s">
        <v>398</v>
      </c>
      <c r="E3468" t="s">
        <v>10336</v>
      </c>
      <c r="F3468" t="s">
        <v>10335</v>
      </c>
      <c r="G3468" t="s">
        <v>2904</v>
      </c>
      <c r="H3468"/>
      <c r="I3468" t="s">
        <v>17859</v>
      </c>
      <c r="J3468" t="s">
        <v>10461</v>
      </c>
      <c r="K3468" t="s">
        <v>10461</v>
      </c>
      <c r="L3468" t="s">
        <v>17846</v>
      </c>
      <c r="M3468"/>
      <c r="N3468"/>
      <c r="O3468" t="s">
        <v>17889</v>
      </c>
    </row>
    <row r="3469" spans="2:15" x14ac:dyDescent="0.25">
      <c r="B3469" t="s">
        <v>16079</v>
      </c>
      <c r="C3469">
        <v>126515001</v>
      </c>
      <c r="D3469" t="s">
        <v>398</v>
      </c>
      <c r="E3469" t="s">
        <v>10336</v>
      </c>
      <c r="F3469" t="s">
        <v>10335</v>
      </c>
      <c r="G3469" t="s">
        <v>2415</v>
      </c>
      <c r="H3469"/>
      <c r="I3469" t="s">
        <v>17871</v>
      </c>
      <c r="J3469" t="s">
        <v>17844</v>
      </c>
      <c r="K3469" t="s">
        <v>10461</v>
      </c>
      <c r="L3469" t="s">
        <v>17881</v>
      </c>
      <c r="M3469" t="s">
        <v>10461</v>
      </c>
      <c r="N3469"/>
      <c r="O3469" t="s">
        <v>17982</v>
      </c>
    </row>
    <row r="3470" spans="2:15" x14ac:dyDescent="0.25">
      <c r="B3470" t="s">
        <v>15721</v>
      </c>
      <c r="C3470">
        <v>126515001</v>
      </c>
      <c r="D3470" t="s">
        <v>398</v>
      </c>
      <c r="E3470" t="s">
        <v>2498</v>
      </c>
      <c r="F3470" t="s">
        <v>2499</v>
      </c>
      <c r="G3470" t="s">
        <v>2903</v>
      </c>
      <c r="H3470"/>
      <c r="I3470" t="s">
        <v>17828</v>
      </c>
      <c r="J3470" t="s">
        <v>17853</v>
      </c>
      <c r="K3470" t="s">
        <v>10461</v>
      </c>
      <c r="L3470" t="s">
        <v>10461</v>
      </c>
      <c r="M3470" t="s">
        <v>17833</v>
      </c>
      <c r="N3470"/>
      <c r="O3470" t="s">
        <v>17984</v>
      </c>
    </row>
    <row r="3471" spans="2:15" x14ac:dyDescent="0.25">
      <c r="B3471" t="s">
        <v>15722</v>
      </c>
      <c r="C3471">
        <v>126515001</v>
      </c>
      <c r="D3471" t="s">
        <v>398</v>
      </c>
      <c r="E3471" t="s">
        <v>2498</v>
      </c>
      <c r="F3471" t="s">
        <v>2499</v>
      </c>
      <c r="G3471" t="s">
        <v>2904</v>
      </c>
      <c r="H3471"/>
      <c r="I3471" t="s">
        <v>17896</v>
      </c>
      <c r="J3471" t="s">
        <v>10461</v>
      </c>
      <c r="K3471"/>
      <c r="L3471" t="s">
        <v>10461</v>
      </c>
      <c r="M3471" t="s">
        <v>10461</v>
      </c>
      <c r="N3471"/>
      <c r="O3471" t="s">
        <v>18102</v>
      </c>
    </row>
    <row r="3472" spans="2:15" x14ac:dyDescent="0.25">
      <c r="B3472" t="s">
        <v>15723</v>
      </c>
      <c r="C3472">
        <v>126515001</v>
      </c>
      <c r="D3472" t="s">
        <v>398</v>
      </c>
      <c r="E3472" t="s">
        <v>2498</v>
      </c>
      <c r="F3472" t="s">
        <v>2499</v>
      </c>
      <c r="G3472" t="s">
        <v>2415</v>
      </c>
      <c r="H3472"/>
      <c r="I3472" t="s">
        <v>17958</v>
      </c>
      <c r="J3472" t="s">
        <v>17881</v>
      </c>
      <c r="K3472" t="s">
        <v>10461</v>
      </c>
      <c r="L3472" t="s">
        <v>10461</v>
      </c>
      <c r="M3472" t="s">
        <v>17834</v>
      </c>
      <c r="N3472"/>
      <c r="O3472" t="s">
        <v>18008</v>
      </c>
    </row>
    <row r="3473" spans="2:15" x14ac:dyDescent="0.25">
      <c r="B3473" t="s">
        <v>15783</v>
      </c>
      <c r="C3473">
        <v>126515001</v>
      </c>
      <c r="D3473" t="s">
        <v>398</v>
      </c>
      <c r="E3473" t="s">
        <v>2534</v>
      </c>
      <c r="F3473" t="s">
        <v>2535</v>
      </c>
      <c r="G3473" t="s">
        <v>2903</v>
      </c>
      <c r="H3473"/>
      <c r="I3473" t="s">
        <v>17853</v>
      </c>
      <c r="J3473" t="s">
        <v>17883</v>
      </c>
      <c r="K3473" t="s">
        <v>10461</v>
      </c>
      <c r="L3473" t="s">
        <v>10461</v>
      </c>
      <c r="M3473" t="s">
        <v>10461</v>
      </c>
      <c r="N3473"/>
      <c r="O3473" t="s">
        <v>17996</v>
      </c>
    </row>
    <row r="3474" spans="2:15" x14ac:dyDescent="0.25">
      <c r="B3474" t="s">
        <v>15784</v>
      </c>
      <c r="C3474">
        <v>126515001</v>
      </c>
      <c r="D3474" t="s">
        <v>398</v>
      </c>
      <c r="E3474" t="s">
        <v>2534</v>
      </c>
      <c r="F3474" t="s">
        <v>2535</v>
      </c>
      <c r="G3474" t="s">
        <v>2904</v>
      </c>
      <c r="H3474"/>
      <c r="I3474" t="s">
        <v>17853</v>
      </c>
      <c r="J3474" t="s">
        <v>17828</v>
      </c>
      <c r="K3474" t="s">
        <v>10461</v>
      </c>
      <c r="L3474" t="s">
        <v>10461</v>
      </c>
      <c r="M3474" t="s">
        <v>10461</v>
      </c>
      <c r="N3474" t="s">
        <v>10461</v>
      </c>
      <c r="O3474" t="s">
        <v>18017</v>
      </c>
    </row>
    <row r="3475" spans="2:15" x14ac:dyDescent="0.25">
      <c r="B3475" t="s">
        <v>15785</v>
      </c>
      <c r="C3475">
        <v>126515001</v>
      </c>
      <c r="D3475" t="s">
        <v>398</v>
      </c>
      <c r="E3475" t="s">
        <v>2534</v>
      </c>
      <c r="F3475" t="s">
        <v>2535</v>
      </c>
      <c r="G3475" t="s">
        <v>2415</v>
      </c>
      <c r="H3475"/>
      <c r="I3475" t="s">
        <v>17939</v>
      </c>
      <c r="J3475" t="s">
        <v>18061</v>
      </c>
      <c r="K3475" t="s">
        <v>10461</v>
      </c>
      <c r="L3475" t="s">
        <v>10461</v>
      </c>
      <c r="M3475" t="s">
        <v>10461</v>
      </c>
      <c r="N3475" t="s">
        <v>10461</v>
      </c>
      <c r="O3475" t="s">
        <v>17873</v>
      </c>
    </row>
    <row r="3476" spans="2:15" x14ac:dyDescent="0.25">
      <c r="B3476" t="s">
        <v>15637</v>
      </c>
      <c r="C3476">
        <v>126515001</v>
      </c>
      <c r="D3476" t="s">
        <v>398</v>
      </c>
      <c r="E3476" t="s">
        <v>10384</v>
      </c>
      <c r="F3476" t="s">
        <v>10383</v>
      </c>
      <c r="G3476" t="s">
        <v>2903</v>
      </c>
      <c r="H3476"/>
      <c r="I3476" t="s">
        <v>10461</v>
      </c>
      <c r="J3476" t="s">
        <v>10461</v>
      </c>
      <c r="K3476" t="s">
        <v>17883</v>
      </c>
      <c r="L3476" t="s">
        <v>10461</v>
      </c>
      <c r="M3476" t="s">
        <v>10461</v>
      </c>
      <c r="N3476"/>
      <c r="O3476" t="s">
        <v>17875</v>
      </c>
    </row>
    <row r="3477" spans="2:15" x14ac:dyDescent="0.25">
      <c r="B3477" t="s">
        <v>15638</v>
      </c>
      <c r="C3477">
        <v>126515001</v>
      </c>
      <c r="D3477" t="s">
        <v>398</v>
      </c>
      <c r="E3477" t="s">
        <v>10384</v>
      </c>
      <c r="F3477" t="s">
        <v>10383</v>
      </c>
      <c r="G3477" t="s">
        <v>2904</v>
      </c>
      <c r="H3477"/>
      <c r="I3477" t="s">
        <v>10461</v>
      </c>
      <c r="J3477" t="s">
        <v>17833</v>
      </c>
      <c r="K3477" t="s">
        <v>18036</v>
      </c>
      <c r="L3477" t="s">
        <v>10461</v>
      </c>
      <c r="M3477" t="s">
        <v>10461</v>
      </c>
      <c r="N3477"/>
      <c r="O3477" t="s">
        <v>17982</v>
      </c>
    </row>
    <row r="3478" spans="2:15" x14ac:dyDescent="0.25">
      <c r="B3478" t="s">
        <v>15639</v>
      </c>
      <c r="C3478">
        <v>126515001</v>
      </c>
      <c r="D3478" t="s">
        <v>398</v>
      </c>
      <c r="E3478" t="s">
        <v>10384</v>
      </c>
      <c r="F3478" t="s">
        <v>10383</v>
      </c>
      <c r="G3478" t="s">
        <v>2415</v>
      </c>
      <c r="H3478"/>
      <c r="I3478" t="s">
        <v>10461</v>
      </c>
      <c r="J3478" t="s">
        <v>17836</v>
      </c>
      <c r="K3478" t="s">
        <v>17897</v>
      </c>
      <c r="L3478" t="s">
        <v>10461</v>
      </c>
      <c r="M3478" t="s">
        <v>10461</v>
      </c>
      <c r="N3478"/>
      <c r="O3478" t="s">
        <v>18074</v>
      </c>
    </row>
    <row r="3479" spans="2:15" x14ac:dyDescent="0.25">
      <c r="B3479" t="s">
        <v>15900</v>
      </c>
      <c r="C3479">
        <v>126515001</v>
      </c>
      <c r="D3479" t="s">
        <v>398</v>
      </c>
      <c r="E3479" t="s">
        <v>2593</v>
      </c>
      <c r="F3479" t="s">
        <v>2594</v>
      </c>
      <c r="G3479" t="s">
        <v>2903</v>
      </c>
      <c r="H3479"/>
      <c r="I3479" t="s">
        <v>17840</v>
      </c>
      <c r="J3479" t="s">
        <v>17890</v>
      </c>
      <c r="K3479"/>
      <c r="L3479" t="s">
        <v>10461</v>
      </c>
      <c r="M3479" t="s">
        <v>10461</v>
      </c>
      <c r="N3479"/>
      <c r="O3479" t="s">
        <v>18116</v>
      </c>
    </row>
    <row r="3480" spans="2:15" x14ac:dyDescent="0.25">
      <c r="B3480" t="s">
        <v>15901</v>
      </c>
      <c r="C3480">
        <v>126515001</v>
      </c>
      <c r="D3480" t="s">
        <v>398</v>
      </c>
      <c r="E3480" t="s">
        <v>2593</v>
      </c>
      <c r="F3480" t="s">
        <v>2594</v>
      </c>
      <c r="G3480" t="s">
        <v>2904</v>
      </c>
      <c r="H3480"/>
      <c r="I3480" t="s">
        <v>17840</v>
      </c>
      <c r="J3480" t="s">
        <v>17839</v>
      </c>
      <c r="K3480"/>
      <c r="L3480" t="s">
        <v>10461</v>
      </c>
      <c r="M3480" t="s">
        <v>10461</v>
      </c>
      <c r="N3480"/>
      <c r="O3480" t="s">
        <v>17900</v>
      </c>
    </row>
    <row r="3481" spans="2:15" x14ac:dyDescent="0.25">
      <c r="B3481" t="s">
        <v>15902</v>
      </c>
      <c r="C3481">
        <v>126515001</v>
      </c>
      <c r="D3481" t="s">
        <v>398</v>
      </c>
      <c r="E3481" t="s">
        <v>2593</v>
      </c>
      <c r="F3481" t="s">
        <v>2594</v>
      </c>
      <c r="G3481" t="s">
        <v>2415</v>
      </c>
      <c r="H3481"/>
      <c r="I3481" t="s">
        <v>17905</v>
      </c>
      <c r="J3481" t="s">
        <v>17862</v>
      </c>
      <c r="K3481"/>
      <c r="L3481" t="s">
        <v>10461</v>
      </c>
      <c r="M3481" t="s">
        <v>10461</v>
      </c>
      <c r="N3481"/>
      <c r="O3481" t="s">
        <v>17902</v>
      </c>
    </row>
    <row r="3482" spans="2:15" x14ac:dyDescent="0.25">
      <c r="B3482" t="s">
        <v>15915</v>
      </c>
      <c r="C3482">
        <v>126515001</v>
      </c>
      <c r="D3482" t="s">
        <v>398</v>
      </c>
      <c r="E3482" t="s">
        <v>2603</v>
      </c>
      <c r="F3482" t="s">
        <v>2604</v>
      </c>
      <c r="G3482" t="s">
        <v>2903</v>
      </c>
      <c r="H3482"/>
      <c r="I3482" t="s">
        <v>18081</v>
      </c>
      <c r="J3482" t="s">
        <v>17995</v>
      </c>
      <c r="K3482" t="s">
        <v>10461</v>
      </c>
      <c r="L3482" t="s">
        <v>10461</v>
      </c>
      <c r="M3482" t="s">
        <v>17833</v>
      </c>
      <c r="N3482"/>
      <c r="O3482" t="s">
        <v>17984</v>
      </c>
    </row>
    <row r="3483" spans="2:15" x14ac:dyDescent="0.25">
      <c r="B3483" t="s">
        <v>15916</v>
      </c>
      <c r="C3483">
        <v>126515001</v>
      </c>
      <c r="D3483" t="s">
        <v>398</v>
      </c>
      <c r="E3483" t="s">
        <v>2603</v>
      </c>
      <c r="F3483" t="s">
        <v>2604</v>
      </c>
      <c r="G3483" t="s">
        <v>2904</v>
      </c>
      <c r="H3483"/>
      <c r="I3483" t="s">
        <v>17951</v>
      </c>
      <c r="J3483" t="s">
        <v>18081</v>
      </c>
      <c r="K3483"/>
      <c r="L3483" t="s">
        <v>10461</v>
      </c>
      <c r="M3483" t="s">
        <v>10461</v>
      </c>
      <c r="N3483"/>
      <c r="O3483" t="s">
        <v>18017</v>
      </c>
    </row>
    <row r="3484" spans="2:15" x14ac:dyDescent="0.25">
      <c r="B3484" t="s">
        <v>15917</v>
      </c>
      <c r="C3484">
        <v>126515001</v>
      </c>
      <c r="D3484" t="s">
        <v>398</v>
      </c>
      <c r="E3484" t="s">
        <v>2603</v>
      </c>
      <c r="F3484" t="s">
        <v>2604</v>
      </c>
      <c r="G3484" t="s">
        <v>2415</v>
      </c>
      <c r="H3484"/>
      <c r="I3484" t="s">
        <v>18013</v>
      </c>
      <c r="J3484" t="s">
        <v>18363</v>
      </c>
      <c r="K3484" t="s">
        <v>10461</v>
      </c>
      <c r="L3484" t="s">
        <v>17850</v>
      </c>
      <c r="M3484" t="s">
        <v>17836</v>
      </c>
      <c r="N3484"/>
      <c r="O3484" t="s">
        <v>17910</v>
      </c>
    </row>
    <row r="3485" spans="2:15" x14ac:dyDescent="0.25">
      <c r="B3485" t="s">
        <v>15592</v>
      </c>
      <c r="C3485">
        <v>126515001</v>
      </c>
      <c r="D3485" t="s">
        <v>398</v>
      </c>
      <c r="E3485" t="s">
        <v>2424</v>
      </c>
      <c r="F3485" t="s">
        <v>2425</v>
      </c>
      <c r="G3485" t="s">
        <v>2903</v>
      </c>
      <c r="H3485"/>
      <c r="I3485" t="s">
        <v>17823</v>
      </c>
      <c r="J3485" t="s">
        <v>18021</v>
      </c>
      <c r="K3485" t="s">
        <v>17855</v>
      </c>
      <c r="L3485" t="s">
        <v>10461</v>
      </c>
      <c r="M3485" t="s">
        <v>10461</v>
      </c>
      <c r="N3485"/>
      <c r="O3485" t="s">
        <v>18002</v>
      </c>
    </row>
    <row r="3486" spans="2:15" x14ac:dyDescent="0.25">
      <c r="B3486" t="s">
        <v>15593</v>
      </c>
      <c r="C3486">
        <v>126515001</v>
      </c>
      <c r="D3486" t="s">
        <v>398</v>
      </c>
      <c r="E3486" t="s">
        <v>2424</v>
      </c>
      <c r="F3486" t="s">
        <v>2425</v>
      </c>
      <c r="G3486" t="s">
        <v>2904</v>
      </c>
      <c r="H3486"/>
      <c r="I3486" t="s">
        <v>17995</v>
      </c>
      <c r="J3486" t="s">
        <v>17824</v>
      </c>
      <c r="K3486" t="s">
        <v>17846</v>
      </c>
      <c r="L3486" t="s">
        <v>10461</v>
      </c>
      <c r="M3486" t="s">
        <v>17846</v>
      </c>
      <c r="N3486"/>
      <c r="O3486" t="s">
        <v>18352</v>
      </c>
    </row>
    <row r="3487" spans="2:15" x14ac:dyDescent="0.25">
      <c r="B3487" t="s">
        <v>15594</v>
      </c>
      <c r="C3487">
        <v>126515001</v>
      </c>
      <c r="D3487" t="s">
        <v>398</v>
      </c>
      <c r="E3487" t="s">
        <v>2424</v>
      </c>
      <c r="F3487" t="s">
        <v>2425</v>
      </c>
      <c r="G3487" t="s">
        <v>2415</v>
      </c>
      <c r="H3487"/>
      <c r="I3487" t="s">
        <v>17883</v>
      </c>
      <c r="J3487" t="s">
        <v>17994</v>
      </c>
      <c r="K3487" t="s">
        <v>17827</v>
      </c>
      <c r="L3487" t="s">
        <v>10461</v>
      </c>
      <c r="M3487" t="s">
        <v>17834</v>
      </c>
      <c r="N3487"/>
      <c r="O3487" t="s">
        <v>18190</v>
      </c>
    </row>
    <row r="3488" spans="2:15" x14ac:dyDescent="0.25">
      <c r="B3488" t="s">
        <v>15691</v>
      </c>
      <c r="C3488">
        <v>126515001</v>
      </c>
      <c r="D3488" t="s">
        <v>398</v>
      </c>
      <c r="E3488" t="s">
        <v>2482</v>
      </c>
      <c r="F3488" t="s">
        <v>2483</v>
      </c>
      <c r="G3488" t="s">
        <v>2903</v>
      </c>
      <c r="H3488"/>
      <c r="I3488" t="s">
        <v>17866</v>
      </c>
      <c r="J3488" t="s">
        <v>17947</v>
      </c>
      <c r="K3488" t="s">
        <v>10461</v>
      </c>
      <c r="L3488" t="s">
        <v>10461</v>
      </c>
      <c r="M3488" t="s">
        <v>10461</v>
      </c>
      <c r="N3488"/>
      <c r="O3488" t="s">
        <v>17988</v>
      </c>
    </row>
    <row r="3489" spans="2:15" x14ac:dyDescent="0.25">
      <c r="B3489" t="s">
        <v>15692</v>
      </c>
      <c r="C3489">
        <v>126515001</v>
      </c>
      <c r="D3489" t="s">
        <v>398</v>
      </c>
      <c r="E3489" t="s">
        <v>2482</v>
      </c>
      <c r="F3489" t="s">
        <v>2483</v>
      </c>
      <c r="G3489" t="s">
        <v>2904</v>
      </c>
      <c r="H3489"/>
      <c r="I3489" t="s">
        <v>17947</v>
      </c>
      <c r="J3489" t="s">
        <v>17895</v>
      </c>
      <c r="K3489" t="s">
        <v>17833</v>
      </c>
      <c r="L3489" t="s">
        <v>10461</v>
      </c>
      <c r="M3489" t="s">
        <v>10461</v>
      </c>
      <c r="N3489" t="s">
        <v>10461</v>
      </c>
      <c r="O3489" t="s">
        <v>18140</v>
      </c>
    </row>
    <row r="3490" spans="2:15" x14ac:dyDescent="0.25">
      <c r="B3490" t="s">
        <v>15693</v>
      </c>
      <c r="C3490">
        <v>126515001</v>
      </c>
      <c r="D3490" t="s">
        <v>398</v>
      </c>
      <c r="E3490" t="s">
        <v>2482</v>
      </c>
      <c r="F3490" t="s">
        <v>2483</v>
      </c>
      <c r="G3490" t="s">
        <v>2415</v>
      </c>
      <c r="H3490"/>
      <c r="I3490" t="s">
        <v>17862</v>
      </c>
      <c r="J3490" t="s">
        <v>17920</v>
      </c>
      <c r="K3490" t="s">
        <v>17853</v>
      </c>
      <c r="L3490" t="s">
        <v>10461</v>
      </c>
      <c r="M3490" t="s">
        <v>10461</v>
      </c>
      <c r="N3490" t="s">
        <v>10461</v>
      </c>
      <c r="O3490" t="s">
        <v>18131</v>
      </c>
    </row>
    <row r="3491" spans="2:15" x14ac:dyDescent="0.25">
      <c r="B3491" t="s">
        <v>17548</v>
      </c>
      <c r="C3491">
        <v>126515001</v>
      </c>
      <c r="D3491" t="s">
        <v>398</v>
      </c>
      <c r="E3491" t="s">
        <v>17516</v>
      </c>
      <c r="F3491" t="s">
        <v>17517</v>
      </c>
      <c r="G3491" t="s">
        <v>2903</v>
      </c>
      <c r="H3491"/>
      <c r="I3491" t="s">
        <v>17837</v>
      </c>
      <c r="J3491" t="s">
        <v>17839</v>
      </c>
      <c r="K3491" t="s">
        <v>17836</v>
      </c>
      <c r="L3491" t="s">
        <v>10461</v>
      </c>
      <c r="M3491" t="s">
        <v>10461</v>
      </c>
      <c r="N3491"/>
      <c r="O3491" t="s">
        <v>18102</v>
      </c>
    </row>
    <row r="3492" spans="2:15" x14ac:dyDescent="0.25">
      <c r="B3492" t="s">
        <v>17547</v>
      </c>
      <c r="C3492">
        <v>126515001</v>
      </c>
      <c r="D3492" t="s">
        <v>398</v>
      </c>
      <c r="E3492" t="s">
        <v>17516</v>
      </c>
      <c r="F3492" t="s">
        <v>17517</v>
      </c>
      <c r="G3492" t="s">
        <v>2904</v>
      </c>
      <c r="H3492"/>
      <c r="I3492" t="s">
        <v>17836</v>
      </c>
      <c r="J3492" t="s">
        <v>17995</v>
      </c>
      <c r="K3492" t="s">
        <v>17890</v>
      </c>
      <c r="L3492" t="s">
        <v>10461</v>
      </c>
      <c r="M3492" t="s">
        <v>17850</v>
      </c>
      <c r="N3492"/>
      <c r="O3492" t="s">
        <v>17917</v>
      </c>
    </row>
    <row r="3493" spans="2:15" x14ac:dyDescent="0.25">
      <c r="B3493" t="s">
        <v>17549</v>
      </c>
      <c r="C3493">
        <v>126515001</v>
      </c>
      <c r="D3493" t="s">
        <v>398</v>
      </c>
      <c r="E3493" t="s">
        <v>17516</v>
      </c>
      <c r="F3493" t="s">
        <v>17517</v>
      </c>
      <c r="G3493" t="s">
        <v>2415</v>
      </c>
      <c r="H3493"/>
      <c r="I3493" t="s">
        <v>17942</v>
      </c>
      <c r="J3493" t="s">
        <v>17885</v>
      </c>
      <c r="K3493" t="s">
        <v>17831</v>
      </c>
      <c r="L3493" t="s">
        <v>17850</v>
      </c>
      <c r="M3493" t="s">
        <v>17866</v>
      </c>
      <c r="N3493"/>
      <c r="O3493" t="s">
        <v>17987</v>
      </c>
    </row>
    <row r="3494" spans="2:15" x14ac:dyDescent="0.25">
      <c r="B3494" t="s">
        <v>15864</v>
      </c>
      <c r="C3494">
        <v>126515001</v>
      </c>
      <c r="D3494" t="s">
        <v>398</v>
      </c>
      <c r="E3494" t="s">
        <v>2573</v>
      </c>
      <c r="F3494" t="s">
        <v>2574</v>
      </c>
      <c r="G3494" t="s">
        <v>2903</v>
      </c>
      <c r="H3494" t="s">
        <v>10461</v>
      </c>
      <c r="I3494" t="s">
        <v>17869</v>
      </c>
      <c r="J3494" t="s">
        <v>18010</v>
      </c>
      <c r="K3494" t="s">
        <v>17979</v>
      </c>
      <c r="L3494" t="s">
        <v>10461</v>
      </c>
      <c r="M3494" t="s">
        <v>18007</v>
      </c>
      <c r="N3494"/>
      <c r="O3494" t="s">
        <v>17849</v>
      </c>
    </row>
    <row r="3495" spans="2:15" x14ac:dyDescent="0.25">
      <c r="B3495" t="s">
        <v>15865</v>
      </c>
      <c r="C3495">
        <v>126515001</v>
      </c>
      <c r="D3495" t="s">
        <v>398</v>
      </c>
      <c r="E3495" t="s">
        <v>2573</v>
      </c>
      <c r="F3495" t="s">
        <v>2574</v>
      </c>
      <c r="G3495" t="s">
        <v>2904</v>
      </c>
      <c r="H3495" t="s">
        <v>10461</v>
      </c>
      <c r="I3495" t="s">
        <v>17837</v>
      </c>
      <c r="J3495" t="s">
        <v>17917</v>
      </c>
      <c r="K3495" t="s">
        <v>17871</v>
      </c>
      <c r="L3495" t="s">
        <v>10461</v>
      </c>
      <c r="M3495" t="s">
        <v>18022</v>
      </c>
      <c r="N3495"/>
      <c r="O3495" t="s">
        <v>18012</v>
      </c>
    </row>
    <row r="3496" spans="2:15" x14ac:dyDescent="0.25">
      <c r="B3496" t="s">
        <v>15866</v>
      </c>
      <c r="C3496">
        <v>126515001</v>
      </c>
      <c r="D3496" t="s">
        <v>398</v>
      </c>
      <c r="E3496" t="s">
        <v>2573</v>
      </c>
      <c r="F3496" t="s">
        <v>2574</v>
      </c>
      <c r="G3496" t="s">
        <v>2415</v>
      </c>
      <c r="H3496" t="s">
        <v>10461</v>
      </c>
      <c r="I3496" t="s">
        <v>17939</v>
      </c>
      <c r="J3496" t="s">
        <v>18096</v>
      </c>
      <c r="K3496" t="s">
        <v>17904</v>
      </c>
      <c r="L3496" t="s">
        <v>17850</v>
      </c>
      <c r="M3496" t="s">
        <v>18243</v>
      </c>
      <c r="N3496"/>
      <c r="O3496" t="s">
        <v>18421</v>
      </c>
    </row>
    <row r="3497" spans="2:15" x14ac:dyDescent="0.25">
      <c r="B3497" t="s">
        <v>15727</v>
      </c>
      <c r="C3497">
        <v>126515001</v>
      </c>
      <c r="D3497" t="s">
        <v>398</v>
      </c>
      <c r="E3497" t="s">
        <v>2502</v>
      </c>
      <c r="F3497" t="s">
        <v>2503</v>
      </c>
      <c r="G3497" t="s">
        <v>2903</v>
      </c>
      <c r="H3497"/>
      <c r="I3497" t="s">
        <v>17827</v>
      </c>
      <c r="J3497" t="s">
        <v>10461</v>
      </c>
      <c r="K3497" t="s">
        <v>17860</v>
      </c>
      <c r="L3497" t="s">
        <v>10461</v>
      </c>
      <c r="M3497" t="s">
        <v>10461</v>
      </c>
      <c r="N3497"/>
      <c r="O3497" t="s">
        <v>17920</v>
      </c>
    </row>
    <row r="3498" spans="2:15" x14ac:dyDescent="0.25">
      <c r="B3498" t="s">
        <v>15728</v>
      </c>
      <c r="C3498">
        <v>126515001</v>
      </c>
      <c r="D3498" t="s">
        <v>398</v>
      </c>
      <c r="E3498" t="s">
        <v>2502</v>
      </c>
      <c r="F3498" t="s">
        <v>2503</v>
      </c>
      <c r="G3498" t="s">
        <v>2904</v>
      </c>
      <c r="H3498"/>
      <c r="I3498" t="s">
        <v>17836</v>
      </c>
      <c r="J3498" t="s">
        <v>17844</v>
      </c>
      <c r="K3498" t="s">
        <v>17898</v>
      </c>
      <c r="L3498" t="s">
        <v>10461</v>
      </c>
      <c r="M3498" t="s">
        <v>10461</v>
      </c>
      <c r="N3498"/>
      <c r="O3498" t="s">
        <v>18016</v>
      </c>
    </row>
    <row r="3499" spans="2:15" x14ac:dyDescent="0.25">
      <c r="B3499" t="s">
        <v>15729</v>
      </c>
      <c r="C3499">
        <v>126515001</v>
      </c>
      <c r="D3499" t="s">
        <v>398</v>
      </c>
      <c r="E3499" t="s">
        <v>2502</v>
      </c>
      <c r="F3499" t="s">
        <v>2503</v>
      </c>
      <c r="G3499" t="s">
        <v>2415</v>
      </c>
      <c r="H3499"/>
      <c r="I3499" t="s">
        <v>17889</v>
      </c>
      <c r="J3499" t="s">
        <v>17859</v>
      </c>
      <c r="K3499" t="s">
        <v>17900</v>
      </c>
      <c r="L3499" t="s">
        <v>10461</v>
      </c>
      <c r="M3499" t="s">
        <v>10461</v>
      </c>
      <c r="N3499"/>
      <c r="O3499" t="s">
        <v>17856</v>
      </c>
    </row>
    <row r="3500" spans="2:15" x14ac:dyDescent="0.25">
      <c r="B3500" t="s">
        <v>15661</v>
      </c>
      <c r="C3500">
        <v>126515001</v>
      </c>
      <c r="D3500" t="s">
        <v>398</v>
      </c>
      <c r="E3500" t="s">
        <v>10315</v>
      </c>
      <c r="F3500" t="s">
        <v>10314</v>
      </c>
      <c r="G3500" t="s">
        <v>2903</v>
      </c>
      <c r="H3500"/>
      <c r="I3500" t="s">
        <v>17840</v>
      </c>
      <c r="J3500"/>
      <c r="K3500"/>
      <c r="L3500"/>
      <c r="M3500"/>
      <c r="N3500"/>
      <c r="O3500" t="s">
        <v>17840</v>
      </c>
    </row>
    <row r="3501" spans="2:15" x14ac:dyDescent="0.25">
      <c r="B3501" t="s">
        <v>15662</v>
      </c>
      <c r="C3501">
        <v>126515001</v>
      </c>
      <c r="D3501" t="s">
        <v>398</v>
      </c>
      <c r="E3501" t="s">
        <v>10315</v>
      </c>
      <c r="F3501" t="s">
        <v>10314</v>
      </c>
      <c r="G3501" t="s">
        <v>2904</v>
      </c>
      <c r="H3501"/>
      <c r="I3501" t="s">
        <v>17857</v>
      </c>
      <c r="J3501"/>
      <c r="K3501"/>
      <c r="L3501" t="s">
        <v>10461</v>
      </c>
      <c r="M3501"/>
      <c r="N3501"/>
      <c r="O3501" t="s">
        <v>17947</v>
      </c>
    </row>
    <row r="3502" spans="2:15" x14ac:dyDescent="0.25">
      <c r="B3502" t="s">
        <v>15663</v>
      </c>
      <c r="C3502">
        <v>126515001</v>
      </c>
      <c r="D3502" t="s">
        <v>398</v>
      </c>
      <c r="E3502" t="s">
        <v>10315</v>
      </c>
      <c r="F3502" t="s">
        <v>10314</v>
      </c>
      <c r="G3502" t="s">
        <v>2415</v>
      </c>
      <c r="H3502"/>
      <c r="I3502" t="s">
        <v>17988</v>
      </c>
      <c r="J3502"/>
      <c r="K3502"/>
      <c r="L3502" t="s">
        <v>10461</v>
      </c>
      <c r="M3502"/>
      <c r="N3502"/>
      <c r="O3502" t="s">
        <v>18363</v>
      </c>
    </row>
    <row r="3503" spans="2:15" x14ac:dyDescent="0.25">
      <c r="B3503" t="s">
        <v>15688</v>
      </c>
      <c r="C3503">
        <v>126515001</v>
      </c>
      <c r="D3503" t="s">
        <v>398</v>
      </c>
      <c r="E3503" t="s">
        <v>2480</v>
      </c>
      <c r="F3503" t="s">
        <v>2481</v>
      </c>
      <c r="G3503" t="s">
        <v>2903</v>
      </c>
      <c r="H3503" t="s">
        <v>10461</v>
      </c>
      <c r="I3503" t="s">
        <v>17890</v>
      </c>
      <c r="J3503" t="s">
        <v>10461</v>
      </c>
      <c r="K3503"/>
      <c r="L3503"/>
      <c r="M3503"/>
      <c r="N3503"/>
      <c r="O3503" t="s">
        <v>17857</v>
      </c>
    </row>
    <row r="3504" spans="2:15" x14ac:dyDescent="0.25">
      <c r="B3504" t="s">
        <v>15689</v>
      </c>
      <c r="C3504">
        <v>126515001</v>
      </c>
      <c r="D3504" t="s">
        <v>398</v>
      </c>
      <c r="E3504" t="s">
        <v>2480</v>
      </c>
      <c r="F3504" t="s">
        <v>2481</v>
      </c>
      <c r="G3504" t="s">
        <v>2904</v>
      </c>
      <c r="H3504"/>
      <c r="I3504" t="s">
        <v>18019</v>
      </c>
      <c r="J3504"/>
      <c r="K3504" t="s">
        <v>10461</v>
      </c>
      <c r="L3504"/>
      <c r="M3504"/>
      <c r="N3504"/>
      <c r="O3504" t="s">
        <v>18022</v>
      </c>
    </row>
    <row r="3505" spans="2:15" x14ac:dyDescent="0.25">
      <c r="B3505" t="s">
        <v>15690</v>
      </c>
      <c r="C3505">
        <v>126515001</v>
      </c>
      <c r="D3505" t="s">
        <v>398</v>
      </c>
      <c r="E3505" t="s">
        <v>2480</v>
      </c>
      <c r="F3505" t="s">
        <v>2481</v>
      </c>
      <c r="G3505" t="s">
        <v>2415</v>
      </c>
      <c r="H3505" t="s">
        <v>10461</v>
      </c>
      <c r="I3505" t="s">
        <v>17984</v>
      </c>
      <c r="J3505" t="s">
        <v>10461</v>
      </c>
      <c r="K3505" t="s">
        <v>10461</v>
      </c>
      <c r="L3505"/>
      <c r="M3505"/>
      <c r="N3505"/>
      <c r="O3505" t="s">
        <v>18027</v>
      </c>
    </row>
    <row r="3506" spans="2:15" x14ac:dyDescent="0.25">
      <c r="B3506" t="s">
        <v>15894</v>
      </c>
      <c r="C3506">
        <v>126515001</v>
      </c>
      <c r="D3506" t="s">
        <v>398</v>
      </c>
      <c r="E3506" t="s">
        <v>10386</v>
      </c>
      <c r="F3506" t="s">
        <v>10385</v>
      </c>
      <c r="G3506" t="s">
        <v>2903</v>
      </c>
      <c r="H3506"/>
      <c r="I3506" t="s">
        <v>17860</v>
      </c>
      <c r="J3506" t="s">
        <v>10461</v>
      </c>
      <c r="K3506"/>
      <c r="L3506"/>
      <c r="M3506"/>
      <c r="N3506"/>
      <c r="O3506" t="s">
        <v>17827</v>
      </c>
    </row>
    <row r="3507" spans="2:15" x14ac:dyDescent="0.25">
      <c r="B3507" t="s">
        <v>15895</v>
      </c>
      <c r="C3507">
        <v>126515001</v>
      </c>
      <c r="D3507" t="s">
        <v>398</v>
      </c>
      <c r="E3507" t="s">
        <v>10386</v>
      </c>
      <c r="F3507" t="s">
        <v>10385</v>
      </c>
      <c r="G3507" t="s">
        <v>2904</v>
      </c>
      <c r="H3507"/>
      <c r="I3507" t="s">
        <v>17995</v>
      </c>
      <c r="J3507"/>
      <c r="K3507"/>
      <c r="L3507"/>
      <c r="M3507"/>
      <c r="N3507"/>
      <c r="O3507" t="s">
        <v>17995</v>
      </c>
    </row>
    <row r="3508" spans="2:15" x14ac:dyDescent="0.25">
      <c r="B3508" t="s">
        <v>15896</v>
      </c>
      <c r="C3508">
        <v>126515001</v>
      </c>
      <c r="D3508" t="s">
        <v>398</v>
      </c>
      <c r="E3508" t="s">
        <v>10386</v>
      </c>
      <c r="F3508" t="s">
        <v>10385</v>
      </c>
      <c r="G3508" t="s">
        <v>2415</v>
      </c>
      <c r="H3508"/>
      <c r="I3508" t="s">
        <v>18018</v>
      </c>
      <c r="J3508" t="s">
        <v>10461</v>
      </c>
      <c r="K3508"/>
      <c r="L3508"/>
      <c r="M3508"/>
      <c r="N3508"/>
      <c r="O3508" t="s">
        <v>17862</v>
      </c>
    </row>
    <row r="3509" spans="2:15" x14ac:dyDescent="0.25">
      <c r="B3509" t="s">
        <v>17554</v>
      </c>
      <c r="C3509">
        <v>126515001</v>
      </c>
      <c r="D3509" t="s">
        <v>398</v>
      </c>
      <c r="E3509" t="s">
        <v>17520</v>
      </c>
      <c r="F3509" t="s">
        <v>17521</v>
      </c>
      <c r="G3509" t="s">
        <v>2903</v>
      </c>
      <c r="H3509"/>
      <c r="I3509" t="s">
        <v>17823</v>
      </c>
      <c r="J3509" t="s">
        <v>17834</v>
      </c>
      <c r="K3509" t="s">
        <v>17853</v>
      </c>
      <c r="L3509" t="s">
        <v>10461</v>
      </c>
      <c r="M3509" t="s">
        <v>10461</v>
      </c>
      <c r="N3509"/>
      <c r="O3509" t="s">
        <v>17936</v>
      </c>
    </row>
    <row r="3510" spans="2:15" x14ac:dyDescent="0.25">
      <c r="B3510" t="s">
        <v>17553</v>
      </c>
      <c r="C3510">
        <v>126515001</v>
      </c>
      <c r="D3510" t="s">
        <v>398</v>
      </c>
      <c r="E3510" t="s">
        <v>17520</v>
      </c>
      <c r="F3510" t="s">
        <v>17521</v>
      </c>
      <c r="G3510" t="s">
        <v>2904</v>
      </c>
      <c r="H3510" t="s">
        <v>10461</v>
      </c>
      <c r="I3510" t="s">
        <v>17857</v>
      </c>
      <c r="J3510" t="s">
        <v>17869</v>
      </c>
      <c r="K3510" t="s">
        <v>17836</v>
      </c>
      <c r="L3510" t="s">
        <v>10461</v>
      </c>
      <c r="M3510" t="s">
        <v>17846</v>
      </c>
      <c r="N3510"/>
      <c r="O3510" t="s">
        <v>17994</v>
      </c>
    </row>
    <row r="3511" spans="2:15" x14ac:dyDescent="0.25">
      <c r="B3511" t="s">
        <v>17555</v>
      </c>
      <c r="C3511">
        <v>126515001</v>
      </c>
      <c r="D3511" t="s">
        <v>398</v>
      </c>
      <c r="E3511" t="s">
        <v>17520</v>
      </c>
      <c r="F3511" t="s">
        <v>17521</v>
      </c>
      <c r="G3511" t="s">
        <v>2415</v>
      </c>
      <c r="H3511" t="s">
        <v>10461</v>
      </c>
      <c r="I3511" t="s">
        <v>17944</v>
      </c>
      <c r="J3511" t="s">
        <v>17871</v>
      </c>
      <c r="K3511" t="s">
        <v>17871</v>
      </c>
      <c r="L3511" t="s">
        <v>10461</v>
      </c>
      <c r="M3511" t="s">
        <v>17866</v>
      </c>
      <c r="N3511"/>
      <c r="O3511" t="s">
        <v>18226</v>
      </c>
    </row>
    <row r="3512" spans="2:15" x14ac:dyDescent="0.25">
      <c r="B3512" t="s">
        <v>15601</v>
      </c>
      <c r="C3512">
        <v>126515001</v>
      </c>
      <c r="D3512" t="s">
        <v>398</v>
      </c>
      <c r="E3512" t="s">
        <v>2430</v>
      </c>
      <c r="F3512" t="s">
        <v>2431</v>
      </c>
      <c r="G3512" t="s">
        <v>2903</v>
      </c>
      <c r="H3512"/>
      <c r="I3512" t="s">
        <v>17840</v>
      </c>
      <c r="J3512" t="s">
        <v>10461</v>
      </c>
      <c r="K3512"/>
      <c r="L3512"/>
      <c r="M3512" t="s">
        <v>10461</v>
      </c>
      <c r="N3512"/>
      <c r="O3512" t="s">
        <v>17871</v>
      </c>
    </row>
    <row r="3513" spans="2:15" x14ac:dyDescent="0.25">
      <c r="B3513" t="s">
        <v>15602</v>
      </c>
      <c r="C3513">
        <v>126515001</v>
      </c>
      <c r="D3513" t="s">
        <v>398</v>
      </c>
      <c r="E3513" t="s">
        <v>2430</v>
      </c>
      <c r="F3513" t="s">
        <v>2431</v>
      </c>
      <c r="G3513" t="s">
        <v>2904</v>
      </c>
      <c r="H3513"/>
      <c r="I3513" t="s">
        <v>17842</v>
      </c>
      <c r="J3513" t="s">
        <v>10461</v>
      </c>
      <c r="K3513"/>
      <c r="L3513" t="s">
        <v>10461</v>
      </c>
      <c r="M3513"/>
      <c r="N3513"/>
      <c r="O3513" t="s">
        <v>17885</v>
      </c>
    </row>
    <row r="3514" spans="2:15" x14ac:dyDescent="0.25">
      <c r="B3514" t="s">
        <v>15603</v>
      </c>
      <c r="C3514">
        <v>126515001</v>
      </c>
      <c r="D3514" t="s">
        <v>398</v>
      </c>
      <c r="E3514" t="s">
        <v>2430</v>
      </c>
      <c r="F3514" t="s">
        <v>2431</v>
      </c>
      <c r="G3514" t="s">
        <v>2415</v>
      </c>
      <c r="H3514"/>
      <c r="I3514" t="s">
        <v>18179</v>
      </c>
      <c r="J3514" t="s">
        <v>10461</v>
      </c>
      <c r="K3514"/>
      <c r="L3514" t="s">
        <v>10461</v>
      </c>
      <c r="M3514" t="s">
        <v>10461</v>
      </c>
      <c r="N3514"/>
      <c r="O3514" t="s">
        <v>17984</v>
      </c>
    </row>
    <row r="3515" spans="2:15" x14ac:dyDescent="0.25">
      <c r="B3515" t="s">
        <v>15604</v>
      </c>
      <c r="C3515">
        <v>126515001</v>
      </c>
      <c r="D3515" t="s">
        <v>398</v>
      </c>
      <c r="E3515" t="s">
        <v>17792</v>
      </c>
      <c r="F3515" t="s">
        <v>2432</v>
      </c>
      <c r="G3515" t="s">
        <v>2903</v>
      </c>
      <c r="H3515"/>
      <c r="I3515" t="s">
        <v>17836</v>
      </c>
      <c r="J3515" t="s">
        <v>10461</v>
      </c>
      <c r="K3515" t="s">
        <v>10461</v>
      </c>
      <c r="L3515" t="s">
        <v>10461</v>
      </c>
      <c r="M3515"/>
      <c r="N3515"/>
      <c r="O3515" t="s">
        <v>17839</v>
      </c>
    </row>
    <row r="3516" spans="2:15" x14ac:dyDescent="0.25">
      <c r="B3516" t="s">
        <v>15605</v>
      </c>
      <c r="C3516">
        <v>126515001</v>
      </c>
      <c r="D3516" t="s">
        <v>398</v>
      </c>
      <c r="E3516" t="s">
        <v>17792</v>
      </c>
      <c r="F3516" t="s">
        <v>2432</v>
      </c>
      <c r="G3516" t="s">
        <v>2904</v>
      </c>
      <c r="H3516"/>
      <c r="I3516" t="s">
        <v>17869</v>
      </c>
      <c r="J3516"/>
      <c r="K3516" t="s">
        <v>10461</v>
      </c>
      <c r="L3516" t="s">
        <v>10461</v>
      </c>
      <c r="M3516" t="s">
        <v>10461</v>
      </c>
      <c r="N3516"/>
      <c r="O3516" t="s">
        <v>17881</v>
      </c>
    </row>
    <row r="3517" spans="2:15" x14ac:dyDescent="0.25">
      <c r="B3517" t="s">
        <v>15606</v>
      </c>
      <c r="C3517">
        <v>126515001</v>
      </c>
      <c r="D3517" t="s">
        <v>398</v>
      </c>
      <c r="E3517" t="s">
        <v>17792</v>
      </c>
      <c r="F3517" t="s">
        <v>2432</v>
      </c>
      <c r="G3517" t="s">
        <v>2415</v>
      </c>
      <c r="H3517"/>
      <c r="I3517" t="s">
        <v>17898</v>
      </c>
      <c r="J3517" t="s">
        <v>10461</v>
      </c>
      <c r="K3517" t="s">
        <v>10461</v>
      </c>
      <c r="L3517" t="s">
        <v>10461</v>
      </c>
      <c r="M3517" t="s">
        <v>10461</v>
      </c>
      <c r="N3517"/>
      <c r="O3517" t="s">
        <v>17831</v>
      </c>
    </row>
    <row r="3518" spans="2:15" x14ac:dyDescent="0.25">
      <c r="B3518" t="s">
        <v>15861</v>
      </c>
      <c r="C3518">
        <v>126515001</v>
      </c>
      <c r="D3518" t="s">
        <v>398</v>
      </c>
      <c r="E3518" t="s">
        <v>2571</v>
      </c>
      <c r="F3518" t="s">
        <v>2572</v>
      </c>
      <c r="G3518" t="s">
        <v>2903</v>
      </c>
      <c r="H3518"/>
      <c r="I3518" t="s">
        <v>18179</v>
      </c>
      <c r="J3518" t="s">
        <v>17939</v>
      </c>
      <c r="K3518" t="s">
        <v>17919</v>
      </c>
      <c r="L3518" t="s">
        <v>17939</v>
      </c>
      <c r="M3518" t="s">
        <v>18149</v>
      </c>
      <c r="N3518"/>
      <c r="O3518" t="s">
        <v>18958</v>
      </c>
    </row>
    <row r="3519" spans="2:15" x14ac:dyDescent="0.25">
      <c r="B3519" t="s">
        <v>15862</v>
      </c>
      <c r="C3519">
        <v>126515001</v>
      </c>
      <c r="D3519" t="s">
        <v>398</v>
      </c>
      <c r="E3519" t="s">
        <v>2571</v>
      </c>
      <c r="F3519" t="s">
        <v>2572</v>
      </c>
      <c r="G3519" t="s">
        <v>2904</v>
      </c>
      <c r="H3519"/>
      <c r="I3519" t="s">
        <v>17875</v>
      </c>
      <c r="J3519" t="s">
        <v>17898</v>
      </c>
      <c r="K3519" t="s">
        <v>18080</v>
      </c>
      <c r="L3519" t="s">
        <v>17951</v>
      </c>
      <c r="M3519" t="s">
        <v>17843</v>
      </c>
      <c r="N3519" t="s">
        <v>10461</v>
      </c>
      <c r="O3519" t="s">
        <v>18066</v>
      </c>
    </row>
    <row r="3520" spans="2:15" x14ac:dyDescent="0.25">
      <c r="B3520" t="s">
        <v>15863</v>
      </c>
      <c r="C3520">
        <v>126515001</v>
      </c>
      <c r="D3520" t="s">
        <v>398</v>
      </c>
      <c r="E3520" t="s">
        <v>2571</v>
      </c>
      <c r="F3520" t="s">
        <v>2572</v>
      </c>
      <c r="G3520" t="s">
        <v>2415</v>
      </c>
      <c r="H3520"/>
      <c r="I3520" t="s">
        <v>18043</v>
      </c>
      <c r="J3520" t="s">
        <v>18170</v>
      </c>
      <c r="K3520" t="s">
        <v>18238</v>
      </c>
      <c r="L3520" t="s">
        <v>18363</v>
      </c>
      <c r="M3520" t="s">
        <v>18088</v>
      </c>
      <c r="N3520" t="s">
        <v>10461</v>
      </c>
      <c r="O3520" t="s">
        <v>18946</v>
      </c>
    </row>
    <row r="3521" spans="2:15" x14ac:dyDescent="0.25">
      <c r="B3521" t="s">
        <v>15715</v>
      </c>
      <c r="C3521">
        <v>126515001</v>
      </c>
      <c r="D3521" t="s">
        <v>398</v>
      </c>
      <c r="E3521" t="s">
        <v>2494</v>
      </c>
      <c r="F3521" t="s">
        <v>2495</v>
      </c>
      <c r="G3521" t="s">
        <v>2903</v>
      </c>
      <c r="H3521"/>
      <c r="I3521" t="s">
        <v>17830</v>
      </c>
      <c r="J3521" t="s">
        <v>18235</v>
      </c>
      <c r="K3521" t="s">
        <v>17859</v>
      </c>
      <c r="L3521" t="s">
        <v>17846</v>
      </c>
      <c r="M3521" t="s">
        <v>17999</v>
      </c>
      <c r="N3521" t="s">
        <v>10461</v>
      </c>
      <c r="O3521" t="s">
        <v>18801</v>
      </c>
    </row>
    <row r="3522" spans="2:15" x14ac:dyDescent="0.25">
      <c r="B3522" t="s">
        <v>15716</v>
      </c>
      <c r="C3522">
        <v>126515001</v>
      </c>
      <c r="D3522" t="s">
        <v>398</v>
      </c>
      <c r="E3522" t="s">
        <v>2494</v>
      </c>
      <c r="F3522" t="s">
        <v>2495</v>
      </c>
      <c r="G3522" t="s">
        <v>2904</v>
      </c>
      <c r="H3522" t="s">
        <v>10461</v>
      </c>
      <c r="I3522" t="s">
        <v>17964</v>
      </c>
      <c r="J3522" t="s">
        <v>18361</v>
      </c>
      <c r="K3522" t="s">
        <v>17995</v>
      </c>
      <c r="L3522" t="s">
        <v>17890</v>
      </c>
      <c r="M3522" t="s">
        <v>17889</v>
      </c>
      <c r="N3522" t="s">
        <v>10461</v>
      </c>
      <c r="O3522" t="s">
        <v>18628</v>
      </c>
    </row>
    <row r="3523" spans="2:15" x14ac:dyDescent="0.25">
      <c r="B3523" t="s">
        <v>15717</v>
      </c>
      <c r="C3523">
        <v>126515001</v>
      </c>
      <c r="D3523" t="s">
        <v>398</v>
      </c>
      <c r="E3523" t="s">
        <v>2494</v>
      </c>
      <c r="F3523" t="s">
        <v>2495</v>
      </c>
      <c r="G3523" t="s">
        <v>2415</v>
      </c>
      <c r="H3523" t="s">
        <v>10461</v>
      </c>
      <c r="I3523" t="s">
        <v>18189</v>
      </c>
      <c r="J3523" t="s">
        <v>18110</v>
      </c>
      <c r="K3523" t="s">
        <v>17831</v>
      </c>
      <c r="L3523" t="s">
        <v>17934</v>
      </c>
      <c r="M3523" t="s">
        <v>18027</v>
      </c>
      <c r="N3523" t="s">
        <v>17853</v>
      </c>
      <c r="O3523" t="s">
        <v>19044</v>
      </c>
    </row>
    <row r="3524" spans="2:15" x14ac:dyDescent="0.25">
      <c r="B3524" t="s">
        <v>15745</v>
      </c>
      <c r="C3524">
        <v>126515001</v>
      </c>
      <c r="D3524" t="s">
        <v>398</v>
      </c>
      <c r="E3524" t="s">
        <v>2510</v>
      </c>
      <c r="F3524" t="s">
        <v>2511</v>
      </c>
      <c r="G3524" t="s">
        <v>2903</v>
      </c>
      <c r="H3524"/>
      <c r="I3524" t="s">
        <v>17875</v>
      </c>
      <c r="J3524" t="s">
        <v>17932</v>
      </c>
      <c r="K3524" t="s">
        <v>17839</v>
      </c>
      <c r="L3524" t="s">
        <v>10461</v>
      </c>
      <c r="M3524" t="s">
        <v>17912</v>
      </c>
      <c r="N3524" t="s">
        <v>10461</v>
      </c>
      <c r="O3524" t="s">
        <v>18470</v>
      </c>
    </row>
    <row r="3525" spans="2:15" x14ac:dyDescent="0.25">
      <c r="B3525" t="s">
        <v>15746</v>
      </c>
      <c r="C3525">
        <v>126515001</v>
      </c>
      <c r="D3525" t="s">
        <v>398</v>
      </c>
      <c r="E3525" t="s">
        <v>2510</v>
      </c>
      <c r="F3525" t="s">
        <v>2511</v>
      </c>
      <c r="G3525" t="s">
        <v>2904</v>
      </c>
      <c r="H3525"/>
      <c r="I3525" t="s">
        <v>18236</v>
      </c>
      <c r="J3525" t="s">
        <v>18041</v>
      </c>
      <c r="K3525" t="s">
        <v>17827</v>
      </c>
      <c r="L3525" t="s">
        <v>17866</v>
      </c>
      <c r="M3525" t="s">
        <v>17873</v>
      </c>
      <c r="N3525" t="s">
        <v>10461</v>
      </c>
      <c r="O3525" t="s">
        <v>18491</v>
      </c>
    </row>
    <row r="3526" spans="2:15" x14ac:dyDescent="0.25">
      <c r="B3526" t="s">
        <v>15747</v>
      </c>
      <c r="C3526">
        <v>126515001</v>
      </c>
      <c r="D3526" t="s">
        <v>398</v>
      </c>
      <c r="E3526" t="s">
        <v>2510</v>
      </c>
      <c r="F3526" t="s">
        <v>2511</v>
      </c>
      <c r="G3526" t="s">
        <v>2415</v>
      </c>
      <c r="H3526"/>
      <c r="I3526" t="s">
        <v>18216</v>
      </c>
      <c r="J3526" t="s">
        <v>17861</v>
      </c>
      <c r="K3526" t="s">
        <v>18018</v>
      </c>
      <c r="L3526" t="s">
        <v>17890</v>
      </c>
      <c r="M3526" t="s">
        <v>18161</v>
      </c>
      <c r="N3526" t="s">
        <v>10461</v>
      </c>
      <c r="O3526" t="s">
        <v>19045</v>
      </c>
    </row>
    <row r="3527" spans="2:15" x14ac:dyDescent="0.25">
      <c r="B3527" t="s">
        <v>16056</v>
      </c>
      <c r="C3527">
        <v>126515001</v>
      </c>
      <c r="D3527" t="s">
        <v>398</v>
      </c>
      <c r="E3527" t="s">
        <v>2656</v>
      </c>
      <c r="F3527" t="s">
        <v>2657</v>
      </c>
      <c r="G3527" t="s">
        <v>2903</v>
      </c>
      <c r="H3527"/>
      <c r="I3527" t="s">
        <v>17852</v>
      </c>
      <c r="J3527" t="s">
        <v>10461</v>
      </c>
      <c r="K3527" t="s">
        <v>10461</v>
      </c>
      <c r="L3527" t="s">
        <v>10461</v>
      </c>
      <c r="M3527"/>
      <c r="N3527"/>
      <c r="O3527" t="s">
        <v>17959</v>
      </c>
    </row>
    <row r="3528" spans="2:15" x14ac:dyDescent="0.25">
      <c r="B3528" t="s">
        <v>16057</v>
      </c>
      <c r="C3528">
        <v>126515001</v>
      </c>
      <c r="D3528" t="s">
        <v>398</v>
      </c>
      <c r="E3528" t="s">
        <v>2656</v>
      </c>
      <c r="F3528" t="s">
        <v>2657</v>
      </c>
      <c r="G3528" t="s">
        <v>2904</v>
      </c>
      <c r="H3528"/>
      <c r="I3528" t="s">
        <v>17912</v>
      </c>
      <c r="J3528" t="s">
        <v>10461</v>
      </c>
      <c r="K3528" t="s">
        <v>10461</v>
      </c>
      <c r="L3528" t="s">
        <v>10461</v>
      </c>
      <c r="M3528"/>
      <c r="N3528"/>
      <c r="O3528" t="s">
        <v>17991</v>
      </c>
    </row>
    <row r="3529" spans="2:15" x14ac:dyDescent="0.25">
      <c r="B3529" t="s">
        <v>16058</v>
      </c>
      <c r="C3529">
        <v>126515001</v>
      </c>
      <c r="D3529" t="s">
        <v>398</v>
      </c>
      <c r="E3529" t="s">
        <v>2656</v>
      </c>
      <c r="F3529" t="s">
        <v>2657</v>
      </c>
      <c r="G3529" t="s">
        <v>2415</v>
      </c>
      <c r="H3529"/>
      <c r="I3529" t="s">
        <v>18285</v>
      </c>
      <c r="J3529" t="s">
        <v>10461</v>
      </c>
      <c r="K3529" t="s">
        <v>10461</v>
      </c>
      <c r="L3529" t="s">
        <v>10461</v>
      </c>
      <c r="M3529"/>
      <c r="N3529"/>
      <c r="O3529" t="s">
        <v>18012</v>
      </c>
    </row>
    <row r="3530" spans="2:15" x14ac:dyDescent="0.25">
      <c r="B3530" t="s">
        <v>15694</v>
      </c>
      <c r="C3530">
        <v>126515001</v>
      </c>
      <c r="D3530" t="s">
        <v>398</v>
      </c>
      <c r="E3530" t="s">
        <v>2883</v>
      </c>
      <c r="F3530" t="s">
        <v>2882</v>
      </c>
      <c r="G3530" t="s">
        <v>2903</v>
      </c>
      <c r="H3530"/>
      <c r="I3530" t="s">
        <v>18422</v>
      </c>
      <c r="J3530" t="s">
        <v>17859</v>
      </c>
      <c r="K3530" t="s">
        <v>10461</v>
      </c>
      <c r="L3530" t="s">
        <v>10461</v>
      </c>
      <c r="M3530" t="s">
        <v>10461</v>
      </c>
      <c r="N3530"/>
      <c r="O3530" t="s">
        <v>18066</v>
      </c>
    </row>
    <row r="3531" spans="2:15" x14ac:dyDescent="0.25">
      <c r="B3531" t="s">
        <v>15695</v>
      </c>
      <c r="C3531">
        <v>126515001</v>
      </c>
      <c r="D3531" t="s">
        <v>398</v>
      </c>
      <c r="E3531" t="s">
        <v>2883</v>
      </c>
      <c r="F3531" t="s">
        <v>2882</v>
      </c>
      <c r="G3531" t="s">
        <v>2904</v>
      </c>
      <c r="H3531"/>
      <c r="I3531" t="s">
        <v>17907</v>
      </c>
      <c r="J3531" t="s">
        <v>17890</v>
      </c>
      <c r="K3531" t="s">
        <v>10461</v>
      </c>
      <c r="L3531" t="s">
        <v>17850</v>
      </c>
      <c r="M3531" t="s">
        <v>10461</v>
      </c>
      <c r="N3531"/>
      <c r="O3531" t="s">
        <v>17879</v>
      </c>
    </row>
    <row r="3532" spans="2:15" x14ac:dyDescent="0.25">
      <c r="B3532" t="s">
        <v>15696</v>
      </c>
      <c r="C3532">
        <v>126515001</v>
      </c>
      <c r="D3532" t="s">
        <v>398</v>
      </c>
      <c r="E3532" t="s">
        <v>2883</v>
      </c>
      <c r="F3532" t="s">
        <v>2882</v>
      </c>
      <c r="G3532" t="s">
        <v>2415</v>
      </c>
      <c r="H3532"/>
      <c r="I3532" t="s">
        <v>18554</v>
      </c>
      <c r="J3532" t="s">
        <v>17944</v>
      </c>
      <c r="K3532" t="s">
        <v>10461</v>
      </c>
      <c r="L3532" t="s">
        <v>17836</v>
      </c>
      <c r="M3532" t="s">
        <v>10461</v>
      </c>
      <c r="N3532"/>
      <c r="O3532" t="s">
        <v>18397</v>
      </c>
    </row>
    <row r="3533" spans="2:15" x14ac:dyDescent="0.25">
      <c r="B3533" t="s">
        <v>15858</v>
      </c>
      <c r="C3533">
        <v>126515001</v>
      </c>
      <c r="D3533" t="s">
        <v>398</v>
      </c>
      <c r="E3533" t="s">
        <v>2887</v>
      </c>
      <c r="F3533" t="s">
        <v>2886</v>
      </c>
      <c r="G3533" t="s">
        <v>2903</v>
      </c>
      <c r="H3533"/>
      <c r="I3533" t="s">
        <v>17914</v>
      </c>
      <c r="J3533" t="s">
        <v>18352</v>
      </c>
      <c r="K3533" t="s">
        <v>10461</v>
      </c>
      <c r="L3533" t="s">
        <v>10461</v>
      </c>
      <c r="M3533" t="s">
        <v>10461</v>
      </c>
      <c r="N3533"/>
      <c r="O3533" t="s">
        <v>17863</v>
      </c>
    </row>
    <row r="3534" spans="2:15" x14ac:dyDescent="0.25">
      <c r="B3534" t="s">
        <v>15859</v>
      </c>
      <c r="C3534">
        <v>126515001</v>
      </c>
      <c r="D3534" t="s">
        <v>398</v>
      </c>
      <c r="E3534" t="s">
        <v>2887</v>
      </c>
      <c r="F3534" t="s">
        <v>2886</v>
      </c>
      <c r="G3534" t="s">
        <v>2904</v>
      </c>
      <c r="H3534"/>
      <c r="I3534" t="s">
        <v>18082</v>
      </c>
      <c r="J3534" t="s">
        <v>17922</v>
      </c>
      <c r="K3534" t="s">
        <v>17853</v>
      </c>
      <c r="L3534" t="s">
        <v>17881</v>
      </c>
      <c r="M3534" t="s">
        <v>10461</v>
      </c>
      <c r="N3534"/>
      <c r="O3534" t="s">
        <v>18133</v>
      </c>
    </row>
    <row r="3535" spans="2:15" x14ac:dyDescent="0.25">
      <c r="B3535" t="s">
        <v>15860</v>
      </c>
      <c r="C3535">
        <v>126515001</v>
      </c>
      <c r="D3535" t="s">
        <v>398</v>
      </c>
      <c r="E3535" t="s">
        <v>2887</v>
      </c>
      <c r="F3535" t="s">
        <v>2886</v>
      </c>
      <c r="G3535" t="s">
        <v>2415</v>
      </c>
      <c r="H3535"/>
      <c r="I3535" t="s">
        <v>18088</v>
      </c>
      <c r="J3535" t="s">
        <v>18315</v>
      </c>
      <c r="K3535" t="s">
        <v>17860</v>
      </c>
      <c r="L3535" t="s">
        <v>17947</v>
      </c>
      <c r="M3535" t="s">
        <v>10461</v>
      </c>
      <c r="N3535"/>
      <c r="O3535" t="s">
        <v>18571</v>
      </c>
    </row>
    <row r="3536" spans="2:15" x14ac:dyDescent="0.25">
      <c r="B3536" t="s">
        <v>15754</v>
      </c>
      <c r="C3536">
        <v>126515001</v>
      </c>
      <c r="D3536" t="s">
        <v>398</v>
      </c>
      <c r="E3536" t="s">
        <v>2517</v>
      </c>
      <c r="F3536" t="s">
        <v>2518</v>
      </c>
      <c r="G3536" t="s">
        <v>2903</v>
      </c>
      <c r="H3536"/>
      <c r="I3536" t="s">
        <v>18579</v>
      </c>
      <c r="J3536" t="s">
        <v>17920</v>
      </c>
      <c r="K3536" t="s">
        <v>17947</v>
      </c>
      <c r="L3536" t="s">
        <v>17942</v>
      </c>
      <c r="M3536" t="s">
        <v>17851</v>
      </c>
      <c r="N3536" t="s">
        <v>10461</v>
      </c>
      <c r="O3536" t="s">
        <v>18448</v>
      </c>
    </row>
    <row r="3537" spans="2:15" x14ac:dyDescent="0.25">
      <c r="B3537" t="s">
        <v>15755</v>
      </c>
      <c r="C3537">
        <v>126515001</v>
      </c>
      <c r="D3537" t="s">
        <v>398</v>
      </c>
      <c r="E3537" t="s">
        <v>2517</v>
      </c>
      <c r="F3537" t="s">
        <v>2518</v>
      </c>
      <c r="G3537" t="s">
        <v>2415</v>
      </c>
      <c r="H3537"/>
      <c r="I3537" t="s">
        <v>18579</v>
      </c>
      <c r="J3537" t="s">
        <v>17920</v>
      </c>
      <c r="K3537" t="s">
        <v>17947</v>
      </c>
      <c r="L3537" t="s">
        <v>17942</v>
      </c>
      <c r="M3537" t="s">
        <v>17851</v>
      </c>
      <c r="N3537" t="s">
        <v>10461</v>
      </c>
      <c r="O3537" t="s">
        <v>18448</v>
      </c>
    </row>
    <row r="3538" spans="2:15" x14ac:dyDescent="0.25">
      <c r="B3538" t="s">
        <v>15972</v>
      </c>
      <c r="C3538">
        <v>126515001</v>
      </c>
      <c r="D3538" t="s">
        <v>398</v>
      </c>
      <c r="E3538" t="s">
        <v>2627</v>
      </c>
      <c r="F3538" t="s">
        <v>2628</v>
      </c>
      <c r="G3538" t="s">
        <v>2903</v>
      </c>
      <c r="H3538"/>
      <c r="I3538" t="s">
        <v>17845</v>
      </c>
      <c r="J3538" t="s">
        <v>17859</v>
      </c>
      <c r="K3538" t="s">
        <v>17844</v>
      </c>
      <c r="L3538" t="s">
        <v>10461</v>
      </c>
      <c r="M3538" t="s">
        <v>10461</v>
      </c>
      <c r="N3538"/>
      <c r="O3538" t="s">
        <v>18248</v>
      </c>
    </row>
    <row r="3539" spans="2:15" x14ac:dyDescent="0.25">
      <c r="B3539" t="s">
        <v>15973</v>
      </c>
      <c r="C3539">
        <v>126515001</v>
      </c>
      <c r="D3539" t="s">
        <v>398</v>
      </c>
      <c r="E3539" t="s">
        <v>2627</v>
      </c>
      <c r="F3539" t="s">
        <v>2628</v>
      </c>
      <c r="G3539" t="s">
        <v>2904</v>
      </c>
      <c r="H3539" t="s">
        <v>10461</v>
      </c>
      <c r="I3539" t="s">
        <v>18141</v>
      </c>
      <c r="J3539" t="s">
        <v>17859</v>
      </c>
      <c r="K3539" t="s">
        <v>17823</v>
      </c>
      <c r="L3539" t="s">
        <v>17869</v>
      </c>
      <c r="M3539"/>
      <c r="N3539" t="s">
        <v>10461</v>
      </c>
      <c r="O3539" t="s">
        <v>18084</v>
      </c>
    </row>
    <row r="3540" spans="2:15" x14ac:dyDescent="0.25">
      <c r="B3540" t="s">
        <v>15974</v>
      </c>
      <c r="C3540">
        <v>126515001</v>
      </c>
      <c r="D3540" t="s">
        <v>398</v>
      </c>
      <c r="E3540" t="s">
        <v>2627</v>
      </c>
      <c r="F3540" t="s">
        <v>2628</v>
      </c>
      <c r="G3540" t="s">
        <v>2415</v>
      </c>
      <c r="H3540" t="s">
        <v>10461</v>
      </c>
      <c r="I3540" t="s">
        <v>18089</v>
      </c>
      <c r="J3540" t="s">
        <v>17983</v>
      </c>
      <c r="K3540" t="s">
        <v>17840</v>
      </c>
      <c r="L3540" t="s">
        <v>17860</v>
      </c>
      <c r="M3540" t="s">
        <v>10461</v>
      </c>
      <c r="N3540" t="s">
        <v>10461</v>
      </c>
      <c r="O3540" t="s">
        <v>18350</v>
      </c>
    </row>
    <row r="3541" spans="2:15" x14ac:dyDescent="0.25">
      <c r="B3541" t="s">
        <v>15840</v>
      </c>
      <c r="C3541">
        <v>126515001</v>
      </c>
      <c r="D3541" t="s">
        <v>398</v>
      </c>
      <c r="E3541" t="s">
        <v>2559</v>
      </c>
      <c r="F3541" t="s">
        <v>2560</v>
      </c>
      <c r="G3541" t="s">
        <v>2903</v>
      </c>
      <c r="H3541" t="s">
        <v>10461</v>
      </c>
      <c r="I3541" t="s">
        <v>18024</v>
      </c>
      <c r="J3541" t="s">
        <v>18241</v>
      </c>
      <c r="K3541" t="s">
        <v>18227</v>
      </c>
      <c r="L3541" t="s">
        <v>17979</v>
      </c>
      <c r="M3541" t="s">
        <v>17944</v>
      </c>
      <c r="N3541" t="s">
        <v>10461</v>
      </c>
      <c r="O3541" t="s">
        <v>18518</v>
      </c>
    </row>
    <row r="3542" spans="2:15" x14ac:dyDescent="0.25">
      <c r="B3542" t="s">
        <v>15841</v>
      </c>
      <c r="C3542">
        <v>126515001</v>
      </c>
      <c r="D3542" t="s">
        <v>398</v>
      </c>
      <c r="E3542" t="s">
        <v>2559</v>
      </c>
      <c r="F3542" t="s">
        <v>2560</v>
      </c>
      <c r="G3542" t="s">
        <v>2904</v>
      </c>
      <c r="H3542" t="s">
        <v>10461</v>
      </c>
      <c r="I3542" t="s">
        <v>18441</v>
      </c>
      <c r="J3542" t="s">
        <v>18673</v>
      </c>
      <c r="K3542" t="s">
        <v>18169</v>
      </c>
      <c r="L3542" t="s">
        <v>18018</v>
      </c>
      <c r="M3542" t="s">
        <v>18016</v>
      </c>
      <c r="N3542" t="s">
        <v>10461</v>
      </c>
      <c r="O3542" t="s">
        <v>19047</v>
      </c>
    </row>
    <row r="3543" spans="2:15" x14ac:dyDescent="0.25">
      <c r="B3543" t="s">
        <v>15842</v>
      </c>
      <c r="C3543">
        <v>126515001</v>
      </c>
      <c r="D3543" t="s">
        <v>398</v>
      </c>
      <c r="E3543" t="s">
        <v>2559</v>
      </c>
      <c r="F3543" t="s">
        <v>2560</v>
      </c>
      <c r="G3543" t="s">
        <v>2415</v>
      </c>
      <c r="H3543" t="s">
        <v>10461</v>
      </c>
      <c r="I3543" t="s">
        <v>18684</v>
      </c>
      <c r="J3543" t="s">
        <v>18726</v>
      </c>
      <c r="K3543" t="s">
        <v>18100</v>
      </c>
      <c r="L3543" t="s">
        <v>18147</v>
      </c>
      <c r="M3543" t="s">
        <v>18269</v>
      </c>
      <c r="N3543" t="s">
        <v>10461</v>
      </c>
      <c r="O3543" t="s">
        <v>19046</v>
      </c>
    </row>
    <row r="3544" spans="2:15" x14ac:dyDescent="0.25">
      <c r="B3544" t="s">
        <v>15619</v>
      </c>
      <c r="C3544">
        <v>126515001</v>
      </c>
      <c r="D3544" t="s">
        <v>398</v>
      </c>
      <c r="E3544" t="s">
        <v>2441</v>
      </c>
      <c r="F3544" t="s">
        <v>2442</v>
      </c>
      <c r="G3544" t="s">
        <v>2903</v>
      </c>
      <c r="H3544"/>
      <c r="I3544" t="s">
        <v>17854</v>
      </c>
      <c r="J3544" t="s">
        <v>17840</v>
      </c>
      <c r="K3544"/>
      <c r="L3544" t="s">
        <v>10461</v>
      </c>
      <c r="M3544" t="s">
        <v>10461</v>
      </c>
      <c r="N3544"/>
      <c r="O3544" t="s">
        <v>18063</v>
      </c>
    </row>
    <row r="3545" spans="2:15" x14ac:dyDescent="0.25">
      <c r="B3545" t="s">
        <v>15620</v>
      </c>
      <c r="C3545">
        <v>126515001</v>
      </c>
      <c r="D3545" t="s">
        <v>398</v>
      </c>
      <c r="E3545" t="s">
        <v>2441</v>
      </c>
      <c r="F3545" t="s">
        <v>2442</v>
      </c>
      <c r="G3545" t="s">
        <v>2904</v>
      </c>
      <c r="H3545"/>
      <c r="I3545" t="s">
        <v>18029</v>
      </c>
      <c r="J3545" t="s">
        <v>17885</v>
      </c>
      <c r="K3545" t="s">
        <v>10461</v>
      </c>
      <c r="L3545" t="s">
        <v>10461</v>
      </c>
      <c r="M3545" t="s">
        <v>10461</v>
      </c>
      <c r="N3545"/>
      <c r="O3545" t="s">
        <v>18034</v>
      </c>
    </row>
    <row r="3546" spans="2:15" x14ac:dyDescent="0.25">
      <c r="B3546" t="s">
        <v>15621</v>
      </c>
      <c r="C3546">
        <v>126515001</v>
      </c>
      <c r="D3546" t="s">
        <v>398</v>
      </c>
      <c r="E3546" t="s">
        <v>2441</v>
      </c>
      <c r="F3546" t="s">
        <v>2442</v>
      </c>
      <c r="G3546" t="s">
        <v>2415</v>
      </c>
      <c r="H3546"/>
      <c r="I3546" t="s">
        <v>18567</v>
      </c>
      <c r="J3546" t="s">
        <v>18017</v>
      </c>
      <c r="K3546" t="s">
        <v>10461</v>
      </c>
      <c r="L3546" t="s">
        <v>17837</v>
      </c>
      <c r="M3546" t="s">
        <v>17869</v>
      </c>
      <c r="N3546"/>
      <c r="O3546" t="s">
        <v>18297</v>
      </c>
    </row>
    <row r="3547" spans="2:15" x14ac:dyDescent="0.25">
      <c r="B3547" t="s">
        <v>15652</v>
      </c>
      <c r="C3547">
        <v>126515001</v>
      </c>
      <c r="D3547" t="s">
        <v>398</v>
      </c>
      <c r="E3547" t="s">
        <v>1081</v>
      </c>
      <c r="F3547" t="s">
        <v>2459</v>
      </c>
      <c r="G3547" t="s">
        <v>2903</v>
      </c>
      <c r="H3547" t="s">
        <v>10461</v>
      </c>
      <c r="I3547" t="s">
        <v>17916</v>
      </c>
      <c r="J3547" t="s">
        <v>18196</v>
      </c>
      <c r="K3547" t="s">
        <v>18342</v>
      </c>
      <c r="L3547" t="s">
        <v>18007</v>
      </c>
      <c r="M3547" t="s">
        <v>18001</v>
      </c>
      <c r="N3547" t="s">
        <v>10461</v>
      </c>
      <c r="O3547" t="s">
        <v>19049</v>
      </c>
    </row>
    <row r="3548" spans="2:15" x14ac:dyDescent="0.25">
      <c r="B3548" t="s">
        <v>15653</v>
      </c>
      <c r="C3548">
        <v>126515001</v>
      </c>
      <c r="D3548" t="s">
        <v>398</v>
      </c>
      <c r="E3548" t="s">
        <v>1081</v>
      </c>
      <c r="F3548" t="s">
        <v>2459</v>
      </c>
      <c r="G3548" t="s">
        <v>2904</v>
      </c>
      <c r="H3548" t="s">
        <v>10461</v>
      </c>
      <c r="I3548" t="s">
        <v>18457</v>
      </c>
      <c r="J3548" t="s">
        <v>17848</v>
      </c>
      <c r="K3548" t="s">
        <v>18213</v>
      </c>
      <c r="L3548" t="s">
        <v>17934</v>
      </c>
      <c r="M3548" t="s">
        <v>18420</v>
      </c>
      <c r="N3548" t="s">
        <v>10461</v>
      </c>
      <c r="O3548" t="s">
        <v>18764</v>
      </c>
    </row>
    <row r="3549" spans="2:15" x14ac:dyDescent="0.25">
      <c r="B3549" t="s">
        <v>15654</v>
      </c>
      <c r="C3549">
        <v>126515001</v>
      </c>
      <c r="D3549" t="s">
        <v>398</v>
      </c>
      <c r="E3549" t="s">
        <v>1081</v>
      </c>
      <c r="F3549" t="s">
        <v>2459</v>
      </c>
      <c r="G3549" t="s">
        <v>2415</v>
      </c>
      <c r="H3549" t="s">
        <v>10461</v>
      </c>
      <c r="I3549" t="s">
        <v>18344</v>
      </c>
      <c r="J3549" t="s">
        <v>18097</v>
      </c>
      <c r="K3549" t="s">
        <v>18469</v>
      </c>
      <c r="L3549" t="s">
        <v>17980</v>
      </c>
      <c r="M3549" t="s">
        <v>18358</v>
      </c>
      <c r="N3549" t="s">
        <v>10461</v>
      </c>
      <c r="O3549" t="s">
        <v>19048</v>
      </c>
    </row>
    <row r="3550" spans="2:15" x14ac:dyDescent="0.25">
      <c r="B3550" t="s">
        <v>15706</v>
      </c>
      <c r="C3550">
        <v>126515001</v>
      </c>
      <c r="D3550" t="s">
        <v>398</v>
      </c>
      <c r="E3550" t="s">
        <v>2885</v>
      </c>
      <c r="F3550" t="s">
        <v>2884</v>
      </c>
      <c r="G3550" t="s">
        <v>2903</v>
      </c>
      <c r="H3550"/>
      <c r="I3550" t="s">
        <v>17877</v>
      </c>
      <c r="J3550" t="s">
        <v>18345</v>
      </c>
      <c r="K3550" t="s">
        <v>10461</v>
      </c>
      <c r="L3550" t="s">
        <v>10461</v>
      </c>
      <c r="M3550" t="s">
        <v>10461</v>
      </c>
      <c r="N3550"/>
      <c r="O3550" t="s">
        <v>18383</v>
      </c>
    </row>
    <row r="3551" spans="2:15" x14ac:dyDescent="0.25">
      <c r="B3551" t="s">
        <v>15707</v>
      </c>
      <c r="C3551">
        <v>126515001</v>
      </c>
      <c r="D3551" t="s">
        <v>398</v>
      </c>
      <c r="E3551" t="s">
        <v>2885</v>
      </c>
      <c r="F3551" t="s">
        <v>2884</v>
      </c>
      <c r="G3551" t="s">
        <v>2904</v>
      </c>
      <c r="H3551"/>
      <c r="I3551" t="s">
        <v>18082</v>
      </c>
      <c r="J3551" t="s">
        <v>18244</v>
      </c>
      <c r="K3551" t="s">
        <v>10461</v>
      </c>
      <c r="L3551" t="s">
        <v>17844</v>
      </c>
      <c r="M3551" t="s">
        <v>10461</v>
      </c>
      <c r="N3551"/>
      <c r="O3551" t="s">
        <v>17957</v>
      </c>
    </row>
    <row r="3552" spans="2:15" x14ac:dyDescent="0.25">
      <c r="B3552" t="s">
        <v>15708</v>
      </c>
      <c r="C3552">
        <v>126515001</v>
      </c>
      <c r="D3552" t="s">
        <v>398</v>
      </c>
      <c r="E3552" t="s">
        <v>2885</v>
      </c>
      <c r="F3552" t="s">
        <v>2884</v>
      </c>
      <c r="G3552" t="s">
        <v>2415</v>
      </c>
      <c r="H3552"/>
      <c r="I3552" t="s">
        <v>18071</v>
      </c>
      <c r="J3552" t="s">
        <v>18727</v>
      </c>
      <c r="K3552" t="s">
        <v>17850</v>
      </c>
      <c r="L3552" t="s">
        <v>17836</v>
      </c>
      <c r="M3552" t="s">
        <v>10461</v>
      </c>
      <c r="N3552"/>
      <c r="O3552" t="s">
        <v>19050</v>
      </c>
    </row>
    <row r="3553" spans="2:15" x14ac:dyDescent="0.25">
      <c r="B3553" t="s">
        <v>15730</v>
      </c>
      <c r="C3553">
        <v>126515001</v>
      </c>
      <c r="D3553" t="s">
        <v>398</v>
      </c>
      <c r="E3553" t="s">
        <v>2504</v>
      </c>
      <c r="F3553" t="s">
        <v>2505</v>
      </c>
      <c r="G3553" t="s">
        <v>2903</v>
      </c>
      <c r="H3553" t="s">
        <v>10461</v>
      </c>
      <c r="I3553" t="s">
        <v>18151</v>
      </c>
      <c r="J3553" t="s">
        <v>17919</v>
      </c>
      <c r="K3553" t="s">
        <v>17859</v>
      </c>
      <c r="L3553" t="s">
        <v>10461</v>
      </c>
      <c r="M3553" t="s">
        <v>10461</v>
      </c>
      <c r="N3553" t="s">
        <v>10461</v>
      </c>
      <c r="O3553" t="s">
        <v>18372</v>
      </c>
    </row>
    <row r="3554" spans="2:15" x14ac:dyDescent="0.25">
      <c r="B3554" t="s">
        <v>15731</v>
      </c>
      <c r="C3554">
        <v>126515001</v>
      </c>
      <c r="D3554" t="s">
        <v>398</v>
      </c>
      <c r="E3554" t="s">
        <v>2504</v>
      </c>
      <c r="F3554" t="s">
        <v>2505</v>
      </c>
      <c r="G3554" t="s">
        <v>2904</v>
      </c>
      <c r="H3554" t="s">
        <v>10461</v>
      </c>
      <c r="I3554" t="s">
        <v>18457</v>
      </c>
      <c r="J3554" t="s">
        <v>18063</v>
      </c>
      <c r="K3554" t="s">
        <v>17899</v>
      </c>
      <c r="L3554" t="s">
        <v>17899</v>
      </c>
      <c r="M3554" t="s">
        <v>10461</v>
      </c>
      <c r="N3554"/>
      <c r="O3554" t="s">
        <v>18328</v>
      </c>
    </row>
    <row r="3555" spans="2:15" x14ac:dyDescent="0.25">
      <c r="B3555" t="s">
        <v>15732</v>
      </c>
      <c r="C3555">
        <v>126515001</v>
      </c>
      <c r="D3555" t="s">
        <v>398</v>
      </c>
      <c r="E3555" t="s">
        <v>2504</v>
      </c>
      <c r="F3555" t="s">
        <v>2505</v>
      </c>
      <c r="G3555" t="s">
        <v>2415</v>
      </c>
      <c r="H3555" t="s">
        <v>10461</v>
      </c>
      <c r="I3555" t="s">
        <v>18449</v>
      </c>
      <c r="J3555" t="s">
        <v>18286</v>
      </c>
      <c r="K3555" t="s">
        <v>18018</v>
      </c>
      <c r="L3555" t="s">
        <v>17979</v>
      </c>
      <c r="M3555" t="s">
        <v>17846</v>
      </c>
      <c r="N3555" t="s">
        <v>10461</v>
      </c>
      <c r="O3555" t="s">
        <v>18836</v>
      </c>
    </row>
    <row r="3556" spans="2:15" x14ac:dyDescent="0.25">
      <c r="B3556" t="s">
        <v>15733</v>
      </c>
      <c r="C3556">
        <v>126515001</v>
      </c>
      <c r="D3556" t="s">
        <v>398</v>
      </c>
      <c r="E3556" t="s">
        <v>2506</v>
      </c>
      <c r="F3556" t="s">
        <v>2507</v>
      </c>
      <c r="G3556" t="s">
        <v>2903</v>
      </c>
      <c r="H3556"/>
      <c r="I3556" t="s">
        <v>18028</v>
      </c>
      <c r="J3556" t="s">
        <v>18018</v>
      </c>
      <c r="K3556" t="s">
        <v>10461</v>
      </c>
      <c r="L3556" t="s">
        <v>10461</v>
      </c>
      <c r="M3556" t="s">
        <v>10461</v>
      </c>
      <c r="N3556"/>
      <c r="O3556" t="s">
        <v>18172</v>
      </c>
    </row>
    <row r="3557" spans="2:15" x14ac:dyDescent="0.25">
      <c r="B3557" t="s">
        <v>15734</v>
      </c>
      <c r="C3557">
        <v>126515001</v>
      </c>
      <c r="D3557" t="s">
        <v>398</v>
      </c>
      <c r="E3557" t="s">
        <v>2506</v>
      </c>
      <c r="F3557" t="s">
        <v>2507</v>
      </c>
      <c r="G3557" t="s">
        <v>2904</v>
      </c>
      <c r="H3557"/>
      <c r="I3557" t="s">
        <v>18473</v>
      </c>
      <c r="J3557" t="s">
        <v>17931</v>
      </c>
      <c r="K3557" t="s">
        <v>17844</v>
      </c>
      <c r="L3557" t="s">
        <v>17844</v>
      </c>
      <c r="M3557" t="s">
        <v>10461</v>
      </c>
      <c r="N3557"/>
      <c r="O3557" t="s">
        <v>18213</v>
      </c>
    </row>
    <row r="3558" spans="2:15" x14ac:dyDescent="0.25">
      <c r="B3558" t="s">
        <v>15735</v>
      </c>
      <c r="C3558">
        <v>126515001</v>
      </c>
      <c r="D3558" t="s">
        <v>398</v>
      </c>
      <c r="E3558" t="s">
        <v>2506</v>
      </c>
      <c r="F3558" t="s">
        <v>2507</v>
      </c>
      <c r="G3558" t="s">
        <v>2415</v>
      </c>
      <c r="H3558"/>
      <c r="I3558" t="s">
        <v>18100</v>
      </c>
      <c r="J3558" t="s">
        <v>17958</v>
      </c>
      <c r="K3558" t="s">
        <v>17869</v>
      </c>
      <c r="L3558" t="s">
        <v>17881</v>
      </c>
      <c r="M3558" t="s">
        <v>17846</v>
      </c>
      <c r="N3558"/>
      <c r="O3558" t="s">
        <v>18410</v>
      </c>
    </row>
    <row r="3559" spans="2:15" x14ac:dyDescent="0.25">
      <c r="B3559" t="s">
        <v>15912</v>
      </c>
      <c r="C3559">
        <v>126515001</v>
      </c>
      <c r="D3559" t="s">
        <v>398</v>
      </c>
      <c r="E3559" t="s">
        <v>2601</v>
      </c>
      <c r="F3559" t="s">
        <v>2602</v>
      </c>
      <c r="G3559" t="s">
        <v>2903</v>
      </c>
      <c r="H3559" t="s">
        <v>10461</v>
      </c>
      <c r="I3559" t="s">
        <v>18495</v>
      </c>
      <c r="J3559" t="s">
        <v>18482</v>
      </c>
      <c r="K3559" t="s">
        <v>17986</v>
      </c>
      <c r="L3559" t="s">
        <v>18007</v>
      </c>
      <c r="M3559" t="s">
        <v>18665</v>
      </c>
      <c r="N3559" t="s">
        <v>10461</v>
      </c>
      <c r="O3559" t="s">
        <v>18696</v>
      </c>
    </row>
    <row r="3560" spans="2:15" x14ac:dyDescent="0.25">
      <c r="B3560" t="s">
        <v>15913</v>
      </c>
      <c r="C3560">
        <v>126515001</v>
      </c>
      <c r="D3560" t="s">
        <v>398</v>
      </c>
      <c r="E3560" t="s">
        <v>2601</v>
      </c>
      <c r="F3560" t="s">
        <v>2602</v>
      </c>
      <c r="G3560" t="s">
        <v>2904</v>
      </c>
      <c r="H3560" t="s">
        <v>17833</v>
      </c>
      <c r="I3560" t="s">
        <v>18265</v>
      </c>
      <c r="J3560" t="s">
        <v>18474</v>
      </c>
      <c r="K3560" t="s">
        <v>18298</v>
      </c>
      <c r="L3560" t="s">
        <v>18363</v>
      </c>
      <c r="M3560" t="s">
        <v>18425</v>
      </c>
      <c r="N3560" t="s">
        <v>10461</v>
      </c>
      <c r="O3560" t="s">
        <v>19052</v>
      </c>
    </row>
    <row r="3561" spans="2:15" x14ac:dyDescent="0.25">
      <c r="B3561" t="s">
        <v>15914</v>
      </c>
      <c r="C3561">
        <v>126515001</v>
      </c>
      <c r="D3561" t="s">
        <v>398</v>
      </c>
      <c r="E3561" t="s">
        <v>2601</v>
      </c>
      <c r="F3561" t="s">
        <v>2602</v>
      </c>
      <c r="G3561" t="s">
        <v>2415</v>
      </c>
      <c r="H3561" t="s">
        <v>17844</v>
      </c>
      <c r="I3561" t="s">
        <v>18574</v>
      </c>
      <c r="J3561" t="s">
        <v>18527</v>
      </c>
      <c r="K3561" t="s">
        <v>18487</v>
      </c>
      <c r="L3561" t="s">
        <v>17932</v>
      </c>
      <c r="M3561" t="s">
        <v>18728</v>
      </c>
      <c r="N3561" t="s">
        <v>10461</v>
      </c>
      <c r="O3561" t="s">
        <v>19051</v>
      </c>
    </row>
    <row r="3562" spans="2:15" x14ac:dyDescent="0.25">
      <c r="B3562" t="s">
        <v>15924</v>
      </c>
      <c r="C3562">
        <v>126515001</v>
      </c>
      <c r="D3562" t="s">
        <v>398</v>
      </c>
      <c r="E3562" t="s">
        <v>2607</v>
      </c>
      <c r="F3562" t="s">
        <v>2608</v>
      </c>
      <c r="G3562" t="s">
        <v>2903</v>
      </c>
      <c r="H3562" t="s">
        <v>10461</v>
      </c>
      <c r="I3562" t="s">
        <v>18233</v>
      </c>
      <c r="J3562" t="s">
        <v>17833</v>
      </c>
      <c r="K3562"/>
      <c r="L3562" t="s">
        <v>10461</v>
      </c>
      <c r="M3562" t="s">
        <v>10461</v>
      </c>
      <c r="N3562"/>
      <c r="O3562" t="s">
        <v>18457</v>
      </c>
    </row>
    <row r="3563" spans="2:15" x14ac:dyDescent="0.25">
      <c r="B3563" t="s">
        <v>15925</v>
      </c>
      <c r="C3563">
        <v>126515001</v>
      </c>
      <c r="D3563" t="s">
        <v>398</v>
      </c>
      <c r="E3563" t="s">
        <v>2607</v>
      </c>
      <c r="F3563" t="s">
        <v>2608</v>
      </c>
      <c r="G3563" t="s">
        <v>2904</v>
      </c>
      <c r="H3563"/>
      <c r="I3563" t="s">
        <v>18228</v>
      </c>
      <c r="J3563" t="s">
        <v>10461</v>
      </c>
      <c r="K3563" t="s">
        <v>10461</v>
      </c>
      <c r="L3563" t="s">
        <v>10461</v>
      </c>
      <c r="M3563"/>
      <c r="N3563"/>
      <c r="O3563" t="s">
        <v>18098</v>
      </c>
    </row>
    <row r="3564" spans="2:15" x14ac:dyDescent="0.25">
      <c r="B3564" t="s">
        <v>15926</v>
      </c>
      <c r="C3564">
        <v>126515001</v>
      </c>
      <c r="D3564" t="s">
        <v>398</v>
      </c>
      <c r="E3564" t="s">
        <v>2607</v>
      </c>
      <c r="F3564" t="s">
        <v>2608</v>
      </c>
      <c r="G3564" t="s">
        <v>2415</v>
      </c>
      <c r="H3564" t="s">
        <v>10461</v>
      </c>
      <c r="I3564" t="s">
        <v>18692</v>
      </c>
      <c r="J3564" t="s">
        <v>17869</v>
      </c>
      <c r="K3564" t="s">
        <v>10461</v>
      </c>
      <c r="L3564" t="s">
        <v>17855</v>
      </c>
      <c r="M3564" t="s">
        <v>10461</v>
      </c>
      <c r="N3564"/>
      <c r="O3564" t="s">
        <v>18292</v>
      </c>
    </row>
    <row r="3565" spans="2:15" x14ac:dyDescent="0.25">
      <c r="B3565" t="s">
        <v>16002</v>
      </c>
      <c r="C3565">
        <v>126515001</v>
      </c>
      <c r="D3565" t="s">
        <v>398</v>
      </c>
      <c r="E3565" t="s">
        <v>2639</v>
      </c>
      <c r="F3565" t="s">
        <v>2640</v>
      </c>
      <c r="G3565" t="s">
        <v>2903</v>
      </c>
      <c r="H3565"/>
      <c r="I3565" t="s">
        <v>17822</v>
      </c>
      <c r="J3565" t="s">
        <v>18259</v>
      </c>
      <c r="K3565" t="s">
        <v>17827</v>
      </c>
      <c r="L3565" t="s">
        <v>10461</v>
      </c>
      <c r="M3565" t="s">
        <v>17836</v>
      </c>
      <c r="N3565"/>
      <c r="O3565" t="s">
        <v>17863</v>
      </c>
    </row>
    <row r="3566" spans="2:15" x14ac:dyDescent="0.25">
      <c r="B3566" t="s">
        <v>16003</v>
      </c>
      <c r="C3566">
        <v>126515001</v>
      </c>
      <c r="D3566" t="s">
        <v>398</v>
      </c>
      <c r="E3566" t="s">
        <v>2639</v>
      </c>
      <c r="F3566" t="s">
        <v>2640</v>
      </c>
      <c r="G3566" t="s">
        <v>2904</v>
      </c>
      <c r="H3566"/>
      <c r="I3566" t="s">
        <v>18062</v>
      </c>
      <c r="J3566" t="s">
        <v>17906</v>
      </c>
      <c r="K3566" t="s">
        <v>17881</v>
      </c>
      <c r="L3566" t="s">
        <v>17836</v>
      </c>
      <c r="M3566" t="s">
        <v>17979</v>
      </c>
      <c r="N3566"/>
      <c r="O3566" t="s">
        <v>18488</v>
      </c>
    </row>
    <row r="3567" spans="2:15" x14ac:dyDescent="0.25">
      <c r="B3567" t="s">
        <v>16004</v>
      </c>
      <c r="C3567">
        <v>126515001</v>
      </c>
      <c r="D3567" t="s">
        <v>398</v>
      </c>
      <c r="E3567" t="s">
        <v>2639</v>
      </c>
      <c r="F3567" t="s">
        <v>2640</v>
      </c>
      <c r="G3567" t="s">
        <v>2415</v>
      </c>
      <c r="H3567"/>
      <c r="I3567" t="s">
        <v>17924</v>
      </c>
      <c r="J3567" t="s">
        <v>18231</v>
      </c>
      <c r="K3567" t="s">
        <v>17944</v>
      </c>
      <c r="L3567" t="s">
        <v>17827</v>
      </c>
      <c r="M3567" t="s">
        <v>17931</v>
      </c>
      <c r="N3567"/>
      <c r="O3567" t="s">
        <v>18874</v>
      </c>
    </row>
    <row r="3568" spans="2:15" x14ac:dyDescent="0.25">
      <c r="B3568" t="s">
        <v>16074</v>
      </c>
      <c r="C3568">
        <v>126515001</v>
      </c>
      <c r="D3568" t="s">
        <v>398</v>
      </c>
      <c r="E3568" t="s">
        <v>2668</v>
      </c>
      <c r="F3568" t="s">
        <v>2669</v>
      </c>
      <c r="G3568" t="s">
        <v>2903</v>
      </c>
      <c r="H3568" t="s">
        <v>10461</v>
      </c>
      <c r="I3568" t="s">
        <v>18456</v>
      </c>
      <c r="J3568" t="s">
        <v>17833</v>
      </c>
      <c r="K3568" t="s">
        <v>10461</v>
      </c>
      <c r="L3568" t="s">
        <v>10461</v>
      </c>
      <c r="M3568" t="s">
        <v>10461</v>
      </c>
      <c r="N3568"/>
      <c r="O3568" t="s">
        <v>18176</v>
      </c>
    </row>
    <row r="3569" spans="2:15" x14ac:dyDescent="0.25">
      <c r="B3569" t="s">
        <v>16075</v>
      </c>
      <c r="C3569">
        <v>126515001</v>
      </c>
      <c r="D3569" t="s">
        <v>398</v>
      </c>
      <c r="E3569" t="s">
        <v>2668</v>
      </c>
      <c r="F3569" t="s">
        <v>2669</v>
      </c>
      <c r="G3569" t="s">
        <v>2904</v>
      </c>
      <c r="H3569" t="s">
        <v>10461</v>
      </c>
      <c r="I3569" t="s">
        <v>18109</v>
      </c>
      <c r="J3569" t="s">
        <v>17844</v>
      </c>
      <c r="K3569" t="s">
        <v>10461</v>
      </c>
      <c r="L3569" t="s">
        <v>17834</v>
      </c>
      <c r="M3569" t="s">
        <v>10461</v>
      </c>
      <c r="N3569"/>
      <c r="O3569" t="s">
        <v>18009</v>
      </c>
    </row>
    <row r="3570" spans="2:15" x14ac:dyDescent="0.25">
      <c r="B3570" t="s">
        <v>16076</v>
      </c>
      <c r="C3570">
        <v>126515001</v>
      </c>
      <c r="D3570" t="s">
        <v>398</v>
      </c>
      <c r="E3570" t="s">
        <v>2668</v>
      </c>
      <c r="F3570" t="s">
        <v>2669</v>
      </c>
      <c r="G3570" t="s">
        <v>2415</v>
      </c>
      <c r="H3570" t="s">
        <v>10461</v>
      </c>
      <c r="I3570" t="s">
        <v>18480</v>
      </c>
      <c r="J3570" t="s">
        <v>17839</v>
      </c>
      <c r="K3570" t="s">
        <v>10461</v>
      </c>
      <c r="L3570" t="s">
        <v>17995</v>
      </c>
      <c r="M3570" t="s">
        <v>10461</v>
      </c>
      <c r="N3570"/>
      <c r="O3570" t="s">
        <v>18059</v>
      </c>
    </row>
    <row r="3571" spans="2:15" x14ac:dyDescent="0.25">
      <c r="B3571" t="s">
        <v>15981</v>
      </c>
      <c r="C3571">
        <v>126515001</v>
      </c>
      <c r="D3571" t="s">
        <v>398</v>
      </c>
      <c r="E3571" t="s">
        <v>2890</v>
      </c>
      <c r="F3571" t="s">
        <v>2889</v>
      </c>
      <c r="G3571" t="s">
        <v>2903</v>
      </c>
      <c r="H3571" t="s">
        <v>10461</v>
      </c>
      <c r="I3571" t="s">
        <v>18174</v>
      </c>
      <c r="J3571" t="s">
        <v>17881</v>
      </c>
      <c r="K3571" t="s">
        <v>17840</v>
      </c>
      <c r="L3571" t="s">
        <v>17846</v>
      </c>
      <c r="M3571" t="s">
        <v>10461</v>
      </c>
      <c r="N3571"/>
      <c r="O3571" t="s">
        <v>18063</v>
      </c>
    </row>
    <row r="3572" spans="2:15" x14ac:dyDescent="0.25">
      <c r="B3572" t="s">
        <v>15982</v>
      </c>
      <c r="C3572">
        <v>126515001</v>
      </c>
      <c r="D3572" t="s">
        <v>398</v>
      </c>
      <c r="E3572" t="s">
        <v>2890</v>
      </c>
      <c r="F3572" t="s">
        <v>2889</v>
      </c>
      <c r="G3572" t="s">
        <v>2904</v>
      </c>
      <c r="H3572"/>
      <c r="I3572" t="s">
        <v>17980</v>
      </c>
      <c r="J3572" t="s">
        <v>17827</v>
      </c>
      <c r="K3572" t="s">
        <v>17840</v>
      </c>
      <c r="L3572" t="s">
        <v>10461</v>
      </c>
      <c r="M3572" t="s">
        <v>10461</v>
      </c>
      <c r="N3572"/>
      <c r="O3572" t="s">
        <v>18087</v>
      </c>
    </row>
    <row r="3573" spans="2:15" x14ac:dyDescent="0.25">
      <c r="B3573" t="s">
        <v>15983</v>
      </c>
      <c r="C3573">
        <v>126515001</v>
      </c>
      <c r="D3573" t="s">
        <v>398</v>
      </c>
      <c r="E3573" t="s">
        <v>2890</v>
      </c>
      <c r="F3573" t="s">
        <v>2889</v>
      </c>
      <c r="G3573" t="s">
        <v>2415</v>
      </c>
      <c r="H3573" t="s">
        <v>10461</v>
      </c>
      <c r="I3573" t="s">
        <v>18272</v>
      </c>
      <c r="J3573" t="s">
        <v>17944</v>
      </c>
      <c r="K3573" t="s">
        <v>17905</v>
      </c>
      <c r="L3573" t="s">
        <v>17836</v>
      </c>
      <c r="M3573" t="s">
        <v>10461</v>
      </c>
      <c r="N3573"/>
      <c r="O3573" t="s">
        <v>18441</v>
      </c>
    </row>
    <row r="3574" spans="2:15" x14ac:dyDescent="0.25">
      <c r="B3574" t="s">
        <v>15756</v>
      </c>
      <c r="C3574">
        <v>126515001</v>
      </c>
      <c r="D3574" t="s">
        <v>398</v>
      </c>
      <c r="E3574" t="s">
        <v>2519</v>
      </c>
      <c r="F3574" t="s">
        <v>2520</v>
      </c>
      <c r="G3574" t="s">
        <v>2903</v>
      </c>
      <c r="H3574"/>
      <c r="I3574" t="s">
        <v>10461</v>
      </c>
      <c r="J3574" t="s">
        <v>10461</v>
      </c>
      <c r="K3574" t="s">
        <v>17871</v>
      </c>
      <c r="L3574" t="s">
        <v>10461</v>
      </c>
      <c r="M3574" t="s">
        <v>17860</v>
      </c>
      <c r="N3574"/>
      <c r="O3574" t="s">
        <v>18236</v>
      </c>
    </row>
    <row r="3575" spans="2:15" x14ac:dyDescent="0.25">
      <c r="B3575" t="s">
        <v>15757</v>
      </c>
      <c r="C3575">
        <v>126515001</v>
      </c>
      <c r="D3575" t="s">
        <v>398</v>
      </c>
      <c r="E3575" t="s">
        <v>2519</v>
      </c>
      <c r="F3575" t="s">
        <v>2520</v>
      </c>
      <c r="G3575" t="s">
        <v>2904</v>
      </c>
      <c r="H3575"/>
      <c r="I3575" t="s">
        <v>17859</v>
      </c>
      <c r="J3575" t="s">
        <v>10461</v>
      </c>
      <c r="K3575" t="s">
        <v>17979</v>
      </c>
      <c r="L3575"/>
      <c r="M3575" t="s">
        <v>17827</v>
      </c>
      <c r="N3575"/>
      <c r="O3575" t="s">
        <v>17891</v>
      </c>
    </row>
    <row r="3576" spans="2:15" x14ac:dyDescent="0.25">
      <c r="B3576" t="s">
        <v>15758</v>
      </c>
      <c r="C3576">
        <v>126515001</v>
      </c>
      <c r="D3576" t="s">
        <v>398</v>
      </c>
      <c r="E3576" t="s">
        <v>2519</v>
      </c>
      <c r="F3576" t="s">
        <v>2520</v>
      </c>
      <c r="G3576" t="s">
        <v>2415</v>
      </c>
      <c r="H3576"/>
      <c r="I3576" t="s">
        <v>17951</v>
      </c>
      <c r="J3576" t="s">
        <v>17853</v>
      </c>
      <c r="K3576" t="s">
        <v>17904</v>
      </c>
      <c r="L3576" t="s">
        <v>10461</v>
      </c>
      <c r="M3576" t="s">
        <v>18007</v>
      </c>
      <c r="N3576"/>
      <c r="O3576" t="s">
        <v>17825</v>
      </c>
    </row>
    <row r="3577" spans="2:15" x14ac:dyDescent="0.25">
      <c r="B3577" t="s">
        <v>15685</v>
      </c>
      <c r="C3577">
        <v>126515001</v>
      </c>
      <c r="D3577" t="s">
        <v>398</v>
      </c>
      <c r="E3577" t="s">
        <v>2478</v>
      </c>
      <c r="F3577" t="s">
        <v>2479</v>
      </c>
      <c r="G3577" t="s">
        <v>2903</v>
      </c>
      <c r="H3577"/>
      <c r="I3577" t="s">
        <v>17836</v>
      </c>
      <c r="J3577" t="s">
        <v>10461</v>
      </c>
      <c r="K3577" t="s">
        <v>17883</v>
      </c>
      <c r="L3577" t="s">
        <v>10461</v>
      </c>
      <c r="M3577" t="s">
        <v>10461</v>
      </c>
      <c r="N3577" t="s">
        <v>10461</v>
      </c>
      <c r="O3577" t="s">
        <v>17994</v>
      </c>
    </row>
    <row r="3578" spans="2:15" x14ac:dyDescent="0.25">
      <c r="B3578" t="s">
        <v>15686</v>
      </c>
      <c r="C3578">
        <v>126515001</v>
      </c>
      <c r="D3578" t="s">
        <v>398</v>
      </c>
      <c r="E3578" t="s">
        <v>2478</v>
      </c>
      <c r="F3578" t="s">
        <v>2479</v>
      </c>
      <c r="G3578" t="s">
        <v>2904</v>
      </c>
      <c r="H3578"/>
      <c r="I3578" t="s">
        <v>17881</v>
      </c>
      <c r="J3578" t="s">
        <v>17837</v>
      </c>
      <c r="K3578" t="s">
        <v>18007</v>
      </c>
      <c r="L3578" t="s">
        <v>17846</v>
      </c>
      <c r="M3578" t="s">
        <v>17846</v>
      </c>
      <c r="N3578" t="s">
        <v>10461</v>
      </c>
      <c r="O3578" t="s">
        <v>17932</v>
      </c>
    </row>
    <row r="3579" spans="2:15" x14ac:dyDescent="0.25">
      <c r="B3579" t="s">
        <v>15687</v>
      </c>
      <c r="C3579">
        <v>126515001</v>
      </c>
      <c r="D3579" t="s">
        <v>398</v>
      </c>
      <c r="E3579" t="s">
        <v>2478</v>
      </c>
      <c r="F3579" t="s">
        <v>2479</v>
      </c>
      <c r="G3579" t="s">
        <v>2415</v>
      </c>
      <c r="H3579"/>
      <c r="I3579" t="s">
        <v>17999</v>
      </c>
      <c r="J3579" t="s">
        <v>17995</v>
      </c>
      <c r="K3579" t="s">
        <v>18259</v>
      </c>
      <c r="L3579" t="s">
        <v>17855</v>
      </c>
      <c r="M3579" t="s">
        <v>17823</v>
      </c>
      <c r="N3579" t="s">
        <v>10461</v>
      </c>
      <c r="O3579" t="s">
        <v>18230</v>
      </c>
    </row>
    <row r="3580" spans="2:15" x14ac:dyDescent="0.25">
      <c r="B3580" t="s">
        <v>15846</v>
      </c>
      <c r="C3580">
        <v>126515001</v>
      </c>
      <c r="D3580" t="s">
        <v>398</v>
      </c>
      <c r="E3580" t="s">
        <v>2563</v>
      </c>
      <c r="F3580" t="s">
        <v>2564</v>
      </c>
      <c r="G3580" t="s">
        <v>2903</v>
      </c>
      <c r="H3580"/>
      <c r="I3580" t="s">
        <v>17834</v>
      </c>
      <c r="J3580" t="s">
        <v>10461</v>
      </c>
      <c r="K3580" t="s">
        <v>10461</v>
      </c>
      <c r="L3580" t="s">
        <v>10461</v>
      </c>
      <c r="M3580" t="s">
        <v>10461</v>
      </c>
      <c r="N3580"/>
      <c r="O3580" t="s">
        <v>17881</v>
      </c>
    </row>
    <row r="3581" spans="2:15" x14ac:dyDescent="0.25">
      <c r="B3581" t="s">
        <v>15847</v>
      </c>
      <c r="C3581">
        <v>126515001</v>
      </c>
      <c r="D3581" t="s">
        <v>398</v>
      </c>
      <c r="E3581" t="s">
        <v>2563</v>
      </c>
      <c r="F3581" t="s">
        <v>2564</v>
      </c>
      <c r="G3581" t="s">
        <v>2904</v>
      </c>
      <c r="H3581"/>
      <c r="I3581" t="s">
        <v>17859</v>
      </c>
      <c r="J3581" t="s">
        <v>10461</v>
      </c>
      <c r="K3581" t="s">
        <v>10461</v>
      </c>
      <c r="L3581" t="s">
        <v>10461</v>
      </c>
      <c r="M3581" t="s">
        <v>10461</v>
      </c>
      <c r="N3581"/>
      <c r="O3581" t="s">
        <v>17947</v>
      </c>
    </row>
    <row r="3582" spans="2:15" x14ac:dyDescent="0.25">
      <c r="B3582" t="s">
        <v>15848</v>
      </c>
      <c r="C3582">
        <v>126515001</v>
      </c>
      <c r="D3582" t="s">
        <v>398</v>
      </c>
      <c r="E3582" t="s">
        <v>2563</v>
      </c>
      <c r="F3582" t="s">
        <v>2564</v>
      </c>
      <c r="G3582" t="s">
        <v>2415</v>
      </c>
      <c r="H3582"/>
      <c r="I3582" t="s">
        <v>17934</v>
      </c>
      <c r="J3582" t="s">
        <v>10461</v>
      </c>
      <c r="K3582" t="s">
        <v>10461</v>
      </c>
      <c r="L3582" t="s">
        <v>10461</v>
      </c>
      <c r="M3582" t="s">
        <v>10461</v>
      </c>
      <c r="N3582"/>
      <c r="O3582" t="s">
        <v>17896</v>
      </c>
    </row>
    <row r="3583" spans="2:15" x14ac:dyDescent="0.25">
      <c r="B3583" t="s">
        <v>15897</v>
      </c>
      <c r="C3583">
        <v>126515001</v>
      </c>
      <c r="D3583" t="s">
        <v>398</v>
      </c>
      <c r="E3583" t="s">
        <v>2591</v>
      </c>
      <c r="F3583" t="s">
        <v>2592</v>
      </c>
      <c r="G3583" t="s">
        <v>2903</v>
      </c>
      <c r="H3583"/>
      <c r="I3583" t="s">
        <v>17844</v>
      </c>
      <c r="J3583"/>
      <c r="K3583"/>
      <c r="L3583" t="s">
        <v>10461</v>
      </c>
      <c r="M3583"/>
      <c r="N3583"/>
      <c r="O3583" t="s">
        <v>17837</v>
      </c>
    </row>
    <row r="3584" spans="2:15" x14ac:dyDescent="0.25">
      <c r="B3584" t="s">
        <v>15898</v>
      </c>
      <c r="C3584">
        <v>126515001</v>
      </c>
      <c r="D3584" t="s">
        <v>398</v>
      </c>
      <c r="E3584" t="s">
        <v>2591</v>
      </c>
      <c r="F3584" t="s">
        <v>2592</v>
      </c>
      <c r="G3584" t="s">
        <v>2904</v>
      </c>
      <c r="H3584"/>
      <c r="I3584" t="s">
        <v>17823</v>
      </c>
      <c r="J3584"/>
      <c r="K3584" t="s">
        <v>10461</v>
      </c>
      <c r="L3584"/>
      <c r="M3584"/>
      <c r="N3584"/>
      <c r="O3584" t="s">
        <v>17866</v>
      </c>
    </row>
    <row r="3585" spans="2:15" x14ac:dyDescent="0.25">
      <c r="B3585" t="s">
        <v>15899</v>
      </c>
      <c r="C3585">
        <v>126515001</v>
      </c>
      <c r="D3585" t="s">
        <v>398</v>
      </c>
      <c r="E3585" t="s">
        <v>2591</v>
      </c>
      <c r="F3585" t="s">
        <v>2592</v>
      </c>
      <c r="G3585" t="s">
        <v>2415</v>
      </c>
      <c r="H3585"/>
      <c r="I3585" t="s">
        <v>17840</v>
      </c>
      <c r="J3585"/>
      <c r="K3585" t="s">
        <v>10461</v>
      </c>
      <c r="L3585" t="s">
        <v>10461</v>
      </c>
      <c r="M3585"/>
      <c r="N3585"/>
      <c r="O3585" t="s">
        <v>17898</v>
      </c>
    </row>
    <row r="3586" spans="2:15" x14ac:dyDescent="0.25">
      <c r="B3586" t="s">
        <v>16017</v>
      </c>
      <c r="C3586">
        <v>126515001</v>
      </c>
      <c r="D3586" t="s">
        <v>398</v>
      </c>
      <c r="E3586" t="s">
        <v>10328</v>
      </c>
      <c r="F3586" t="s">
        <v>10327</v>
      </c>
      <c r="G3586" t="s">
        <v>2903</v>
      </c>
      <c r="H3586"/>
      <c r="I3586" t="s">
        <v>17837</v>
      </c>
      <c r="J3586" t="s">
        <v>17846</v>
      </c>
      <c r="K3586" t="s">
        <v>10461</v>
      </c>
      <c r="L3586" t="s">
        <v>10461</v>
      </c>
      <c r="M3586" t="s">
        <v>10461</v>
      </c>
      <c r="N3586"/>
      <c r="O3586" t="s">
        <v>17939</v>
      </c>
    </row>
    <row r="3587" spans="2:15" x14ac:dyDescent="0.25">
      <c r="B3587" t="s">
        <v>16018</v>
      </c>
      <c r="C3587">
        <v>126515001</v>
      </c>
      <c r="D3587" t="s">
        <v>398</v>
      </c>
      <c r="E3587" t="s">
        <v>10328</v>
      </c>
      <c r="F3587" t="s">
        <v>10327</v>
      </c>
      <c r="G3587" t="s">
        <v>2904</v>
      </c>
      <c r="H3587" t="s">
        <v>10461</v>
      </c>
      <c r="I3587" t="s">
        <v>17836</v>
      </c>
      <c r="J3587" t="s">
        <v>17833</v>
      </c>
      <c r="K3587" t="s">
        <v>10461</v>
      </c>
      <c r="L3587" t="s">
        <v>10461</v>
      </c>
      <c r="M3587"/>
      <c r="N3587"/>
      <c r="O3587" t="s">
        <v>17840</v>
      </c>
    </row>
    <row r="3588" spans="2:15" x14ac:dyDescent="0.25">
      <c r="B3588" t="s">
        <v>16019</v>
      </c>
      <c r="C3588">
        <v>126515001</v>
      </c>
      <c r="D3588" t="s">
        <v>398</v>
      </c>
      <c r="E3588" t="s">
        <v>10328</v>
      </c>
      <c r="F3588" t="s">
        <v>10327</v>
      </c>
      <c r="G3588" t="s">
        <v>2415</v>
      </c>
      <c r="H3588" t="s">
        <v>10461</v>
      </c>
      <c r="I3588" t="s">
        <v>17942</v>
      </c>
      <c r="J3588" t="s">
        <v>17881</v>
      </c>
      <c r="K3588" t="s">
        <v>10461</v>
      </c>
      <c r="L3588" t="s">
        <v>10461</v>
      </c>
      <c r="M3588" t="s">
        <v>10461</v>
      </c>
      <c r="N3588"/>
      <c r="O3588" t="s">
        <v>17996</v>
      </c>
    </row>
    <row r="3589" spans="2:15" x14ac:dyDescent="0.25">
      <c r="B3589" t="s">
        <v>15700</v>
      </c>
      <c r="C3589">
        <v>126515001</v>
      </c>
      <c r="D3589" t="s">
        <v>398</v>
      </c>
      <c r="E3589" t="s">
        <v>2486</v>
      </c>
      <c r="F3589" t="s">
        <v>2487</v>
      </c>
      <c r="G3589" t="s">
        <v>2903</v>
      </c>
      <c r="H3589"/>
      <c r="I3589" t="s">
        <v>18018</v>
      </c>
      <c r="J3589" t="s">
        <v>10461</v>
      </c>
      <c r="K3589"/>
      <c r="L3589" t="s">
        <v>10461</v>
      </c>
      <c r="M3589"/>
      <c r="N3589"/>
      <c r="O3589" t="s">
        <v>17993</v>
      </c>
    </row>
    <row r="3590" spans="2:15" x14ac:dyDescent="0.25">
      <c r="B3590" t="s">
        <v>15701</v>
      </c>
      <c r="C3590">
        <v>126515001</v>
      </c>
      <c r="D3590" t="s">
        <v>398</v>
      </c>
      <c r="E3590" t="s">
        <v>2486</v>
      </c>
      <c r="F3590" t="s">
        <v>2487</v>
      </c>
      <c r="G3590" t="s">
        <v>2904</v>
      </c>
      <c r="H3590"/>
      <c r="I3590" t="s">
        <v>17896</v>
      </c>
      <c r="J3590" t="s">
        <v>10461</v>
      </c>
      <c r="K3590"/>
      <c r="L3590" t="s">
        <v>10461</v>
      </c>
      <c r="M3590"/>
      <c r="N3590"/>
      <c r="O3590" t="s">
        <v>17931</v>
      </c>
    </row>
    <row r="3591" spans="2:15" x14ac:dyDescent="0.25">
      <c r="B3591" t="s">
        <v>15702</v>
      </c>
      <c r="C3591">
        <v>126515001</v>
      </c>
      <c r="D3591" t="s">
        <v>398</v>
      </c>
      <c r="E3591" t="s">
        <v>2486</v>
      </c>
      <c r="F3591" t="s">
        <v>2487</v>
      </c>
      <c r="G3591" t="s">
        <v>2415</v>
      </c>
      <c r="H3591"/>
      <c r="I3591" t="s">
        <v>18167</v>
      </c>
      <c r="J3591" t="s">
        <v>10461</v>
      </c>
      <c r="K3591"/>
      <c r="L3591" t="s">
        <v>10461</v>
      </c>
      <c r="M3591"/>
      <c r="N3591"/>
      <c r="O3591" t="s">
        <v>18032</v>
      </c>
    </row>
    <row r="3592" spans="2:15" x14ac:dyDescent="0.25">
      <c r="B3592" t="s">
        <v>15795</v>
      </c>
      <c r="C3592">
        <v>126515001</v>
      </c>
      <c r="D3592" t="s">
        <v>398</v>
      </c>
      <c r="E3592" t="s">
        <v>13124</v>
      </c>
      <c r="F3592" t="s">
        <v>13123</v>
      </c>
      <c r="G3592" t="s">
        <v>2903</v>
      </c>
      <c r="H3592"/>
      <c r="I3592" t="s">
        <v>17836</v>
      </c>
      <c r="J3592" t="s">
        <v>10461</v>
      </c>
      <c r="K3592" t="s">
        <v>17995</v>
      </c>
      <c r="L3592" t="s">
        <v>10461</v>
      </c>
      <c r="M3592" t="s">
        <v>10461</v>
      </c>
      <c r="N3592" t="s">
        <v>10461</v>
      </c>
      <c r="O3592" t="s">
        <v>18076</v>
      </c>
    </row>
    <row r="3593" spans="2:15" x14ac:dyDescent="0.25">
      <c r="B3593" t="s">
        <v>15796</v>
      </c>
      <c r="C3593">
        <v>126515001</v>
      </c>
      <c r="D3593" t="s">
        <v>398</v>
      </c>
      <c r="E3593" t="s">
        <v>13124</v>
      </c>
      <c r="F3593" t="s">
        <v>13123</v>
      </c>
      <c r="G3593" t="s">
        <v>2904</v>
      </c>
      <c r="H3593"/>
      <c r="I3593" t="s">
        <v>17859</v>
      </c>
      <c r="J3593" t="s">
        <v>17881</v>
      </c>
      <c r="K3593" t="s">
        <v>17999</v>
      </c>
      <c r="L3593" t="s">
        <v>10461</v>
      </c>
      <c r="M3593" t="s">
        <v>10461</v>
      </c>
      <c r="N3593"/>
      <c r="O3593" t="s">
        <v>18259</v>
      </c>
    </row>
    <row r="3594" spans="2:15" x14ac:dyDescent="0.25">
      <c r="B3594" t="s">
        <v>15797</v>
      </c>
      <c r="C3594">
        <v>126515001</v>
      </c>
      <c r="D3594" t="s">
        <v>398</v>
      </c>
      <c r="E3594" t="s">
        <v>13124</v>
      </c>
      <c r="F3594" t="s">
        <v>13123</v>
      </c>
      <c r="G3594" t="s">
        <v>2415</v>
      </c>
      <c r="H3594"/>
      <c r="I3594" t="s">
        <v>17895</v>
      </c>
      <c r="J3594" t="s">
        <v>17947</v>
      </c>
      <c r="K3594" t="s">
        <v>17905</v>
      </c>
      <c r="L3594" t="s">
        <v>10461</v>
      </c>
      <c r="M3594" t="s">
        <v>17850</v>
      </c>
      <c r="N3594" t="s">
        <v>10461</v>
      </c>
      <c r="O3594" t="s">
        <v>18165</v>
      </c>
    </row>
    <row r="3595" spans="2:15" x14ac:dyDescent="0.25">
      <c r="B3595" t="s">
        <v>15957</v>
      </c>
      <c r="C3595">
        <v>126515001</v>
      </c>
      <c r="D3595" t="s">
        <v>398</v>
      </c>
      <c r="E3595" t="s">
        <v>2622</v>
      </c>
      <c r="F3595" t="s">
        <v>2623</v>
      </c>
      <c r="G3595" t="s">
        <v>2903</v>
      </c>
      <c r="H3595"/>
      <c r="I3595" t="s">
        <v>17846</v>
      </c>
      <c r="J3595" t="s">
        <v>17881</v>
      </c>
      <c r="K3595"/>
      <c r="L3595"/>
      <c r="M3595"/>
      <c r="N3595"/>
      <c r="O3595" t="s">
        <v>17871</v>
      </c>
    </row>
    <row r="3596" spans="2:15" x14ac:dyDescent="0.25">
      <c r="B3596" t="s">
        <v>15958</v>
      </c>
      <c r="C3596">
        <v>126515001</v>
      </c>
      <c r="D3596" t="s">
        <v>398</v>
      </c>
      <c r="E3596" t="s">
        <v>2622</v>
      </c>
      <c r="F3596" t="s">
        <v>2623</v>
      </c>
      <c r="G3596" t="s">
        <v>2904</v>
      </c>
      <c r="H3596"/>
      <c r="I3596" t="s">
        <v>17855</v>
      </c>
      <c r="J3596" t="s">
        <v>17979</v>
      </c>
      <c r="K3596" t="s">
        <v>10461</v>
      </c>
      <c r="L3596" t="s">
        <v>10461</v>
      </c>
      <c r="M3596"/>
      <c r="N3596"/>
      <c r="O3596" t="s">
        <v>17828</v>
      </c>
    </row>
    <row r="3597" spans="2:15" x14ac:dyDescent="0.25">
      <c r="B3597" t="s">
        <v>15959</v>
      </c>
      <c r="C3597">
        <v>126515001</v>
      </c>
      <c r="D3597" t="s">
        <v>398</v>
      </c>
      <c r="E3597" t="s">
        <v>2622</v>
      </c>
      <c r="F3597" t="s">
        <v>2623</v>
      </c>
      <c r="G3597" t="s">
        <v>2415</v>
      </c>
      <c r="H3597"/>
      <c r="I3597" t="s">
        <v>17827</v>
      </c>
      <c r="J3597" t="s">
        <v>18076</v>
      </c>
      <c r="K3597" t="s">
        <v>10461</v>
      </c>
      <c r="L3597" t="s">
        <v>10461</v>
      </c>
      <c r="M3597"/>
      <c r="N3597"/>
      <c r="O3597" t="s">
        <v>17917</v>
      </c>
    </row>
    <row r="3598" spans="2:15" x14ac:dyDescent="0.25">
      <c r="B3598" t="s">
        <v>15673</v>
      </c>
      <c r="C3598">
        <v>126515001</v>
      </c>
      <c r="D3598" t="s">
        <v>398</v>
      </c>
      <c r="E3598" t="s">
        <v>2470</v>
      </c>
      <c r="F3598" t="s">
        <v>2471</v>
      </c>
      <c r="G3598" t="s">
        <v>2903</v>
      </c>
      <c r="H3598"/>
      <c r="I3598" t="s">
        <v>17866</v>
      </c>
      <c r="J3598" t="s">
        <v>10461</v>
      </c>
      <c r="K3598" t="s">
        <v>10461</v>
      </c>
      <c r="L3598" t="s">
        <v>10461</v>
      </c>
      <c r="M3598"/>
      <c r="N3598"/>
      <c r="O3598" t="s">
        <v>17979</v>
      </c>
    </row>
    <row r="3599" spans="2:15" x14ac:dyDescent="0.25">
      <c r="B3599" t="s">
        <v>15674</v>
      </c>
      <c r="C3599">
        <v>126515001</v>
      </c>
      <c r="D3599" t="s">
        <v>398</v>
      </c>
      <c r="E3599" t="s">
        <v>2470</v>
      </c>
      <c r="F3599" t="s">
        <v>2471</v>
      </c>
      <c r="G3599" t="s">
        <v>2904</v>
      </c>
      <c r="H3599"/>
      <c r="I3599" t="s">
        <v>17836</v>
      </c>
      <c r="J3599" t="s">
        <v>10461</v>
      </c>
      <c r="K3599" t="s">
        <v>17853</v>
      </c>
      <c r="L3599" t="s">
        <v>10461</v>
      </c>
      <c r="M3599" t="s">
        <v>10461</v>
      </c>
      <c r="N3599"/>
      <c r="O3599" t="s">
        <v>17831</v>
      </c>
    </row>
    <row r="3600" spans="2:15" x14ac:dyDescent="0.25">
      <c r="B3600" t="s">
        <v>15675</v>
      </c>
      <c r="C3600">
        <v>126515001</v>
      </c>
      <c r="D3600" t="s">
        <v>398</v>
      </c>
      <c r="E3600" t="s">
        <v>2470</v>
      </c>
      <c r="F3600" t="s">
        <v>2471</v>
      </c>
      <c r="G3600" t="s">
        <v>2415</v>
      </c>
      <c r="H3600"/>
      <c r="I3600" t="s">
        <v>17934</v>
      </c>
      <c r="J3600" t="s">
        <v>10461</v>
      </c>
      <c r="K3600" t="s">
        <v>17860</v>
      </c>
      <c r="L3600" t="s">
        <v>17833</v>
      </c>
      <c r="M3600" t="s">
        <v>10461</v>
      </c>
      <c r="N3600"/>
      <c r="O3600" t="s">
        <v>17994</v>
      </c>
    </row>
    <row r="3601" spans="2:15" x14ac:dyDescent="0.25">
      <c r="B3601" t="s">
        <v>15771</v>
      </c>
      <c r="C3601">
        <v>126515001</v>
      </c>
      <c r="D3601" t="s">
        <v>398</v>
      </c>
      <c r="E3601" t="s">
        <v>2527</v>
      </c>
      <c r="F3601" t="s">
        <v>2528</v>
      </c>
      <c r="G3601" t="s">
        <v>2903</v>
      </c>
      <c r="H3601"/>
      <c r="I3601" t="s">
        <v>17834</v>
      </c>
      <c r="J3601" t="s">
        <v>10461</v>
      </c>
      <c r="K3601"/>
      <c r="L3601" t="s">
        <v>10461</v>
      </c>
      <c r="M3601"/>
      <c r="N3601"/>
      <c r="O3601" t="s">
        <v>17899</v>
      </c>
    </row>
    <row r="3602" spans="2:15" x14ac:dyDescent="0.25">
      <c r="B3602" t="s">
        <v>15772</v>
      </c>
      <c r="C3602">
        <v>126515001</v>
      </c>
      <c r="D3602" t="s">
        <v>398</v>
      </c>
      <c r="E3602" t="s">
        <v>2527</v>
      </c>
      <c r="F3602" t="s">
        <v>2528</v>
      </c>
      <c r="G3602" t="s">
        <v>2904</v>
      </c>
      <c r="H3602"/>
      <c r="I3602" t="s">
        <v>17823</v>
      </c>
      <c r="J3602" t="s">
        <v>17837</v>
      </c>
      <c r="K3602"/>
      <c r="L3602" t="s">
        <v>10461</v>
      </c>
      <c r="M3602"/>
      <c r="N3602"/>
      <c r="O3602" t="s">
        <v>17895</v>
      </c>
    </row>
    <row r="3603" spans="2:15" x14ac:dyDescent="0.25">
      <c r="B3603" t="s">
        <v>15773</v>
      </c>
      <c r="C3603">
        <v>126515001</v>
      </c>
      <c r="D3603" t="s">
        <v>398</v>
      </c>
      <c r="E3603" t="s">
        <v>2527</v>
      </c>
      <c r="F3603" t="s">
        <v>2528</v>
      </c>
      <c r="G3603" t="s">
        <v>2415</v>
      </c>
      <c r="H3603"/>
      <c r="I3603" t="s">
        <v>17979</v>
      </c>
      <c r="J3603" t="s">
        <v>17995</v>
      </c>
      <c r="K3603"/>
      <c r="L3603" t="s">
        <v>10461</v>
      </c>
      <c r="M3603"/>
      <c r="N3603"/>
      <c r="O3603" t="s">
        <v>17945</v>
      </c>
    </row>
    <row r="3604" spans="2:15" x14ac:dyDescent="0.25">
      <c r="B3604" t="s">
        <v>15622</v>
      </c>
      <c r="C3604">
        <v>126515001</v>
      </c>
      <c r="D3604" t="s">
        <v>398</v>
      </c>
      <c r="E3604" t="s">
        <v>2443</v>
      </c>
      <c r="F3604" t="s">
        <v>2444</v>
      </c>
      <c r="G3604" t="s">
        <v>2903</v>
      </c>
      <c r="H3604"/>
      <c r="I3604" t="s">
        <v>17890</v>
      </c>
      <c r="J3604" t="s">
        <v>10461</v>
      </c>
      <c r="K3604" t="s">
        <v>10461</v>
      </c>
      <c r="L3604" t="s">
        <v>10461</v>
      </c>
      <c r="M3604"/>
      <c r="N3604"/>
      <c r="O3604" t="s">
        <v>18081</v>
      </c>
    </row>
    <row r="3605" spans="2:15" x14ac:dyDescent="0.25">
      <c r="B3605" t="s">
        <v>15623</v>
      </c>
      <c r="C3605">
        <v>126515001</v>
      </c>
      <c r="D3605" t="s">
        <v>398</v>
      </c>
      <c r="E3605" t="s">
        <v>2443</v>
      </c>
      <c r="F3605" t="s">
        <v>2444</v>
      </c>
      <c r="G3605" t="s">
        <v>2904</v>
      </c>
      <c r="H3605"/>
      <c r="I3605" t="s">
        <v>17895</v>
      </c>
      <c r="J3605" t="s">
        <v>17850</v>
      </c>
      <c r="K3605"/>
      <c r="L3605" t="s">
        <v>10461</v>
      </c>
      <c r="M3605"/>
      <c r="N3605"/>
      <c r="O3605" t="s">
        <v>17993</v>
      </c>
    </row>
    <row r="3606" spans="2:15" x14ac:dyDescent="0.25">
      <c r="B3606" t="s">
        <v>15624</v>
      </c>
      <c r="C3606">
        <v>126515001</v>
      </c>
      <c r="D3606" t="s">
        <v>398</v>
      </c>
      <c r="E3606" t="s">
        <v>2443</v>
      </c>
      <c r="F3606" t="s">
        <v>2444</v>
      </c>
      <c r="G3606" t="s">
        <v>2415</v>
      </c>
      <c r="H3606"/>
      <c r="I3606" t="s">
        <v>18170</v>
      </c>
      <c r="J3606" t="s">
        <v>17836</v>
      </c>
      <c r="K3606" t="s">
        <v>10461</v>
      </c>
      <c r="L3606" t="s">
        <v>10461</v>
      </c>
      <c r="M3606"/>
      <c r="N3606"/>
      <c r="O3606" t="s">
        <v>17891</v>
      </c>
    </row>
    <row r="3607" spans="2:15" x14ac:dyDescent="0.25">
      <c r="B3607" t="s">
        <v>15762</v>
      </c>
      <c r="C3607">
        <v>126515001</v>
      </c>
      <c r="D3607" t="s">
        <v>398</v>
      </c>
      <c r="E3607" t="s">
        <v>2523</v>
      </c>
      <c r="F3607" t="s">
        <v>2524</v>
      </c>
      <c r="G3607" t="s">
        <v>2903</v>
      </c>
      <c r="H3607"/>
      <c r="I3607" t="s">
        <v>17895</v>
      </c>
      <c r="J3607" t="s">
        <v>10461</v>
      </c>
      <c r="K3607"/>
      <c r="L3607"/>
      <c r="M3607"/>
      <c r="N3607"/>
      <c r="O3607" t="s">
        <v>17842</v>
      </c>
    </row>
    <row r="3608" spans="2:15" x14ac:dyDescent="0.25">
      <c r="B3608" t="s">
        <v>15763</v>
      </c>
      <c r="C3608">
        <v>126515001</v>
      </c>
      <c r="D3608" t="s">
        <v>398</v>
      </c>
      <c r="E3608" t="s">
        <v>2523</v>
      </c>
      <c r="F3608" t="s">
        <v>2524</v>
      </c>
      <c r="G3608" t="s">
        <v>2904</v>
      </c>
      <c r="H3608"/>
      <c r="I3608" t="s">
        <v>17896</v>
      </c>
      <c r="J3608" t="s">
        <v>10461</v>
      </c>
      <c r="K3608"/>
      <c r="L3608"/>
      <c r="M3608"/>
      <c r="N3608"/>
      <c r="O3608" t="s">
        <v>17993</v>
      </c>
    </row>
    <row r="3609" spans="2:15" x14ac:dyDescent="0.25">
      <c r="B3609" t="s">
        <v>15764</v>
      </c>
      <c r="C3609">
        <v>126515001</v>
      </c>
      <c r="D3609" t="s">
        <v>398</v>
      </c>
      <c r="E3609" t="s">
        <v>2523</v>
      </c>
      <c r="F3609" t="s">
        <v>2524</v>
      </c>
      <c r="G3609" t="s">
        <v>2415</v>
      </c>
      <c r="H3609"/>
      <c r="I3609" t="s">
        <v>17891</v>
      </c>
      <c r="J3609" t="s">
        <v>10461</v>
      </c>
      <c r="K3609"/>
      <c r="L3609"/>
      <c r="M3609"/>
      <c r="N3609"/>
      <c r="O3609" t="s">
        <v>17912</v>
      </c>
    </row>
    <row r="3610" spans="2:15" x14ac:dyDescent="0.25">
      <c r="B3610" t="s">
        <v>15759</v>
      </c>
      <c r="C3610">
        <v>126515001</v>
      </c>
      <c r="D3610" t="s">
        <v>398</v>
      </c>
      <c r="E3610" t="s">
        <v>2521</v>
      </c>
      <c r="F3610" t="s">
        <v>2522</v>
      </c>
      <c r="G3610" t="s">
        <v>2903</v>
      </c>
      <c r="H3610"/>
      <c r="I3610" t="s">
        <v>10461</v>
      </c>
      <c r="J3610" t="s">
        <v>10461</v>
      </c>
      <c r="K3610" t="s">
        <v>17871</v>
      </c>
      <c r="L3610" t="s">
        <v>10461</v>
      </c>
      <c r="M3610" t="s">
        <v>10461</v>
      </c>
      <c r="N3610"/>
      <c r="O3610" t="s">
        <v>18036</v>
      </c>
    </row>
    <row r="3611" spans="2:15" x14ac:dyDescent="0.25">
      <c r="B3611" t="s">
        <v>15760</v>
      </c>
      <c r="C3611">
        <v>126515001</v>
      </c>
      <c r="D3611" t="s">
        <v>398</v>
      </c>
      <c r="E3611" t="s">
        <v>2521</v>
      </c>
      <c r="F3611" t="s">
        <v>2522</v>
      </c>
      <c r="G3611" t="s">
        <v>2904</v>
      </c>
      <c r="H3611"/>
      <c r="I3611" t="s">
        <v>17853</v>
      </c>
      <c r="J3611" t="s">
        <v>10461</v>
      </c>
      <c r="K3611" t="s">
        <v>17983</v>
      </c>
      <c r="L3611" t="s">
        <v>10461</v>
      </c>
      <c r="M3611" t="s">
        <v>10461</v>
      </c>
      <c r="N3611"/>
      <c r="O3611" t="s">
        <v>18179</v>
      </c>
    </row>
    <row r="3612" spans="2:15" x14ac:dyDescent="0.25">
      <c r="B3612" t="s">
        <v>15761</v>
      </c>
      <c r="C3612">
        <v>126515001</v>
      </c>
      <c r="D3612" t="s">
        <v>398</v>
      </c>
      <c r="E3612" t="s">
        <v>2521</v>
      </c>
      <c r="F3612" t="s">
        <v>2522</v>
      </c>
      <c r="G3612" t="s">
        <v>2415</v>
      </c>
      <c r="H3612"/>
      <c r="I3612" t="s">
        <v>17839</v>
      </c>
      <c r="J3612" t="s">
        <v>17844</v>
      </c>
      <c r="K3612" t="s">
        <v>17982</v>
      </c>
      <c r="L3612" t="s">
        <v>10461</v>
      </c>
      <c r="M3612" t="s">
        <v>17850</v>
      </c>
      <c r="N3612"/>
      <c r="O3612" t="s">
        <v>17877</v>
      </c>
    </row>
    <row r="3613" spans="2:15" x14ac:dyDescent="0.25">
      <c r="B3613" t="s">
        <v>15777</v>
      </c>
      <c r="C3613">
        <v>126515001</v>
      </c>
      <c r="D3613" t="s">
        <v>398</v>
      </c>
      <c r="E3613" t="s">
        <v>2531</v>
      </c>
      <c r="F3613" t="s">
        <v>2532</v>
      </c>
      <c r="G3613" t="s">
        <v>2903</v>
      </c>
      <c r="H3613"/>
      <c r="I3613" t="s">
        <v>17857</v>
      </c>
      <c r="J3613" t="s">
        <v>10461</v>
      </c>
      <c r="K3613"/>
      <c r="L3613"/>
      <c r="M3613"/>
      <c r="N3613"/>
      <c r="O3613" t="s">
        <v>17947</v>
      </c>
    </row>
    <row r="3614" spans="2:15" x14ac:dyDescent="0.25">
      <c r="B3614" t="s">
        <v>15778</v>
      </c>
      <c r="C3614">
        <v>126515001</v>
      </c>
      <c r="D3614" t="s">
        <v>398</v>
      </c>
      <c r="E3614" t="s">
        <v>2531</v>
      </c>
      <c r="F3614" t="s">
        <v>2532</v>
      </c>
      <c r="G3614" t="s">
        <v>2904</v>
      </c>
      <c r="H3614"/>
      <c r="I3614" t="s">
        <v>17899</v>
      </c>
      <c r="J3614" t="s">
        <v>10461</v>
      </c>
      <c r="K3614"/>
      <c r="L3614"/>
      <c r="M3614"/>
      <c r="N3614"/>
      <c r="O3614" t="s">
        <v>17947</v>
      </c>
    </row>
    <row r="3615" spans="2:15" x14ac:dyDescent="0.25">
      <c r="B3615" t="s">
        <v>15779</v>
      </c>
      <c r="C3615">
        <v>126515001</v>
      </c>
      <c r="D3615" t="s">
        <v>398</v>
      </c>
      <c r="E3615" t="s">
        <v>2531</v>
      </c>
      <c r="F3615" t="s">
        <v>2532</v>
      </c>
      <c r="G3615" t="s">
        <v>2415</v>
      </c>
      <c r="H3615"/>
      <c r="I3615" t="s">
        <v>18022</v>
      </c>
      <c r="J3615" t="s">
        <v>10461</v>
      </c>
      <c r="K3615"/>
      <c r="L3615"/>
      <c r="M3615"/>
      <c r="N3615"/>
      <c r="O3615" t="s">
        <v>18076</v>
      </c>
    </row>
    <row r="3616" spans="2:15" x14ac:dyDescent="0.25">
      <c r="B3616" t="s">
        <v>15589</v>
      </c>
      <c r="C3616">
        <v>126515001</v>
      </c>
      <c r="D3616" t="s">
        <v>398</v>
      </c>
      <c r="E3616" t="s">
        <v>2422</v>
      </c>
      <c r="F3616" t="s">
        <v>2423</v>
      </c>
      <c r="G3616" t="s">
        <v>2903</v>
      </c>
      <c r="H3616"/>
      <c r="I3616" t="s">
        <v>17890</v>
      </c>
      <c r="J3616"/>
      <c r="K3616"/>
      <c r="L3616" t="s">
        <v>10461</v>
      </c>
      <c r="M3616"/>
      <c r="N3616"/>
      <c r="O3616" t="s">
        <v>17899</v>
      </c>
    </row>
    <row r="3617" spans="2:15" x14ac:dyDescent="0.25">
      <c r="B3617" t="s">
        <v>15590</v>
      </c>
      <c r="C3617">
        <v>126515001</v>
      </c>
      <c r="D3617" t="s">
        <v>398</v>
      </c>
      <c r="E3617" t="s">
        <v>2422</v>
      </c>
      <c r="F3617" t="s">
        <v>2423</v>
      </c>
      <c r="G3617" t="s">
        <v>2904</v>
      </c>
      <c r="H3617"/>
      <c r="I3617" t="s">
        <v>17881</v>
      </c>
      <c r="J3617" t="s">
        <v>10461</v>
      </c>
      <c r="K3617"/>
      <c r="L3617"/>
      <c r="M3617"/>
      <c r="N3617"/>
      <c r="O3617" t="s">
        <v>17839</v>
      </c>
    </row>
    <row r="3618" spans="2:15" x14ac:dyDescent="0.25">
      <c r="B3618" t="s">
        <v>15591</v>
      </c>
      <c r="C3618">
        <v>126515001</v>
      </c>
      <c r="D3618" t="s">
        <v>398</v>
      </c>
      <c r="E3618" t="s">
        <v>2422</v>
      </c>
      <c r="F3618" t="s">
        <v>2423</v>
      </c>
      <c r="G3618" t="s">
        <v>2415</v>
      </c>
      <c r="H3618"/>
      <c r="I3618" t="s">
        <v>18018</v>
      </c>
      <c r="J3618" t="s">
        <v>10461</v>
      </c>
      <c r="K3618"/>
      <c r="L3618" t="s">
        <v>10461</v>
      </c>
      <c r="M3618"/>
      <c r="N3618"/>
      <c r="O3618" t="s">
        <v>18007</v>
      </c>
    </row>
    <row r="3619" spans="2:15" x14ac:dyDescent="0.25">
      <c r="B3619" t="s">
        <v>15876</v>
      </c>
      <c r="C3619">
        <v>126515001</v>
      </c>
      <c r="D3619" t="s">
        <v>398</v>
      </c>
      <c r="E3619" t="s">
        <v>2579</v>
      </c>
      <c r="F3619" t="s">
        <v>2580</v>
      </c>
      <c r="G3619" t="s">
        <v>2903</v>
      </c>
      <c r="H3619"/>
      <c r="I3619" t="s">
        <v>17853</v>
      </c>
      <c r="J3619" t="s">
        <v>17855</v>
      </c>
      <c r="K3619" t="s">
        <v>10461</v>
      </c>
      <c r="L3619"/>
      <c r="M3619" t="s">
        <v>10461</v>
      </c>
      <c r="N3619"/>
      <c r="O3619" t="s">
        <v>17939</v>
      </c>
    </row>
    <row r="3620" spans="2:15" x14ac:dyDescent="0.25">
      <c r="B3620" t="s">
        <v>15877</v>
      </c>
      <c r="C3620">
        <v>126515001</v>
      </c>
      <c r="D3620" t="s">
        <v>398</v>
      </c>
      <c r="E3620" t="s">
        <v>2579</v>
      </c>
      <c r="F3620" t="s">
        <v>2580</v>
      </c>
      <c r="G3620" t="s">
        <v>2904</v>
      </c>
      <c r="H3620"/>
      <c r="I3620" t="s">
        <v>17834</v>
      </c>
      <c r="J3620" t="s">
        <v>17853</v>
      </c>
      <c r="K3620"/>
      <c r="L3620"/>
      <c r="M3620" t="s">
        <v>10461</v>
      </c>
      <c r="N3620"/>
      <c r="O3620" t="s">
        <v>17898</v>
      </c>
    </row>
    <row r="3621" spans="2:15" x14ac:dyDescent="0.25">
      <c r="B3621" t="s">
        <v>15878</v>
      </c>
      <c r="C3621">
        <v>126515001</v>
      </c>
      <c r="D3621" t="s">
        <v>398</v>
      </c>
      <c r="E3621" t="s">
        <v>2579</v>
      </c>
      <c r="F3621" t="s">
        <v>2580</v>
      </c>
      <c r="G3621" t="s">
        <v>2415</v>
      </c>
      <c r="H3621"/>
      <c r="I3621" t="s">
        <v>17942</v>
      </c>
      <c r="J3621" t="s">
        <v>17947</v>
      </c>
      <c r="K3621" t="s">
        <v>10461</v>
      </c>
      <c r="L3621"/>
      <c r="M3621" t="s">
        <v>10461</v>
      </c>
      <c r="N3621"/>
      <c r="O3621" t="s">
        <v>18170</v>
      </c>
    </row>
    <row r="3622" spans="2:15" x14ac:dyDescent="0.25">
      <c r="B3622" t="s">
        <v>15667</v>
      </c>
      <c r="C3622">
        <v>126515001</v>
      </c>
      <c r="D3622" t="s">
        <v>398</v>
      </c>
      <c r="E3622" t="s">
        <v>2466</v>
      </c>
      <c r="F3622" t="s">
        <v>2467</v>
      </c>
      <c r="G3622" t="s">
        <v>2903</v>
      </c>
      <c r="H3622" t="s">
        <v>10461</v>
      </c>
      <c r="I3622" t="s">
        <v>10461</v>
      </c>
      <c r="J3622" t="s">
        <v>17859</v>
      </c>
      <c r="K3622" t="s">
        <v>10461</v>
      </c>
      <c r="L3622" t="s">
        <v>10461</v>
      </c>
      <c r="M3622" t="s">
        <v>10461</v>
      </c>
      <c r="N3622"/>
      <c r="O3622" t="s">
        <v>17871</v>
      </c>
    </row>
    <row r="3623" spans="2:15" x14ac:dyDescent="0.25">
      <c r="B3623" t="s">
        <v>15668</v>
      </c>
      <c r="C3623">
        <v>126515001</v>
      </c>
      <c r="D3623" t="s">
        <v>398</v>
      </c>
      <c r="E3623" t="s">
        <v>2466</v>
      </c>
      <c r="F3623" t="s">
        <v>2467</v>
      </c>
      <c r="G3623" t="s">
        <v>2904</v>
      </c>
      <c r="H3623"/>
      <c r="I3623" t="s">
        <v>10461</v>
      </c>
      <c r="J3623" t="s">
        <v>17866</v>
      </c>
      <c r="K3623" t="s">
        <v>10461</v>
      </c>
      <c r="L3623" t="s">
        <v>10461</v>
      </c>
      <c r="M3623" t="s">
        <v>10461</v>
      </c>
      <c r="N3623"/>
      <c r="O3623" t="s">
        <v>17871</v>
      </c>
    </row>
    <row r="3624" spans="2:15" x14ac:dyDescent="0.25">
      <c r="B3624" t="s">
        <v>15669</v>
      </c>
      <c r="C3624">
        <v>126515001</v>
      </c>
      <c r="D3624" t="s">
        <v>398</v>
      </c>
      <c r="E3624" t="s">
        <v>2466</v>
      </c>
      <c r="F3624" t="s">
        <v>2467</v>
      </c>
      <c r="G3624" t="s">
        <v>2415</v>
      </c>
      <c r="H3624" t="s">
        <v>10461</v>
      </c>
      <c r="I3624" t="s">
        <v>17844</v>
      </c>
      <c r="J3624" t="s">
        <v>17842</v>
      </c>
      <c r="K3624" t="s">
        <v>10461</v>
      </c>
      <c r="L3624" t="s">
        <v>10461</v>
      </c>
      <c r="M3624" t="s">
        <v>10461</v>
      </c>
      <c r="N3624"/>
      <c r="O3624" t="s">
        <v>18013</v>
      </c>
    </row>
    <row r="3625" spans="2:15" x14ac:dyDescent="0.25">
      <c r="B3625" t="s">
        <v>16062</v>
      </c>
      <c r="C3625">
        <v>126515001</v>
      </c>
      <c r="D3625" t="s">
        <v>398</v>
      </c>
      <c r="E3625" t="s">
        <v>2660</v>
      </c>
      <c r="F3625" t="s">
        <v>2661</v>
      </c>
      <c r="G3625" t="s">
        <v>2903</v>
      </c>
      <c r="H3625" t="s">
        <v>10461</v>
      </c>
      <c r="I3625" t="s">
        <v>18097</v>
      </c>
      <c r="J3625" t="s">
        <v>18365</v>
      </c>
      <c r="K3625" t="s">
        <v>18400</v>
      </c>
      <c r="L3625" t="s">
        <v>18081</v>
      </c>
      <c r="M3625" t="s">
        <v>18216</v>
      </c>
      <c r="N3625" t="s">
        <v>10461</v>
      </c>
      <c r="O3625" t="s">
        <v>19054</v>
      </c>
    </row>
    <row r="3626" spans="2:15" x14ac:dyDescent="0.25">
      <c r="B3626" t="s">
        <v>16063</v>
      </c>
      <c r="C3626">
        <v>126515001</v>
      </c>
      <c r="D3626" t="s">
        <v>398</v>
      </c>
      <c r="E3626" t="s">
        <v>2660</v>
      </c>
      <c r="F3626" t="s">
        <v>2661</v>
      </c>
      <c r="G3626" t="s">
        <v>2904</v>
      </c>
      <c r="H3626"/>
      <c r="I3626" t="s">
        <v>18239</v>
      </c>
      <c r="J3626" t="s">
        <v>18028</v>
      </c>
      <c r="K3626" t="s">
        <v>18244</v>
      </c>
      <c r="L3626" t="s">
        <v>17936</v>
      </c>
      <c r="M3626" t="s">
        <v>18011</v>
      </c>
      <c r="N3626"/>
      <c r="O3626" t="s">
        <v>18783</v>
      </c>
    </row>
    <row r="3627" spans="2:15" x14ac:dyDescent="0.25">
      <c r="B3627" t="s">
        <v>16064</v>
      </c>
      <c r="C3627">
        <v>126515001</v>
      </c>
      <c r="D3627" t="s">
        <v>398</v>
      </c>
      <c r="E3627" t="s">
        <v>2660</v>
      </c>
      <c r="F3627" t="s">
        <v>2661</v>
      </c>
      <c r="G3627" t="s">
        <v>2415</v>
      </c>
      <c r="H3627" t="s">
        <v>10461</v>
      </c>
      <c r="I3627" t="s">
        <v>18583</v>
      </c>
      <c r="J3627" t="s">
        <v>17908</v>
      </c>
      <c r="K3627" t="s">
        <v>18729</v>
      </c>
      <c r="L3627" t="s">
        <v>17826</v>
      </c>
      <c r="M3627" t="s">
        <v>17887</v>
      </c>
      <c r="N3627" t="s">
        <v>10461</v>
      </c>
      <c r="O3627" t="s">
        <v>19053</v>
      </c>
    </row>
    <row r="3628" spans="2:15" x14ac:dyDescent="0.25">
      <c r="B3628" t="s">
        <v>15768</v>
      </c>
      <c r="C3628">
        <v>126515001</v>
      </c>
      <c r="D3628" t="s">
        <v>398</v>
      </c>
      <c r="E3628" t="s">
        <v>10319</v>
      </c>
      <c r="F3628" t="s">
        <v>10318</v>
      </c>
      <c r="G3628" t="s">
        <v>2903</v>
      </c>
      <c r="H3628"/>
      <c r="I3628" t="s">
        <v>17866</v>
      </c>
      <c r="J3628" t="s">
        <v>10461</v>
      </c>
      <c r="K3628"/>
      <c r="L3628"/>
      <c r="M3628"/>
      <c r="N3628"/>
      <c r="O3628" t="s">
        <v>17859</v>
      </c>
    </row>
    <row r="3629" spans="2:15" x14ac:dyDescent="0.25">
      <c r="B3629" t="s">
        <v>15769</v>
      </c>
      <c r="C3629">
        <v>126515001</v>
      </c>
      <c r="D3629" t="s">
        <v>398</v>
      </c>
      <c r="E3629" t="s">
        <v>10319</v>
      </c>
      <c r="F3629" t="s">
        <v>10318</v>
      </c>
      <c r="G3629" t="s">
        <v>2904</v>
      </c>
      <c r="H3629"/>
      <c r="I3629" t="s">
        <v>17951</v>
      </c>
      <c r="J3629" t="s">
        <v>10461</v>
      </c>
      <c r="K3629" t="s">
        <v>10461</v>
      </c>
      <c r="L3629" t="s">
        <v>10461</v>
      </c>
      <c r="M3629"/>
      <c r="N3629"/>
      <c r="O3629" t="s">
        <v>17871</v>
      </c>
    </row>
    <row r="3630" spans="2:15" x14ac:dyDescent="0.25">
      <c r="B3630" t="s">
        <v>15770</v>
      </c>
      <c r="C3630">
        <v>126515001</v>
      </c>
      <c r="D3630" t="s">
        <v>398</v>
      </c>
      <c r="E3630" t="s">
        <v>10319</v>
      </c>
      <c r="F3630" t="s">
        <v>10318</v>
      </c>
      <c r="G3630" t="s">
        <v>2415</v>
      </c>
      <c r="H3630"/>
      <c r="I3630" t="s">
        <v>18007</v>
      </c>
      <c r="J3630" t="s">
        <v>10461</v>
      </c>
      <c r="K3630" t="s">
        <v>10461</v>
      </c>
      <c r="L3630" t="s">
        <v>10461</v>
      </c>
      <c r="M3630"/>
      <c r="N3630"/>
      <c r="O3630" t="s">
        <v>17931</v>
      </c>
    </row>
    <row r="3631" spans="2:15" x14ac:dyDescent="0.25">
      <c r="B3631" t="s">
        <v>17545</v>
      </c>
      <c r="C3631">
        <v>126515001</v>
      </c>
      <c r="D3631" t="s">
        <v>398</v>
      </c>
      <c r="E3631" t="s">
        <v>17513</v>
      </c>
      <c r="F3631" t="s">
        <v>17514</v>
      </c>
      <c r="G3631" t="s">
        <v>2903</v>
      </c>
      <c r="H3631"/>
      <c r="I3631" t="s">
        <v>17823</v>
      </c>
      <c r="J3631" t="s">
        <v>17823</v>
      </c>
      <c r="K3631" t="s">
        <v>10461</v>
      </c>
      <c r="L3631" t="s">
        <v>10461</v>
      </c>
      <c r="M3631" t="s">
        <v>10461</v>
      </c>
      <c r="N3631" t="s">
        <v>10461</v>
      </c>
      <c r="O3631" t="s">
        <v>17862</v>
      </c>
    </row>
    <row r="3632" spans="2:15" x14ac:dyDescent="0.25">
      <c r="B3632" t="s">
        <v>17544</v>
      </c>
      <c r="C3632">
        <v>126515001</v>
      </c>
      <c r="D3632" t="s">
        <v>398</v>
      </c>
      <c r="E3632" t="s">
        <v>17513</v>
      </c>
      <c r="F3632" t="s">
        <v>17514</v>
      </c>
      <c r="G3632" t="s">
        <v>2904</v>
      </c>
      <c r="H3632"/>
      <c r="I3632" t="s">
        <v>17837</v>
      </c>
      <c r="J3632" t="s">
        <v>17834</v>
      </c>
      <c r="K3632" t="s">
        <v>17833</v>
      </c>
      <c r="L3632" t="s">
        <v>10461</v>
      </c>
      <c r="M3632" t="s">
        <v>10461</v>
      </c>
      <c r="N3632"/>
      <c r="O3632" t="s">
        <v>17885</v>
      </c>
    </row>
    <row r="3633" spans="2:15" x14ac:dyDescent="0.25">
      <c r="B3633" t="s">
        <v>17546</v>
      </c>
      <c r="C3633">
        <v>126515001</v>
      </c>
      <c r="D3633" t="s">
        <v>398</v>
      </c>
      <c r="E3633" t="s">
        <v>17513</v>
      </c>
      <c r="F3633" t="s">
        <v>17514</v>
      </c>
      <c r="G3633" t="s">
        <v>2415</v>
      </c>
      <c r="H3633"/>
      <c r="I3633" t="s">
        <v>17871</v>
      </c>
      <c r="J3633" t="s">
        <v>17979</v>
      </c>
      <c r="K3633" t="s">
        <v>17853</v>
      </c>
      <c r="L3633" t="s">
        <v>10461</v>
      </c>
      <c r="M3633" t="s">
        <v>10461</v>
      </c>
      <c r="N3633" t="s">
        <v>10461</v>
      </c>
      <c r="O3633" t="s">
        <v>18039</v>
      </c>
    </row>
    <row r="3634" spans="2:15" x14ac:dyDescent="0.25">
      <c r="B3634" t="s">
        <v>15834</v>
      </c>
      <c r="C3634">
        <v>126515001</v>
      </c>
      <c r="D3634" t="s">
        <v>398</v>
      </c>
      <c r="E3634" t="s">
        <v>2557</v>
      </c>
      <c r="F3634" t="s">
        <v>2558</v>
      </c>
      <c r="G3634" t="s">
        <v>2903</v>
      </c>
      <c r="H3634"/>
      <c r="I3634" t="s">
        <v>17866</v>
      </c>
      <c r="J3634" t="s">
        <v>10461</v>
      </c>
      <c r="K3634" t="s">
        <v>10461</v>
      </c>
      <c r="L3634" t="s">
        <v>10461</v>
      </c>
      <c r="M3634" t="s">
        <v>10461</v>
      </c>
      <c r="N3634"/>
      <c r="O3634" t="s">
        <v>18021</v>
      </c>
    </row>
    <row r="3635" spans="2:15" x14ac:dyDescent="0.25">
      <c r="B3635" t="s">
        <v>15835</v>
      </c>
      <c r="C3635">
        <v>126515001</v>
      </c>
      <c r="D3635" t="s">
        <v>398</v>
      </c>
      <c r="E3635" t="s">
        <v>2557</v>
      </c>
      <c r="F3635" t="s">
        <v>2558</v>
      </c>
      <c r="G3635" t="s">
        <v>2904</v>
      </c>
      <c r="H3635"/>
      <c r="I3635" t="s">
        <v>17840</v>
      </c>
      <c r="J3635" t="s">
        <v>10461</v>
      </c>
      <c r="K3635" t="s">
        <v>10461</v>
      </c>
      <c r="L3635" t="s">
        <v>10461</v>
      </c>
      <c r="M3635" t="s">
        <v>10461</v>
      </c>
      <c r="N3635"/>
      <c r="O3635" t="s">
        <v>17883</v>
      </c>
    </row>
    <row r="3636" spans="2:15" x14ac:dyDescent="0.25">
      <c r="B3636" t="s">
        <v>15836</v>
      </c>
      <c r="C3636">
        <v>126515001</v>
      </c>
      <c r="D3636" t="s">
        <v>398</v>
      </c>
      <c r="E3636" t="s">
        <v>2557</v>
      </c>
      <c r="F3636" t="s">
        <v>2558</v>
      </c>
      <c r="G3636" t="s">
        <v>2415</v>
      </c>
      <c r="H3636"/>
      <c r="I3636" t="s">
        <v>17828</v>
      </c>
      <c r="J3636" t="s">
        <v>10461</v>
      </c>
      <c r="K3636" t="s">
        <v>10461</v>
      </c>
      <c r="L3636" t="s">
        <v>10461</v>
      </c>
      <c r="M3636" t="s">
        <v>17844</v>
      </c>
      <c r="N3636"/>
      <c r="O3636" t="s">
        <v>18017</v>
      </c>
    </row>
    <row r="3637" spans="2:15" x14ac:dyDescent="0.25">
      <c r="B3637" t="s">
        <v>15849</v>
      </c>
      <c r="C3637">
        <v>126515001</v>
      </c>
      <c r="D3637" t="s">
        <v>398</v>
      </c>
      <c r="E3637" t="s">
        <v>2565</v>
      </c>
      <c r="F3637" t="s">
        <v>2566</v>
      </c>
      <c r="G3637" t="s">
        <v>2903</v>
      </c>
      <c r="H3637"/>
      <c r="I3637" t="s">
        <v>17834</v>
      </c>
      <c r="J3637"/>
      <c r="K3637"/>
      <c r="L3637"/>
      <c r="M3637"/>
      <c r="N3637"/>
      <c r="O3637" t="s">
        <v>17834</v>
      </c>
    </row>
    <row r="3638" spans="2:15" x14ac:dyDescent="0.25">
      <c r="B3638" t="s">
        <v>15850</v>
      </c>
      <c r="C3638">
        <v>126515001</v>
      </c>
      <c r="D3638" t="s">
        <v>398</v>
      </c>
      <c r="E3638" t="s">
        <v>2565</v>
      </c>
      <c r="F3638" t="s">
        <v>2566</v>
      </c>
      <c r="G3638" t="s">
        <v>2904</v>
      </c>
      <c r="H3638"/>
      <c r="I3638" t="s">
        <v>18021</v>
      </c>
      <c r="J3638" t="s">
        <v>10461</v>
      </c>
      <c r="K3638"/>
      <c r="L3638"/>
      <c r="M3638"/>
      <c r="N3638"/>
      <c r="O3638" t="s">
        <v>17979</v>
      </c>
    </row>
    <row r="3639" spans="2:15" x14ac:dyDescent="0.25">
      <c r="B3639" t="s">
        <v>15851</v>
      </c>
      <c r="C3639">
        <v>126515001</v>
      </c>
      <c r="D3639" t="s">
        <v>398</v>
      </c>
      <c r="E3639" t="s">
        <v>2565</v>
      </c>
      <c r="F3639" t="s">
        <v>2566</v>
      </c>
      <c r="G3639" t="s">
        <v>2415</v>
      </c>
      <c r="H3639"/>
      <c r="I3639" t="s">
        <v>17993</v>
      </c>
      <c r="J3639" t="s">
        <v>10461</v>
      </c>
      <c r="K3639"/>
      <c r="L3639"/>
      <c r="M3639"/>
      <c r="N3639"/>
      <c r="O3639" t="s">
        <v>18019</v>
      </c>
    </row>
    <row r="3640" spans="2:15" x14ac:dyDescent="0.25">
      <c r="B3640" t="s">
        <v>15978</v>
      </c>
      <c r="C3640">
        <v>126515001</v>
      </c>
      <c r="D3640" t="s">
        <v>398</v>
      </c>
      <c r="E3640" t="s">
        <v>13231</v>
      </c>
      <c r="F3640" t="s">
        <v>13230</v>
      </c>
      <c r="G3640" t="s">
        <v>2903</v>
      </c>
      <c r="H3640"/>
      <c r="I3640" t="s">
        <v>17899</v>
      </c>
      <c r="J3640" t="s">
        <v>10461</v>
      </c>
      <c r="K3640" t="s">
        <v>10461</v>
      </c>
      <c r="L3640"/>
      <c r="M3640"/>
      <c r="N3640"/>
      <c r="O3640" t="s">
        <v>17951</v>
      </c>
    </row>
    <row r="3641" spans="2:15" x14ac:dyDescent="0.25">
      <c r="B3641" t="s">
        <v>15979</v>
      </c>
      <c r="C3641">
        <v>126515001</v>
      </c>
      <c r="D3641" t="s">
        <v>398</v>
      </c>
      <c r="E3641" t="s">
        <v>13231</v>
      </c>
      <c r="F3641" t="s">
        <v>13230</v>
      </c>
      <c r="G3641" t="s">
        <v>2904</v>
      </c>
      <c r="H3641"/>
      <c r="I3641" t="s">
        <v>17947</v>
      </c>
      <c r="J3641" t="s">
        <v>10461</v>
      </c>
      <c r="K3641"/>
      <c r="L3641" t="s">
        <v>10461</v>
      </c>
      <c r="M3641"/>
      <c r="N3641"/>
      <c r="O3641" t="s">
        <v>17939</v>
      </c>
    </row>
    <row r="3642" spans="2:15" x14ac:dyDescent="0.25">
      <c r="B3642" t="s">
        <v>15980</v>
      </c>
      <c r="C3642">
        <v>126515001</v>
      </c>
      <c r="D3642" t="s">
        <v>398</v>
      </c>
      <c r="E3642" t="s">
        <v>13231</v>
      </c>
      <c r="F3642" t="s">
        <v>13230</v>
      </c>
      <c r="G3642" t="s">
        <v>2415</v>
      </c>
      <c r="H3642"/>
      <c r="I3642" t="s">
        <v>17875</v>
      </c>
      <c r="J3642" t="s">
        <v>10461</v>
      </c>
      <c r="K3642" t="s">
        <v>10461</v>
      </c>
      <c r="L3642" t="s">
        <v>10461</v>
      </c>
      <c r="M3642"/>
      <c r="N3642"/>
      <c r="O3642" t="s">
        <v>18363</v>
      </c>
    </row>
    <row r="3643" spans="2:15" x14ac:dyDescent="0.25">
      <c r="B3643" t="s">
        <v>15930</v>
      </c>
      <c r="C3643">
        <v>126515001</v>
      </c>
      <c r="D3643" t="s">
        <v>398</v>
      </c>
      <c r="E3643" t="s">
        <v>2609</v>
      </c>
      <c r="F3643" t="s">
        <v>2610</v>
      </c>
      <c r="G3643" t="s">
        <v>2903</v>
      </c>
      <c r="H3643"/>
      <c r="I3643" t="s">
        <v>17852</v>
      </c>
      <c r="J3643" t="s">
        <v>10461</v>
      </c>
      <c r="K3643"/>
      <c r="L3643" t="s">
        <v>10461</v>
      </c>
      <c r="M3643"/>
      <c r="N3643"/>
      <c r="O3643" t="s">
        <v>17959</v>
      </c>
    </row>
    <row r="3644" spans="2:15" x14ac:dyDescent="0.25">
      <c r="B3644" t="s">
        <v>15931</v>
      </c>
      <c r="C3644">
        <v>126515001</v>
      </c>
      <c r="D3644" t="s">
        <v>398</v>
      </c>
      <c r="E3644" t="s">
        <v>2609</v>
      </c>
      <c r="F3644" t="s">
        <v>2610</v>
      </c>
      <c r="G3644" t="s">
        <v>2904</v>
      </c>
      <c r="H3644"/>
      <c r="I3644" t="s">
        <v>17912</v>
      </c>
      <c r="J3644" t="s">
        <v>10461</v>
      </c>
      <c r="K3644"/>
      <c r="L3644" t="s">
        <v>10461</v>
      </c>
      <c r="M3644" t="s">
        <v>10461</v>
      </c>
      <c r="N3644"/>
      <c r="O3644" t="s">
        <v>17826</v>
      </c>
    </row>
    <row r="3645" spans="2:15" x14ac:dyDescent="0.25">
      <c r="B3645" t="s">
        <v>15932</v>
      </c>
      <c r="C3645">
        <v>126515001</v>
      </c>
      <c r="D3645" t="s">
        <v>398</v>
      </c>
      <c r="E3645" t="s">
        <v>2609</v>
      </c>
      <c r="F3645" t="s">
        <v>2610</v>
      </c>
      <c r="G3645" t="s">
        <v>2415</v>
      </c>
      <c r="H3645"/>
      <c r="I3645" t="s">
        <v>18285</v>
      </c>
      <c r="J3645" t="s">
        <v>10461</v>
      </c>
      <c r="K3645"/>
      <c r="L3645" t="s">
        <v>10461</v>
      </c>
      <c r="M3645" t="s">
        <v>10461</v>
      </c>
      <c r="N3645"/>
      <c r="O3645" t="s">
        <v>17953</v>
      </c>
    </row>
    <row r="3646" spans="2:15" x14ac:dyDescent="0.25">
      <c r="B3646" t="s">
        <v>15822</v>
      </c>
      <c r="C3646">
        <v>126515001</v>
      </c>
      <c r="D3646" t="s">
        <v>398</v>
      </c>
      <c r="E3646" t="s">
        <v>2549</v>
      </c>
      <c r="F3646" t="s">
        <v>2550</v>
      </c>
      <c r="G3646" t="s">
        <v>2903</v>
      </c>
      <c r="H3646"/>
      <c r="I3646" t="s">
        <v>17830</v>
      </c>
      <c r="J3646" t="s">
        <v>17837</v>
      </c>
      <c r="K3646" t="s">
        <v>10461</v>
      </c>
      <c r="L3646" t="s">
        <v>10461</v>
      </c>
      <c r="M3646" t="s">
        <v>10461</v>
      </c>
      <c r="N3646"/>
      <c r="O3646" t="s">
        <v>17948</v>
      </c>
    </row>
    <row r="3647" spans="2:15" x14ac:dyDescent="0.25">
      <c r="B3647" t="s">
        <v>15823</v>
      </c>
      <c r="C3647">
        <v>126515001</v>
      </c>
      <c r="D3647" t="s">
        <v>398</v>
      </c>
      <c r="E3647" t="s">
        <v>2549</v>
      </c>
      <c r="F3647" t="s">
        <v>2550</v>
      </c>
      <c r="G3647" t="s">
        <v>2904</v>
      </c>
      <c r="H3647"/>
      <c r="I3647" t="s">
        <v>18071</v>
      </c>
      <c r="J3647" t="s">
        <v>17837</v>
      </c>
      <c r="K3647" t="s">
        <v>10461</v>
      </c>
      <c r="L3647" t="s">
        <v>10461</v>
      </c>
      <c r="M3647" t="s">
        <v>10461</v>
      </c>
      <c r="N3647"/>
      <c r="O3647" t="s">
        <v>18213</v>
      </c>
    </row>
    <row r="3648" spans="2:15" x14ac:dyDescent="0.25">
      <c r="B3648" t="s">
        <v>15824</v>
      </c>
      <c r="C3648">
        <v>126515001</v>
      </c>
      <c r="D3648" t="s">
        <v>398</v>
      </c>
      <c r="E3648" t="s">
        <v>2549</v>
      </c>
      <c r="F3648" t="s">
        <v>2550</v>
      </c>
      <c r="G3648" t="s">
        <v>2415</v>
      </c>
      <c r="H3648"/>
      <c r="I3648" t="s">
        <v>18173</v>
      </c>
      <c r="J3648" t="s">
        <v>17947</v>
      </c>
      <c r="K3648" t="s">
        <v>10461</v>
      </c>
      <c r="L3648" t="s">
        <v>10461</v>
      </c>
      <c r="M3648" t="s">
        <v>10461</v>
      </c>
      <c r="N3648"/>
      <c r="O3648" t="s">
        <v>18480</v>
      </c>
    </row>
    <row r="3649" spans="2:15" x14ac:dyDescent="0.25">
      <c r="B3649" t="s">
        <v>15658</v>
      </c>
      <c r="C3649">
        <v>126515001</v>
      </c>
      <c r="D3649" t="s">
        <v>398</v>
      </c>
      <c r="E3649" t="s">
        <v>2462</v>
      </c>
      <c r="F3649" t="s">
        <v>2463</v>
      </c>
      <c r="G3649" t="s">
        <v>2903</v>
      </c>
      <c r="H3649"/>
      <c r="I3649" t="s">
        <v>17860</v>
      </c>
      <c r="J3649" t="s">
        <v>17842</v>
      </c>
      <c r="K3649" t="s">
        <v>10461</v>
      </c>
      <c r="L3649" t="s">
        <v>10461</v>
      </c>
      <c r="M3649" t="s">
        <v>10461</v>
      </c>
      <c r="N3649"/>
      <c r="O3649" t="s">
        <v>18102</v>
      </c>
    </row>
    <row r="3650" spans="2:15" x14ac:dyDescent="0.25">
      <c r="B3650" t="s">
        <v>15659</v>
      </c>
      <c r="C3650">
        <v>126515001</v>
      </c>
      <c r="D3650" t="s">
        <v>398</v>
      </c>
      <c r="E3650" t="s">
        <v>2462</v>
      </c>
      <c r="F3650" t="s">
        <v>2463</v>
      </c>
      <c r="G3650" t="s">
        <v>2904</v>
      </c>
      <c r="H3650"/>
      <c r="I3650" t="s">
        <v>17844</v>
      </c>
      <c r="J3650" t="s">
        <v>17983</v>
      </c>
      <c r="K3650"/>
      <c r="L3650" t="s">
        <v>10461</v>
      </c>
      <c r="M3650" t="s">
        <v>10461</v>
      </c>
      <c r="N3650"/>
      <c r="O3650" t="s">
        <v>17988</v>
      </c>
    </row>
    <row r="3651" spans="2:15" x14ac:dyDescent="0.25">
      <c r="B3651" t="s">
        <v>15660</v>
      </c>
      <c r="C3651">
        <v>126515001</v>
      </c>
      <c r="D3651" t="s">
        <v>398</v>
      </c>
      <c r="E3651" t="s">
        <v>2462</v>
      </c>
      <c r="F3651" t="s">
        <v>2463</v>
      </c>
      <c r="G3651" t="s">
        <v>2415</v>
      </c>
      <c r="H3651"/>
      <c r="I3651" t="s">
        <v>18081</v>
      </c>
      <c r="J3651" t="s">
        <v>17851</v>
      </c>
      <c r="K3651" t="s">
        <v>10461</v>
      </c>
      <c r="L3651" t="s">
        <v>10461</v>
      </c>
      <c r="M3651" t="s">
        <v>10461</v>
      </c>
      <c r="N3651"/>
      <c r="O3651" t="s">
        <v>18043</v>
      </c>
    </row>
    <row r="3652" spans="2:15" x14ac:dyDescent="0.25">
      <c r="B3652" t="s">
        <v>15739</v>
      </c>
      <c r="C3652">
        <v>126515001</v>
      </c>
      <c r="D3652" t="s">
        <v>398</v>
      </c>
      <c r="E3652" t="s">
        <v>10317</v>
      </c>
      <c r="F3652" t="s">
        <v>10316</v>
      </c>
      <c r="G3652" t="s">
        <v>2903</v>
      </c>
      <c r="H3652" t="s">
        <v>10461</v>
      </c>
      <c r="I3652" t="s">
        <v>18055</v>
      </c>
      <c r="J3652" t="s">
        <v>17990</v>
      </c>
      <c r="K3652" t="s">
        <v>17860</v>
      </c>
      <c r="L3652" t="s">
        <v>17855</v>
      </c>
      <c r="M3652" t="s">
        <v>17944</v>
      </c>
      <c r="N3652"/>
      <c r="O3652" t="s">
        <v>18407</v>
      </c>
    </row>
    <row r="3653" spans="2:15" x14ac:dyDescent="0.25">
      <c r="B3653" t="s">
        <v>15740</v>
      </c>
      <c r="C3653">
        <v>126515001</v>
      </c>
      <c r="D3653" t="s">
        <v>398</v>
      </c>
      <c r="E3653" t="s">
        <v>10317</v>
      </c>
      <c r="F3653" t="s">
        <v>10316</v>
      </c>
      <c r="G3653" t="s">
        <v>2904</v>
      </c>
      <c r="H3653" t="s">
        <v>10461</v>
      </c>
      <c r="I3653" t="s">
        <v>17990</v>
      </c>
      <c r="J3653" t="s">
        <v>17832</v>
      </c>
      <c r="K3653" t="s">
        <v>17834</v>
      </c>
      <c r="L3653" t="s">
        <v>10461</v>
      </c>
      <c r="M3653" t="s">
        <v>18021</v>
      </c>
      <c r="N3653" t="s">
        <v>10461</v>
      </c>
      <c r="O3653" t="s">
        <v>18330</v>
      </c>
    </row>
    <row r="3654" spans="2:15" x14ac:dyDescent="0.25">
      <c r="B3654" t="s">
        <v>15741</v>
      </c>
      <c r="C3654">
        <v>126515001</v>
      </c>
      <c r="D3654" t="s">
        <v>398</v>
      </c>
      <c r="E3654" t="s">
        <v>10317</v>
      </c>
      <c r="F3654" t="s">
        <v>10316</v>
      </c>
      <c r="G3654" t="s">
        <v>2415</v>
      </c>
      <c r="H3654" t="s">
        <v>10461</v>
      </c>
      <c r="I3654" t="s">
        <v>18164</v>
      </c>
      <c r="J3654" t="s">
        <v>17956</v>
      </c>
      <c r="K3654" t="s">
        <v>17983</v>
      </c>
      <c r="L3654" t="s">
        <v>17823</v>
      </c>
      <c r="M3654" t="s">
        <v>17851</v>
      </c>
      <c r="N3654" t="s">
        <v>10461</v>
      </c>
      <c r="O3654" t="s">
        <v>18320</v>
      </c>
    </row>
    <row r="3655" spans="2:15" x14ac:dyDescent="0.25">
      <c r="B3655" t="s">
        <v>15595</v>
      </c>
      <c r="C3655">
        <v>126515001</v>
      </c>
      <c r="D3655" t="s">
        <v>398</v>
      </c>
      <c r="E3655" t="s">
        <v>2426</v>
      </c>
      <c r="F3655" t="s">
        <v>2427</v>
      </c>
      <c r="G3655" t="s">
        <v>2903</v>
      </c>
      <c r="H3655"/>
      <c r="I3655" t="s">
        <v>17853</v>
      </c>
      <c r="J3655" t="s">
        <v>17881</v>
      </c>
      <c r="K3655" t="s">
        <v>17859</v>
      </c>
      <c r="L3655" t="s">
        <v>10461</v>
      </c>
      <c r="M3655"/>
      <c r="N3655"/>
      <c r="O3655" t="s">
        <v>17900</v>
      </c>
    </row>
    <row r="3656" spans="2:15" x14ac:dyDescent="0.25">
      <c r="B3656" t="s">
        <v>15596</v>
      </c>
      <c r="C3656">
        <v>126515001</v>
      </c>
      <c r="D3656" t="s">
        <v>398</v>
      </c>
      <c r="E3656" t="s">
        <v>2426</v>
      </c>
      <c r="F3656" t="s">
        <v>2427</v>
      </c>
      <c r="G3656" t="s">
        <v>2904</v>
      </c>
      <c r="H3656"/>
      <c r="I3656" t="s">
        <v>17881</v>
      </c>
      <c r="J3656" t="s">
        <v>17869</v>
      </c>
      <c r="K3656" t="s">
        <v>17837</v>
      </c>
      <c r="L3656" t="s">
        <v>10461</v>
      </c>
      <c r="M3656" t="s">
        <v>10461</v>
      </c>
      <c r="N3656"/>
      <c r="O3656" t="s">
        <v>17988</v>
      </c>
    </row>
    <row r="3657" spans="2:15" x14ac:dyDescent="0.25">
      <c r="B3657" t="s">
        <v>15597</v>
      </c>
      <c r="C3657">
        <v>126515001</v>
      </c>
      <c r="D3657" t="s">
        <v>398</v>
      </c>
      <c r="E3657" t="s">
        <v>2426</v>
      </c>
      <c r="F3657" t="s">
        <v>2427</v>
      </c>
      <c r="G3657" t="s">
        <v>2415</v>
      </c>
      <c r="H3657"/>
      <c r="I3657" t="s">
        <v>18081</v>
      </c>
      <c r="J3657" t="s">
        <v>17934</v>
      </c>
      <c r="K3657" t="s">
        <v>18021</v>
      </c>
      <c r="L3657" t="s">
        <v>10461</v>
      </c>
      <c r="M3657" t="s">
        <v>10461</v>
      </c>
      <c r="N3657"/>
      <c r="O3657" t="s">
        <v>18269</v>
      </c>
    </row>
    <row r="3658" spans="2:15" x14ac:dyDescent="0.25">
      <c r="B3658" t="s">
        <v>15613</v>
      </c>
      <c r="C3658">
        <v>126515001</v>
      </c>
      <c r="D3658" t="s">
        <v>398</v>
      </c>
      <c r="E3658" t="s">
        <v>2437</v>
      </c>
      <c r="F3658" t="s">
        <v>2438</v>
      </c>
      <c r="G3658" t="s">
        <v>2903</v>
      </c>
      <c r="H3658" t="s">
        <v>10461</v>
      </c>
      <c r="I3658" t="s">
        <v>17900</v>
      </c>
      <c r="J3658" t="s">
        <v>17983</v>
      </c>
      <c r="K3658" t="s">
        <v>17927</v>
      </c>
      <c r="L3658" t="s">
        <v>17881</v>
      </c>
      <c r="M3658" t="s">
        <v>18139</v>
      </c>
      <c r="N3658" t="s">
        <v>10461</v>
      </c>
      <c r="O3658" t="s">
        <v>18491</v>
      </c>
    </row>
    <row r="3659" spans="2:15" x14ac:dyDescent="0.25">
      <c r="B3659" t="s">
        <v>15614</v>
      </c>
      <c r="C3659">
        <v>126515001</v>
      </c>
      <c r="D3659" t="s">
        <v>398</v>
      </c>
      <c r="E3659" t="s">
        <v>2437</v>
      </c>
      <c r="F3659" t="s">
        <v>2438</v>
      </c>
      <c r="G3659" t="s">
        <v>2904</v>
      </c>
      <c r="H3659" t="s">
        <v>10461</v>
      </c>
      <c r="I3659" t="s">
        <v>18102</v>
      </c>
      <c r="J3659" t="s">
        <v>17999</v>
      </c>
      <c r="K3659" t="s">
        <v>18390</v>
      </c>
      <c r="L3659" t="s">
        <v>17860</v>
      </c>
      <c r="M3659" t="s">
        <v>18008</v>
      </c>
      <c r="N3659" t="s">
        <v>10461</v>
      </c>
      <c r="O3659" t="s">
        <v>18513</v>
      </c>
    </row>
    <row r="3660" spans="2:15" x14ac:dyDescent="0.25">
      <c r="B3660" t="s">
        <v>15615</v>
      </c>
      <c r="C3660">
        <v>126515001</v>
      </c>
      <c r="D3660" t="s">
        <v>398</v>
      </c>
      <c r="E3660" t="s">
        <v>2437</v>
      </c>
      <c r="F3660" t="s">
        <v>2438</v>
      </c>
      <c r="G3660" t="s">
        <v>2415</v>
      </c>
      <c r="H3660" t="s">
        <v>10461</v>
      </c>
      <c r="I3660" t="s">
        <v>18117</v>
      </c>
      <c r="J3660" t="s">
        <v>18266</v>
      </c>
      <c r="K3660" t="s">
        <v>18383</v>
      </c>
      <c r="L3660" t="s">
        <v>17885</v>
      </c>
      <c r="M3660" t="s">
        <v>18287</v>
      </c>
      <c r="N3660" t="s">
        <v>10461</v>
      </c>
      <c r="O3660" t="s">
        <v>19055</v>
      </c>
    </row>
    <row r="3661" spans="2:15" x14ac:dyDescent="0.25">
      <c r="B3661" t="s">
        <v>15724</v>
      </c>
      <c r="C3661">
        <v>126515001</v>
      </c>
      <c r="D3661" t="s">
        <v>398</v>
      </c>
      <c r="E3661" t="s">
        <v>2500</v>
      </c>
      <c r="F3661" t="s">
        <v>2501</v>
      </c>
      <c r="G3661" t="s">
        <v>2903</v>
      </c>
      <c r="H3661"/>
      <c r="I3661" t="s">
        <v>17834</v>
      </c>
      <c r="J3661"/>
      <c r="K3661"/>
      <c r="L3661" t="s">
        <v>10461</v>
      </c>
      <c r="M3661"/>
      <c r="N3661"/>
      <c r="O3661" t="s">
        <v>17836</v>
      </c>
    </row>
    <row r="3662" spans="2:15" x14ac:dyDescent="0.25">
      <c r="B3662" t="s">
        <v>15725</v>
      </c>
      <c r="C3662">
        <v>126515001</v>
      </c>
      <c r="D3662" t="s">
        <v>398</v>
      </c>
      <c r="E3662" t="s">
        <v>2500</v>
      </c>
      <c r="F3662" t="s">
        <v>2501</v>
      </c>
      <c r="G3662" t="s">
        <v>2904</v>
      </c>
      <c r="H3662"/>
      <c r="I3662" t="s">
        <v>17860</v>
      </c>
      <c r="J3662" t="s">
        <v>10461</v>
      </c>
      <c r="K3662"/>
      <c r="L3662"/>
      <c r="M3662"/>
      <c r="N3662"/>
      <c r="O3662" t="s">
        <v>17827</v>
      </c>
    </row>
    <row r="3663" spans="2:15" x14ac:dyDescent="0.25">
      <c r="B3663" t="s">
        <v>15726</v>
      </c>
      <c r="C3663">
        <v>126515001</v>
      </c>
      <c r="D3663" t="s">
        <v>398</v>
      </c>
      <c r="E3663" t="s">
        <v>2500</v>
      </c>
      <c r="F3663" t="s">
        <v>2501</v>
      </c>
      <c r="G3663" t="s">
        <v>2415</v>
      </c>
      <c r="H3663"/>
      <c r="I3663" t="s">
        <v>17983</v>
      </c>
      <c r="J3663" t="s">
        <v>10461</v>
      </c>
      <c r="K3663"/>
      <c r="L3663" t="s">
        <v>10461</v>
      </c>
      <c r="M3663"/>
      <c r="N3663"/>
      <c r="O3663" t="s">
        <v>17889</v>
      </c>
    </row>
    <row r="3664" spans="2:15" x14ac:dyDescent="0.25">
      <c r="B3664" t="s">
        <v>15918</v>
      </c>
      <c r="C3664">
        <v>126515001</v>
      </c>
      <c r="D3664" t="s">
        <v>398</v>
      </c>
      <c r="E3664" t="s">
        <v>2605</v>
      </c>
      <c r="F3664" t="s">
        <v>2606</v>
      </c>
      <c r="G3664" t="s">
        <v>2903</v>
      </c>
      <c r="H3664"/>
      <c r="I3664" t="s">
        <v>17827</v>
      </c>
      <c r="J3664" t="s">
        <v>10461</v>
      </c>
      <c r="K3664"/>
      <c r="L3664" t="s">
        <v>10461</v>
      </c>
      <c r="M3664"/>
      <c r="N3664"/>
      <c r="O3664" t="s">
        <v>17942</v>
      </c>
    </row>
    <row r="3665" spans="2:15" x14ac:dyDescent="0.25">
      <c r="B3665" t="s">
        <v>15919</v>
      </c>
      <c r="C3665">
        <v>126515001</v>
      </c>
      <c r="D3665" t="s">
        <v>398</v>
      </c>
      <c r="E3665" t="s">
        <v>2605</v>
      </c>
      <c r="F3665" t="s">
        <v>2606</v>
      </c>
      <c r="G3665" t="s">
        <v>2904</v>
      </c>
      <c r="H3665"/>
      <c r="I3665" t="s">
        <v>17857</v>
      </c>
      <c r="J3665"/>
      <c r="K3665" t="s">
        <v>10461</v>
      </c>
      <c r="L3665" t="s">
        <v>10461</v>
      </c>
      <c r="M3665"/>
      <c r="N3665"/>
      <c r="O3665" t="s">
        <v>17840</v>
      </c>
    </row>
    <row r="3666" spans="2:15" x14ac:dyDescent="0.25">
      <c r="B3666" t="s">
        <v>15920</v>
      </c>
      <c r="C3666">
        <v>126515001</v>
      </c>
      <c r="D3666" t="s">
        <v>398</v>
      </c>
      <c r="E3666" t="s">
        <v>2605</v>
      </c>
      <c r="F3666" t="s">
        <v>2606</v>
      </c>
      <c r="G3666" t="s">
        <v>2415</v>
      </c>
      <c r="H3666"/>
      <c r="I3666" t="s">
        <v>18019</v>
      </c>
      <c r="J3666" t="s">
        <v>10461</v>
      </c>
      <c r="K3666" t="s">
        <v>10461</v>
      </c>
      <c r="L3666" t="s">
        <v>10461</v>
      </c>
      <c r="M3666"/>
      <c r="N3666"/>
      <c r="O3666" t="s">
        <v>17936</v>
      </c>
    </row>
    <row r="3667" spans="2:15" x14ac:dyDescent="0.25">
      <c r="B3667" t="s">
        <v>15676</v>
      </c>
      <c r="C3667">
        <v>126515001</v>
      </c>
      <c r="D3667" t="s">
        <v>398</v>
      </c>
      <c r="E3667" t="s">
        <v>2472</v>
      </c>
      <c r="F3667" t="s">
        <v>2473</v>
      </c>
      <c r="G3667" t="s">
        <v>2903</v>
      </c>
      <c r="H3667"/>
      <c r="I3667" t="s">
        <v>18231</v>
      </c>
      <c r="J3667" t="s">
        <v>18076</v>
      </c>
      <c r="K3667" t="s">
        <v>18216</v>
      </c>
      <c r="L3667" t="s">
        <v>17899</v>
      </c>
      <c r="M3667" t="s">
        <v>17899</v>
      </c>
      <c r="N3667"/>
      <c r="O3667" t="s">
        <v>18729</v>
      </c>
    </row>
    <row r="3668" spans="2:15" x14ac:dyDescent="0.25">
      <c r="B3668" t="s">
        <v>15677</v>
      </c>
      <c r="C3668">
        <v>126515001</v>
      </c>
      <c r="D3668" t="s">
        <v>398</v>
      </c>
      <c r="E3668" t="s">
        <v>2472</v>
      </c>
      <c r="F3668" t="s">
        <v>2473</v>
      </c>
      <c r="G3668" t="s">
        <v>2904</v>
      </c>
      <c r="H3668"/>
      <c r="I3668" t="s">
        <v>18036</v>
      </c>
      <c r="J3668" t="s">
        <v>17869</v>
      </c>
      <c r="K3668" t="s">
        <v>18081</v>
      </c>
      <c r="L3668" t="s">
        <v>10461</v>
      </c>
      <c r="M3668" t="s">
        <v>10461</v>
      </c>
      <c r="N3668" t="s">
        <v>10461</v>
      </c>
      <c r="O3668" t="s">
        <v>18149</v>
      </c>
    </row>
    <row r="3669" spans="2:15" x14ac:dyDescent="0.25">
      <c r="B3669" t="s">
        <v>15678</v>
      </c>
      <c r="C3669">
        <v>126515001</v>
      </c>
      <c r="D3669" t="s">
        <v>398</v>
      </c>
      <c r="E3669" t="s">
        <v>2472</v>
      </c>
      <c r="F3669" t="s">
        <v>2473</v>
      </c>
      <c r="G3669" t="s">
        <v>2415</v>
      </c>
      <c r="H3669"/>
      <c r="I3669" t="s">
        <v>18440</v>
      </c>
      <c r="J3669" t="s">
        <v>17921</v>
      </c>
      <c r="K3669" t="s">
        <v>18130</v>
      </c>
      <c r="L3669" t="s">
        <v>17871</v>
      </c>
      <c r="M3669" t="s">
        <v>17840</v>
      </c>
      <c r="N3669" t="s">
        <v>10461</v>
      </c>
      <c r="O3669" t="s">
        <v>18953</v>
      </c>
    </row>
    <row r="3670" spans="2:15" x14ac:dyDescent="0.25">
      <c r="B3670" t="s">
        <v>15888</v>
      </c>
      <c r="C3670">
        <v>126515001</v>
      </c>
      <c r="D3670" t="s">
        <v>398</v>
      </c>
      <c r="E3670" t="s">
        <v>2587</v>
      </c>
      <c r="F3670" t="s">
        <v>2588</v>
      </c>
      <c r="G3670" t="s">
        <v>2903</v>
      </c>
      <c r="H3670"/>
      <c r="I3670" t="s">
        <v>17828</v>
      </c>
      <c r="J3670" t="s">
        <v>10461</v>
      </c>
      <c r="K3670"/>
      <c r="L3670" t="s">
        <v>10461</v>
      </c>
      <c r="M3670" t="s">
        <v>10461</v>
      </c>
      <c r="N3670"/>
      <c r="O3670" t="s">
        <v>18076</v>
      </c>
    </row>
    <row r="3671" spans="2:15" x14ac:dyDescent="0.25">
      <c r="B3671" t="s">
        <v>15889</v>
      </c>
      <c r="C3671">
        <v>126515001</v>
      </c>
      <c r="D3671" t="s">
        <v>398</v>
      </c>
      <c r="E3671" t="s">
        <v>2587</v>
      </c>
      <c r="F3671" t="s">
        <v>2588</v>
      </c>
      <c r="G3671" t="s">
        <v>2904</v>
      </c>
      <c r="H3671"/>
      <c r="I3671" t="s">
        <v>17871</v>
      </c>
      <c r="J3671" t="s">
        <v>10461</v>
      </c>
      <c r="K3671"/>
      <c r="L3671"/>
      <c r="M3671"/>
      <c r="N3671"/>
      <c r="O3671" t="s">
        <v>17842</v>
      </c>
    </row>
    <row r="3672" spans="2:15" x14ac:dyDescent="0.25">
      <c r="B3672" t="s">
        <v>15890</v>
      </c>
      <c r="C3672">
        <v>126515001</v>
      </c>
      <c r="D3672" t="s">
        <v>398</v>
      </c>
      <c r="E3672" t="s">
        <v>2587</v>
      </c>
      <c r="F3672" t="s">
        <v>2588</v>
      </c>
      <c r="G3672" t="s">
        <v>2415</v>
      </c>
      <c r="H3672"/>
      <c r="I3672" t="s">
        <v>17917</v>
      </c>
      <c r="J3672" t="s">
        <v>17850</v>
      </c>
      <c r="K3672"/>
      <c r="L3672" t="s">
        <v>10461</v>
      </c>
      <c r="M3672" t="s">
        <v>10461</v>
      </c>
      <c r="N3672"/>
      <c r="O3672" t="s">
        <v>18167</v>
      </c>
    </row>
    <row r="3673" spans="2:15" x14ac:dyDescent="0.25">
      <c r="B3673" t="s">
        <v>15649</v>
      </c>
      <c r="C3673">
        <v>126515001</v>
      </c>
      <c r="D3673" t="s">
        <v>398</v>
      </c>
      <c r="E3673" t="s">
        <v>2457</v>
      </c>
      <c r="F3673" t="s">
        <v>2458</v>
      </c>
      <c r="G3673" t="s">
        <v>2903</v>
      </c>
      <c r="H3673"/>
      <c r="I3673" t="s">
        <v>18075</v>
      </c>
      <c r="J3673" t="s">
        <v>17942</v>
      </c>
      <c r="K3673" t="s">
        <v>17866</v>
      </c>
      <c r="L3673" t="s">
        <v>17869</v>
      </c>
      <c r="M3673" t="s">
        <v>17895</v>
      </c>
      <c r="N3673" t="s">
        <v>10461</v>
      </c>
      <c r="O3673" t="s">
        <v>18476</v>
      </c>
    </row>
    <row r="3674" spans="2:15" x14ac:dyDescent="0.25">
      <c r="B3674" t="s">
        <v>15650</v>
      </c>
      <c r="C3674">
        <v>126515001</v>
      </c>
      <c r="D3674" t="s">
        <v>398</v>
      </c>
      <c r="E3674" t="s">
        <v>2457</v>
      </c>
      <c r="F3674" t="s">
        <v>2458</v>
      </c>
      <c r="G3674" t="s">
        <v>2904</v>
      </c>
      <c r="H3674" t="s">
        <v>10461</v>
      </c>
      <c r="I3674" t="s">
        <v>18097</v>
      </c>
      <c r="J3674" t="s">
        <v>17900</v>
      </c>
      <c r="K3674" t="s">
        <v>17885</v>
      </c>
      <c r="L3674" t="s">
        <v>17857</v>
      </c>
      <c r="M3674" t="s">
        <v>18010</v>
      </c>
      <c r="N3674"/>
      <c r="O3674" t="s">
        <v>18219</v>
      </c>
    </row>
    <row r="3675" spans="2:15" x14ac:dyDescent="0.25">
      <c r="B3675" t="s">
        <v>15651</v>
      </c>
      <c r="C3675">
        <v>126515001</v>
      </c>
      <c r="D3675" t="s">
        <v>398</v>
      </c>
      <c r="E3675" t="s">
        <v>2457</v>
      </c>
      <c r="F3675" t="s">
        <v>2458</v>
      </c>
      <c r="G3675" t="s">
        <v>2415</v>
      </c>
      <c r="H3675" t="s">
        <v>10461</v>
      </c>
      <c r="I3675" t="s">
        <v>18193</v>
      </c>
      <c r="J3675" t="s">
        <v>17822</v>
      </c>
      <c r="K3675" t="s">
        <v>17945</v>
      </c>
      <c r="L3675" t="s">
        <v>17831</v>
      </c>
      <c r="M3675" t="s">
        <v>18015</v>
      </c>
      <c r="N3675" t="s">
        <v>10461</v>
      </c>
      <c r="O3675" t="s">
        <v>18270</v>
      </c>
    </row>
    <row r="3676" spans="2:15" x14ac:dyDescent="0.25">
      <c r="B3676" t="s">
        <v>15598</v>
      </c>
      <c r="C3676">
        <v>126515001</v>
      </c>
      <c r="D3676" t="s">
        <v>398</v>
      </c>
      <c r="E3676" t="s">
        <v>2428</v>
      </c>
      <c r="F3676" t="s">
        <v>2429</v>
      </c>
      <c r="G3676" t="s">
        <v>2903</v>
      </c>
      <c r="H3676"/>
      <c r="I3676" t="s">
        <v>17885</v>
      </c>
      <c r="J3676" t="s">
        <v>10461</v>
      </c>
      <c r="K3676" t="s">
        <v>10461</v>
      </c>
      <c r="L3676"/>
      <c r="M3676"/>
      <c r="N3676"/>
      <c r="O3676" t="s">
        <v>18007</v>
      </c>
    </row>
    <row r="3677" spans="2:15" x14ac:dyDescent="0.25">
      <c r="B3677" t="s">
        <v>15599</v>
      </c>
      <c r="C3677">
        <v>126515001</v>
      </c>
      <c r="D3677" t="s">
        <v>398</v>
      </c>
      <c r="E3677" t="s">
        <v>2428</v>
      </c>
      <c r="F3677" t="s">
        <v>2429</v>
      </c>
      <c r="G3677" t="s">
        <v>2904</v>
      </c>
      <c r="H3677"/>
      <c r="I3677" t="s">
        <v>17934</v>
      </c>
      <c r="J3677" t="s">
        <v>10461</v>
      </c>
      <c r="K3677" t="s">
        <v>10461</v>
      </c>
      <c r="L3677" t="s">
        <v>10461</v>
      </c>
      <c r="M3677"/>
      <c r="N3677"/>
      <c r="O3677" t="s">
        <v>18007</v>
      </c>
    </row>
    <row r="3678" spans="2:15" x14ac:dyDescent="0.25">
      <c r="B3678" t="s">
        <v>15600</v>
      </c>
      <c r="C3678">
        <v>126515001</v>
      </c>
      <c r="D3678" t="s">
        <v>398</v>
      </c>
      <c r="E3678" t="s">
        <v>2428</v>
      </c>
      <c r="F3678" t="s">
        <v>2429</v>
      </c>
      <c r="G3678" t="s">
        <v>2415</v>
      </c>
      <c r="H3678"/>
      <c r="I3678" t="s">
        <v>18147</v>
      </c>
      <c r="J3678" t="s">
        <v>10461</v>
      </c>
      <c r="K3678" t="s">
        <v>10461</v>
      </c>
      <c r="L3678" t="s">
        <v>10461</v>
      </c>
      <c r="M3678"/>
      <c r="N3678"/>
      <c r="O3678" t="s">
        <v>17897</v>
      </c>
    </row>
    <row r="3679" spans="2:15" x14ac:dyDescent="0.25">
      <c r="B3679" t="s">
        <v>15631</v>
      </c>
      <c r="C3679">
        <v>126515001</v>
      </c>
      <c r="D3679" t="s">
        <v>398</v>
      </c>
      <c r="E3679" t="s">
        <v>2449</v>
      </c>
      <c r="F3679" t="s">
        <v>2450</v>
      </c>
      <c r="G3679" t="s">
        <v>2903</v>
      </c>
      <c r="H3679"/>
      <c r="I3679" t="s">
        <v>18196</v>
      </c>
      <c r="J3679" t="s">
        <v>18007</v>
      </c>
      <c r="K3679" t="s">
        <v>17881</v>
      </c>
      <c r="L3679" t="s">
        <v>17834</v>
      </c>
      <c r="M3679" t="s">
        <v>17899</v>
      </c>
      <c r="N3679"/>
      <c r="O3679" t="s">
        <v>18161</v>
      </c>
    </row>
    <row r="3680" spans="2:15" x14ac:dyDescent="0.25">
      <c r="B3680" t="s">
        <v>15632</v>
      </c>
      <c r="C3680">
        <v>126515001</v>
      </c>
      <c r="D3680" t="s">
        <v>398</v>
      </c>
      <c r="E3680" t="s">
        <v>2449</v>
      </c>
      <c r="F3680" t="s">
        <v>2450</v>
      </c>
      <c r="G3680" t="s">
        <v>2904</v>
      </c>
      <c r="H3680"/>
      <c r="I3680" t="s">
        <v>18007</v>
      </c>
      <c r="J3680" t="s">
        <v>17993</v>
      </c>
      <c r="K3680" t="s">
        <v>17951</v>
      </c>
      <c r="L3680" t="s">
        <v>17855</v>
      </c>
      <c r="M3680" t="s">
        <v>17999</v>
      </c>
      <c r="N3680" t="s">
        <v>10461</v>
      </c>
      <c r="O3680" t="s">
        <v>18040</v>
      </c>
    </row>
    <row r="3681" spans="2:15" x14ac:dyDescent="0.25">
      <c r="B3681" t="s">
        <v>15633</v>
      </c>
      <c r="C3681">
        <v>126515001</v>
      </c>
      <c r="D3681" t="s">
        <v>398</v>
      </c>
      <c r="E3681" t="s">
        <v>2449</v>
      </c>
      <c r="F3681" t="s">
        <v>2450</v>
      </c>
      <c r="G3681" t="s">
        <v>2415</v>
      </c>
      <c r="H3681"/>
      <c r="I3681" t="s">
        <v>18228</v>
      </c>
      <c r="J3681" t="s">
        <v>17958</v>
      </c>
      <c r="K3681" t="s">
        <v>17828</v>
      </c>
      <c r="L3681" t="s">
        <v>17939</v>
      </c>
      <c r="M3681" t="s">
        <v>18013</v>
      </c>
      <c r="N3681" t="s">
        <v>10461</v>
      </c>
      <c r="O3681" t="s">
        <v>18265</v>
      </c>
    </row>
    <row r="3682" spans="2:15" x14ac:dyDescent="0.25">
      <c r="B3682" t="s">
        <v>16026</v>
      </c>
      <c r="C3682">
        <v>126515001</v>
      </c>
      <c r="D3682" t="s">
        <v>398</v>
      </c>
      <c r="E3682" t="s">
        <v>2892</v>
      </c>
      <c r="F3682" t="s">
        <v>2891</v>
      </c>
      <c r="G3682" t="s">
        <v>2903</v>
      </c>
      <c r="H3682" t="s">
        <v>10461</v>
      </c>
      <c r="I3682" t="s">
        <v>17904</v>
      </c>
      <c r="J3682" t="s">
        <v>17851</v>
      </c>
      <c r="K3682" t="s">
        <v>17904</v>
      </c>
      <c r="L3682" t="s">
        <v>17881</v>
      </c>
      <c r="M3682" t="s">
        <v>17890</v>
      </c>
      <c r="N3682" t="s">
        <v>10461</v>
      </c>
      <c r="O3682" t="s">
        <v>18287</v>
      </c>
    </row>
    <row r="3683" spans="2:15" x14ac:dyDescent="0.25">
      <c r="B3683" t="s">
        <v>16027</v>
      </c>
      <c r="C3683">
        <v>126515001</v>
      </c>
      <c r="D3683" t="s">
        <v>398</v>
      </c>
      <c r="E3683" t="s">
        <v>2892</v>
      </c>
      <c r="F3683" t="s">
        <v>2891</v>
      </c>
      <c r="G3683" t="s">
        <v>2904</v>
      </c>
      <c r="H3683" t="s">
        <v>10461</v>
      </c>
      <c r="I3683" t="s">
        <v>17958</v>
      </c>
      <c r="J3683" t="s">
        <v>17974</v>
      </c>
      <c r="K3683" t="s">
        <v>18103</v>
      </c>
      <c r="L3683" t="s">
        <v>17898</v>
      </c>
      <c r="M3683" t="s">
        <v>17895</v>
      </c>
      <c r="N3683" t="s">
        <v>10461</v>
      </c>
      <c r="O3683" t="s">
        <v>18180</v>
      </c>
    </row>
    <row r="3684" spans="2:15" x14ac:dyDescent="0.25">
      <c r="B3684" t="s">
        <v>16028</v>
      </c>
      <c r="C3684">
        <v>126515001</v>
      </c>
      <c r="D3684" t="s">
        <v>398</v>
      </c>
      <c r="E3684" t="s">
        <v>2892</v>
      </c>
      <c r="F3684" t="s">
        <v>2891</v>
      </c>
      <c r="G3684" t="s">
        <v>2415</v>
      </c>
      <c r="H3684" t="s">
        <v>10461</v>
      </c>
      <c r="I3684" t="s">
        <v>18103</v>
      </c>
      <c r="J3684" t="s">
        <v>17913</v>
      </c>
      <c r="K3684" t="s">
        <v>18075</v>
      </c>
      <c r="L3684" t="s">
        <v>17875</v>
      </c>
      <c r="M3684" t="s">
        <v>18170</v>
      </c>
      <c r="N3684" t="s">
        <v>10461</v>
      </c>
      <c r="O3684" t="s">
        <v>18726</v>
      </c>
    </row>
    <row r="3685" spans="2:15" x14ac:dyDescent="0.25">
      <c r="B3685" t="s">
        <v>15682</v>
      </c>
      <c r="C3685">
        <v>126515001</v>
      </c>
      <c r="D3685" t="s">
        <v>398</v>
      </c>
      <c r="E3685" t="s">
        <v>2476</v>
      </c>
      <c r="F3685" t="s">
        <v>2477</v>
      </c>
      <c r="G3685" t="s">
        <v>2903</v>
      </c>
      <c r="H3685"/>
      <c r="I3685" t="s">
        <v>17846</v>
      </c>
      <c r="J3685" t="s">
        <v>17945</v>
      </c>
      <c r="K3685" t="s">
        <v>10461</v>
      </c>
      <c r="L3685" t="s">
        <v>10461</v>
      </c>
      <c r="M3685"/>
      <c r="N3685"/>
      <c r="O3685" t="s">
        <v>18027</v>
      </c>
    </row>
    <row r="3686" spans="2:15" x14ac:dyDescent="0.25">
      <c r="B3686" t="s">
        <v>15683</v>
      </c>
      <c r="C3686">
        <v>126515001</v>
      </c>
      <c r="D3686" t="s">
        <v>398</v>
      </c>
      <c r="E3686" t="s">
        <v>2476</v>
      </c>
      <c r="F3686" t="s">
        <v>2477</v>
      </c>
      <c r="G3686" t="s">
        <v>2904</v>
      </c>
      <c r="H3686"/>
      <c r="I3686" t="s">
        <v>17866</v>
      </c>
      <c r="J3686" t="s">
        <v>17936</v>
      </c>
      <c r="K3686" t="s">
        <v>10461</v>
      </c>
      <c r="L3686" t="s">
        <v>10461</v>
      </c>
      <c r="M3686"/>
      <c r="N3686"/>
      <c r="O3686" t="s">
        <v>17852</v>
      </c>
    </row>
    <row r="3687" spans="2:15" x14ac:dyDescent="0.25">
      <c r="B3687" t="s">
        <v>15684</v>
      </c>
      <c r="C3687">
        <v>126515001</v>
      </c>
      <c r="D3687" t="s">
        <v>398</v>
      </c>
      <c r="E3687" t="s">
        <v>2476</v>
      </c>
      <c r="F3687" t="s">
        <v>2477</v>
      </c>
      <c r="G3687" t="s">
        <v>2415</v>
      </c>
      <c r="H3687"/>
      <c r="I3687" t="s">
        <v>17840</v>
      </c>
      <c r="J3687" t="s">
        <v>17872</v>
      </c>
      <c r="K3687" t="s">
        <v>10461</v>
      </c>
      <c r="L3687" t="s">
        <v>10461</v>
      </c>
      <c r="M3687"/>
      <c r="N3687"/>
      <c r="O3687" t="s">
        <v>18103</v>
      </c>
    </row>
    <row r="3688" spans="2:15" x14ac:dyDescent="0.25">
      <c r="B3688" t="s">
        <v>16059</v>
      </c>
      <c r="C3688">
        <v>126515001</v>
      </c>
      <c r="D3688" t="s">
        <v>398</v>
      </c>
      <c r="E3688" t="s">
        <v>2658</v>
      </c>
      <c r="F3688" t="s">
        <v>2659</v>
      </c>
      <c r="G3688" t="s">
        <v>2903</v>
      </c>
      <c r="H3688" t="s">
        <v>10461</v>
      </c>
      <c r="I3688" t="s">
        <v>17855</v>
      </c>
      <c r="J3688" t="s">
        <v>10461</v>
      </c>
      <c r="K3688" t="s">
        <v>10461</v>
      </c>
      <c r="L3688"/>
      <c r="M3688" t="s">
        <v>10461</v>
      </c>
      <c r="N3688"/>
      <c r="O3688" t="s">
        <v>17836</v>
      </c>
    </row>
    <row r="3689" spans="2:15" x14ac:dyDescent="0.25">
      <c r="B3689" t="s">
        <v>16060</v>
      </c>
      <c r="C3689">
        <v>126515001</v>
      </c>
      <c r="D3689" t="s">
        <v>398</v>
      </c>
      <c r="E3689" t="s">
        <v>2658</v>
      </c>
      <c r="F3689" t="s">
        <v>2659</v>
      </c>
      <c r="G3689" t="s">
        <v>2904</v>
      </c>
      <c r="H3689" t="s">
        <v>10461</v>
      </c>
      <c r="I3689" t="s">
        <v>17837</v>
      </c>
      <c r="J3689"/>
      <c r="K3689" t="s">
        <v>10461</v>
      </c>
      <c r="L3689"/>
      <c r="M3689" t="s">
        <v>10461</v>
      </c>
      <c r="N3689"/>
      <c r="O3689" t="s">
        <v>17836</v>
      </c>
    </row>
    <row r="3690" spans="2:15" x14ac:dyDescent="0.25">
      <c r="B3690" t="s">
        <v>16061</v>
      </c>
      <c r="C3690">
        <v>126515001</v>
      </c>
      <c r="D3690" t="s">
        <v>398</v>
      </c>
      <c r="E3690" t="s">
        <v>2658</v>
      </c>
      <c r="F3690" t="s">
        <v>2659</v>
      </c>
      <c r="G3690" t="s">
        <v>2415</v>
      </c>
      <c r="H3690" t="s">
        <v>10461</v>
      </c>
      <c r="I3690" t="s">
        <v>17857</v>
      </c>
      <c r="J3690" t="s">
        <v>10461</v>
      </c>
      <c r="K3690" t="s">
        <v>10461</v>
      </c>
      <c r="L3690"/>
      <c r="M3690" t="s">
        <v>10461</v>
      </c>
      <c r="N3690"/>
      <c r="O3690" t="s">
        <v>17979</v>
      </c>
    </row>
    <row r="3691" spans="2:15" x14ac:dyDescent="0.25">
      <c r="B3691" t="s">
        <v>15712</v>
      </c>
      <c r="C3691">
        <v>126515001</v>
      </c>
      <c r="D3691" t="s">
        <v>398</v>
      </c>
      <c r="E3691" t="s">
        <v>2492</v>
      </c>
      <c r="F3691" t="s">
        <v>2493</v>
      </c>
      <c r="G3691" t="s">
        <v>2903</v>
      </c>
      <c r="H3691"/>
      <c r="I3691" t="s">
        <v>10461</v>
      </c>
      <c r="J3691" t="s">
        <v>17939</v>
      </c>
      <c r="K3691" t="s">
        <v>17869</v>
      </c>
      <c r="L3691" t="s">
        <v>10461</v>
      </c>
      <c r="M3691" t="s">
        <v>17834</v>
      </c>
      <c r="N3691"/>
      <c r="O3691" t="s">
        <v>18016</v>
      </c>
    </row>
    <row r="3692" spans="2:15" x14ac:dyDescent="0.25">
      <c r="B3692" t="s">
        <v>15713</v>
      </c>
      <c r="C3692">
        <v>126515001</v>
      </c>
      <c r="D3692" t="s">
        <v>398</v>
      </c>
      <c r="E3692" t="s">
        <v>2492</v>
      </c>
      <c r="F3692" t="s">
        <v>2493</v>
      </c>
      <c r="G3692" t="s">
        <v>2904</v>
      </c>
      <c r="H3692" t="s">
        <v>10461</v>
      </c>
      <c r="I3692" t="s">
        <v>10461</v>
      </c>
      <c r="J3692" t="s">
        <v>18081</v>
      </c>
      <c r="K3692" t="s">
        <v>17866</v>
      </c>
      <c r="L3692" t="s">
        <v>10461</v>
      </c>
      <c r="M3692" t="s">
        <v>17881</v>
      </c>
      <c r="N3692"/>
      <c r="O3692" t="s">
        <v>17852</v>
      </c>
    </row>
    <row r="3693" spans="2:15" x14ac:dyDescent="0.25">
      <c r="B3693" t="s">
        <v>15714</v>
      </c>
      <c r="C3693">
        <v>126515001</v>
      </c>
      <c r="D3693" t="s">
        <v>398</v>
      </c>
      <c r="E3693" t="s">
        <v>2492</v>
      </c>
      <c r="F3693" t="s">
        <v>2493</v>
      </c>
      <c r="G3693" t="s">
        <v>2415</v>
      </c>
      <c r="H3693" t="s">
        <v>10461</v>
      </c>
      <c r="I3693" t="s">
        <v>17846</v>
      </c>
      <c r="J3693" t="s">
        <v>17920</v>
      </c>
      <c r="K3693" t="s">
        <v>17979</v>
      </c>
      <c r="L3693" t="s">
        <v>10461</v>
      </c>
      <c r="M3693" t="s">
        <v>17895</v>
      </c>
      <c r="N3693"/>
      <c r="O3693" t="s">
        <v>18028</v>
      </c>
    </row>
    <row r="3694" spans="2:15" x14ac:dyDescent="0.25">
      <c r="B3694" t="s">
        <v>15780</v>
      </c>
      <c r="C3694">
        <v>126515001</v>
      </c>
      <c r="D3694" t="s">
        <v>398</v>
      </c>
      <c r="E3694" t="s">
        <v>10387</v>
      </c>
      <c r="F3694" t="s">
        <v>2533</v>
      </c>
      <c r="G3694" t="s">
        <v>2903</v>
      </c>
      <c r="H3694" t="s">
        <v>10461</v>
      </c>
      <c r="I3694" t="s">
        <v>18457</v>
      </c>
      <c r="J3694" t="s">
        <v>17850</v>
      </c>
      <c r="K3694" t="s">
        <v>10461</v>
      </c>
      <c r="L3694" t="s">
        <v>10461</v>
      </c>
      <c r="M3694" t="s">
        <v>10461</v>
      </c>
      <c r="N3694"/>
      <c r="O3694" t="s">
        <v>18012</v>
      </c>
    </row>
    <row r="3695" spans="2:15" x14ac:dyDescent="0.25">
      <c r="B3695" t="s">
        <v>15781</v>
      </c>
      <c r="C3695">
        <v>126515001</v>
      </c>
      <c r="D3695" t="s">
        <v>398</v>
      </c>
      <c r="E3695" t="s">
        <v>10387</v>
      </c>
      <c r="F3695" t="s">
        <v>2533</v>
      </c>
      <c r="G3695" t="s">
        <v>2904</v>
      </c>
      <c r="H3695"/>
      <c r="I3695" t="s">
        <v>18063</v>
      </c>
      <c r="J3695" t="s">
        <v>17844</v>
      </c>
      <c r="K3695" t="s">
        <v>17833</v>
      </c>
      <c r="L3695" t="s">
        <v>17839</v>
      </c>
      <c r="M3695" t="s">
        <v>10461</v>
      </c>
      <c r="N3695"/>
      <c r="O3695" t="s">
        <v>18287</v>
      </c>
    </row>
    <row r="3696" spans="2:15" x14ac:dyDescent="0.25">
      <c r="B3696" t="s">
        <v>15782</v>
      </c>
      <c r="C3696">
        <v>126515001</v>
      </c>
      <c r="D3696" t="s">
        <v>398</v>
      </c>
      <c r="E3696" t="s">
        <v>10387</v>
      </c>
      <c r="F3696" t="s">
        <v>2533</v>
      </c>
      <c r="G3696" t="s">
        <v>2415</v>
      </c>
      <c r="H3696" t="s">
        <v>10461</v>
      </c>
      <c r="I3696" t="s">
        <v>17928</v>
      </c>
      <c r="J3696" t="s">
        <v>17995</v>
      </c>
      <c r="K3696" t="s">
        <v>17846</v>
      </c>
      <c r="L3696" t="s">
        <v>17840</v>
      </c>
      <c r="M3696" t="s">
        <v>10461</v>
      </c>
      <c r="N3696"/>
      <c r="O3696" t="s">
        <v>18159</v>
      </c>
    </row>
    <row r="3697" spans="2:15" x14ac:dyDescent="0.25">
      <c r="B3697" t="s">
        <v>15736</v>
      </c>
      <c r="C3697">
        <v>126515001</v>
      </c>
      <c r="D3697" t="s">
        <v>398</v>
      </c>
      <c r="E3697" t="s">
        <v>2508</v>
      </c>
      <c r="F3697" t="s">
        <v>2509</v>
      </c>
      <c r="G3697" t="s">
        <v>2903</v>
      </c>
      <c r="H3697"/>
      <c r="I3697" t="s">
        <v>17951</v>
      </c>
      <c r="J3697" t="s">
        <v>17890</v>
      </c>
      <c r="K3697" t="s">
        <v>10461</v>
      </c>
      <c r="L3697" t="s">
        <v>10461</v>
      </c>
      <c r="M3697" t="s">
        <v>10461</v>
      </c>
      <c r="N3697"/>
      <c r="O3697" t="s">
        <v>17905</v>
      </c>
    </row>
    <row r="3698" spans="2:15" x14ac:dyDescent="0.25">
      <c r="B3698" t="s">
        <v>15737</v>
      </c>
      <c r="C3698">
        <v>126515001</v>
      </c>
      <c r="D3698" t="s">
        <v>398</v>
      </c>
      <c r="E3698" t="s">
        <v>2508</v>
      </c>
      <c r="F3698" t="s">
        <v>2509</v>
      </c>
      <c r="G3698" t="s">
        <v>2904</v>
      </c>
      <c r="H3698"/>
      <c r="I3698" t="s">
        <v>17939</v>
      </c>
      <c r="J3698" t="s">
        <v>17823</v>
      </c>
      <c r="K3698"/>
      <c r="L3698" t="s">
        <v>10461</v>
      </c>
      <c r="M3698" t="s">
        <v>10461</v>
      </c>
      <c r="N3698" t="s">
        <v>10461</v>
      </c>
      <c r="O3698" t="s">
        <v>18022</v>
      </c>
    </row>
    <row r="3699" spans="2:15" x14ac:dyDescent="0.25">
      <c r="B3699" t="s">
        <v>15738</v>
      </c>
      <c r="C3699">
        <v>126515001</v>
      </c>
      <c r="D3699" t="s">
        <v>398</v>
      </c>
      <c r="E3699" t="s">
        <v>2508</v>
      </c>
      <c r="F3699" t="s">
        <v>2509</v>
      </c>
      <c r="G3699" t="s">
        <v>2415</v>
      </c>
      <c r="H3699"/>
      <c r="I3699" t="s">
        <v>18363</v>
      </c>
      <c r="J3699" t="s">
        <v>17824</v>
      </c>
      <c r="K3699" t="s">
        <v>10461</v>
      </c>
      <c r="L3699" t="s">
        <v>10461</v>
      </c>
      <c r="M3699" t="s">
        <v>10461</v>
      </c>
      <c r="N3699" t="s">
        <v>10461</v>
      </c>
      <c r="O3699" t="s">
        <v>18269</v>
      </c>
    </row>
    <row r="3700" spans="2:15" x14ac:dyDescent="0.25">
      <c r="B3700" t="s">
        <v>16083</v>
      </c>
      <c r="C3700">
        <v>126515001</v>
      </c>
      <c r="D3700" t="s">
        <v>398</v>
      </c>
      <c r="E3700" t="s">
        <v>2671</v>
      </c>
      <c r="F3700" t="s">
        <v>2672</v>
      </c>
      <c r="G3700" t="s">
        <v>2903</v>
      </c>
      <c r="H3700"/>
      <c r="I3700" t="s">
        <v>17866</v>
      </c>
      <c r="J3700" t="s">
        <v>17890</v>
      </c>
      <c r="K3700" t="s">
        <v>10461</v>
      </c>
      <c r="L3700" t="s">
        <v>10461</v>
      </c>
      <c r="M3700" t="s">
        <v>10461</v>
      </c>
      <c r="N3700"/>
      <c r="O3700" t="s">
        <v>17931</v>
      </c>
    </row>
    <row r="3701" spans="2:15" x14ac:dyDescent="0.25">
      <c r="B3701" t="s">
        <v>16084</v>
      </c>
      <c r="C3701">
        <v>126515001</v>
      </c>
      <c r="D3701" t="s">
        <v>398</v>
      </c>
      <c r="E3701" t="s">
        <v>2671</v>
      </c>
      <c r="F3701" t="s">
        <v>2672</v>
      </c>
      <c r="G3701" t="s">
        <v>2904</v>
      </c>
      <c r="H3701"/>
      <c r="I3701" t="s">
        <v>17860</v>
      </c>
      <c r="J3701" t="s">
        <v>17898</v>
      </c>
      <c r="K3701" t="s">
        <v>10461</v>
      </c>
      <c r="L3701" t="s">
        <v>10461</v>
      </c>
      <c r="M3701" t="s">
        <v>10461</v>
      </c>
      <c r="N3701"/>
      <c r="O3701" t="s">
        <v>17904</v>
      </c>
    </row>
    <row r="3702" spans="2:15" x14ac:dyDescent="0.25">
      <c r="B3702" t="s">
        <v>16085</v>
      </c>
      <c r="C3702">
        <v>126515001</v>
      </c>
      <c r="D3702" t="s">
        <v>398</v>
      </c>
      <c r="E3702" t="s">
        <v>2671</v>
      </c>
      <c r="F3702" t="s">
        <v>2672</v>
      </c>
      <c r="G3702" t="s">
        <v>2415</v>
      </c>
      <c r="H3702"/>
      <c r="I3702" t="s">
        <v>17831</v>
      </c>
      <c r="J3702" t="s">
        <v>18363</v>
      </c>
      <c r="K3702" t="s">
        <v>10461</v>
      </c>
      <c r="L3702" t="s">
        <v>17833</v>
      </c>
      <c r="M3702" t="s">
        <v>10461</v>
      </c>
      <c r="N3702"/>
      <c r="O3702" t="s">
        <v>17901</v>
      </c>
    </row>
    <row r="3703" spans="2:15" x14ac:dyDescent="0.25">
      <c r="B3703" t="s">
        <v>16011</v>
      </c>
      <c r="C3703">
        <v>126515001</v>
      </c>
      <c r="D3703" t="s">
        <v>398</v>
      </c>
      <c r="E3703" t="s">
        <v>2645</v>
      </c>
      <c r="F3703" t="s">
        <v>2646</v>
      </c>
      <c r="G3703" t="s">
        <v>2903</v>
      </c>
      <c r="H3703" t="s">
        <v>10461</v>
      </c>
      <c r="I3703" t="s">
        <v>17934</v>
      </c>
      <c r="J3703" t="s">
        <v>18007</v>
      </c>
      <c r="K3703" t="s">
        <v>17834</v>
      </c>
      <c r="L3703" t="s">
        <v>10461</v>
      </c>
      <c r="M3703" t="s">
        <v>17853</v>
      </c>
      <c r="N3703"/>
      <c r="O3703" t="s">
        <v>18254</v>
      </c>
    </row>
    <row r="3704" spans="2:15" x14ac:dyDescent="0.25">
      <c r="B3704" t="s">
        <v>16012</v>
      </c>
      <c r="C3704">
        <v>126515001</v>
      </c>
      <c r="D3704" t="s">
        <v>398</v>
      </c>
      <c r="E3704" t="s">
        <v>2645</v>
      </c>
      <c r="F3704" t="s">
        <v>2646</v>
      </c>
      <c r="G3704" t="s">
        <v>2904</v>
      </c>
      <c r="H3704"/>
      <c r="I3704" t="s">
        <v>17831</v>
      </c>
      <c r="J3704" t="s">
        <v>17885</v>
      </c>
      <c r="K3704" t="s">
        <v>17846</v>
      </c>
      <c r="L3704" t="s">
        <v>10461</v>
      </c>
      <c r="M3704" t="s">
        <v>17844</v>
      </c>
      <c r="N3704"/>
      <c r="O3704" t="s">
        <v>17901</v>
      </c>
    </row>
    <row r="3705" spans="2:15" x14ac:dyDescent="0.25">
      <c r="B3705" t="s">
        <v>16013</v>
      </c>
      <c r="C3705">
        <v>126515001</v>
      </c>
      <c r="D3705" t="s">
        <v>398</v>
      </c>
      <c r="E3705" t="s">
        <v>2645</v>
      </c>
      <c r="F3705" t="s">
        <v>2646</v>
      </c>
      <c r="G3705" t="s">
        <v>2415</v>
      </c>
      <c r="H3705" t="s">
        <v>10461</v>
      </c>
      <c r="I3705" t="s">
        <v>17851</v>
      </c>
      <c r="J3705" t="s">
        <v>17959</v>
      </c>
      <c r="K3705" t="s">
        <v>17947</v>
      </c>
      <c r="L3705" t="s">
        <v>17844</v>
      </c>
      <c r="M3705" t="s">
        <v>17857</v>
      </c>
      <c r="N3705"/>
      <c r="O3705" t="s">
        <v>18298</v>
      </c>
    </row>
    <row r="3706" spans="2:15" x14ac:dyDescent="0.25">
      <c r="B3706" t="s">
        <v>15709</v>
      </c>
      <c r="C3706">
        <v>126515001</v>
      </c>
      <c r="D3706" t="s">
        <v>398</v>
      </c>
      <c r="E3706" t="s">
        <v>2490</v>
      </c>
      <c r="F3706" t="s">
        <v>2491</v>
      </c>
      <c r="G3706" t="s">
        <v>2903</v>
      </c>
      <c r="H3706"/>
      <c r="I3706" t="s">
        <v>17860</v>
      </c>
      <c r="J3706" t="s">
        <v>17857</v>
      </c>
      <c r="K3706" t="s">
        <v>17883</v>
      </c>
      <c r="L3706" t="s">
        <v>10461</v>
      </c>
      <c r="M3706" t="s">
        <v>17836</v>
      </c>
      <c r="N3706" t="s">
        <v>10461</v>
      </c>
      <c r="O3706" t="s">
        <v>17902</v>
      </c>
    </row>
    <row r="3707" spans="2:15" x14ac:dyDescent="0.25">
      <c r="B3707" t="s">
        <v>15710</v>
      </c>
      <c r="C3707">
        <v>126515001</v>
      </c>
      <c r="D3707" t="s">
        <v>398</v>
      </c>
      <c r="E3707" t="s">
        <v>2490</v>
      </c>
      <c r="F3707" t="s">
        <v>2491</v>
      </c>
      <c r="G3707" t="s">
        <v>2904</v>
      </c>
      <c r="H3707"/>
      <c r="I3707" t="s">
        <v>17827</v>
      </c>
      <c r="J3707" t="s">
        <v>17890</v>
      </c>
      <c r="K3707" t="s">
        <v>17934</v>
      </c>
      <c r="L3707" t="s">
        <v>10461</v>
      </c>
      <c r="M3707" t="s">
        <v>17839</v>
      </c>
      <c r="N3707" t="s">
        <v>10461</v>
      </c>
      <c r="O3707" t="s">
        <v>18031</v>
      </c>
    </row>
    <row r="3708" spans="2:15" x14ac:dyDescent="0.25">
      <c r="B3708" t="s">
        <v>15711</v>
      </c>
      <c r="C3708">
        <v>126515001</v>
      </c>
      <c r="D3708" t="s">
        <v>398</v>
      </c>
      <c r="E3708" t="s">
        <v>2490</v>
      </c>
      <c r="F3708" t="s">
        <v>2491</v>
      </c>
      <c r="G3708" t="s">
        <v>2415</v>
      </c>
      <c r="H3708"/>
      <c r="I3708" t="s">
        <v>18007</v>
      </c>
      <c r="J3708" t="s">
        <v>17931</v>
      </c>
      <c r="K3708" t="s">
        <v>17994</v>
      </c>
      <c r="L3708" t="s">
        <v>17844</v>
      </c>
      <c r="M3708" t="s">
        <v>17842</v>
      </c>
      <c r="N3708" t="s">
        <v>10461</v>
      </c>
      <c r="O3708" t="s">
        <v>18075</v>
      </c>
    </row>
    <row r="3709" spans="2:15" x14ac:dyDescent="0.25">
      <c r="B3709" t="s">
        <v>15670</v>
      </c>
      <c r="C3709">
        <v>126515001</v>
      </c>
      <c r="D3709" t="s">
        <v>398</v>
      </c>
      <c r="E3709" t="s">
        <v>2468</v>
      </c>
      <c r="F3709" t="s">
        <v>2469</v>
      </c>
      <c r="G3709" t="s">
        <v>2903</v>
      </c>
      <c r="H3709"/>
      <c r="I3709" t="s">
        <v>17983</v>
      </c>
      <c r="J3709" t="s">
        <v>10461</v>
      </c>
      <c r="K3709"/>
      <c r="L3709" t="s">
        <v>10461</v>
      </c>
      <c r="M3709"/>
      <c r="N3709"/>
      <c r="O3709" t="s">
        <v>17896</v>
      </c>
    </row>
    <row r="3710" spans="2:15" x14ac:dyDescent="0.25">
      <c r="B3710" t="s">
        <v>15671</v>
      </c>
      <c r="C3710">
        <v>126515001</v>
      </c>
      <c r="D3710" t="s">
        <v>398</v>
      </c>
      <c r="E3710" t="s">
        <v>2468</v>
      </c>
      <c r="F3710" t="s">
        <v>2469</v>
      </c>
      <c r="G3710" t="s">
        <v>2904</v>
      </c>
      <c r="H3710"/>
      <c r="I3710" t="s">
        <v>17934</v>
      </c>
      <c r="J3710" t="s">
        <v>10461</v>
      </c>
      <c r="K3710" t="s">
        <v>10461</v>
      </c>
      <c r="L3710" t="s">
        <v>10461</v>
      </c>
      <c r="M3710"/>
      <c r="N3710"/>
      <c r="O3710" t="s">
        <v>18018</v>
      </c>
    </row>
    <row r="3711" spans="2:15" x14ac:dyDescent="0.25">
      <c r="B3711" t="s">
        <v>15672</v>
      </c>
      <c r="C3711">
        <v>126515001</v>
      </c>
      <c r="D3711" t="s">
        <v>398</v>
      </c>
      <c r="E3711" t="s">
        <v>2468</v>
      </c>
      <c r="F3711" t="s">
        <v>2469</v>
      </c>
      <c r="G3711" t="s">
        <v>2415</v>
      </c>
      <c r="H3711"/>
      <c r="I3711" t="s">
        <v>17984</v>
      </c>
      <c r="J3711" t="s">
        <v>10461</v>
      </c>
      <c r="K3711" t="s">
        <v>10461</v>
      </c>
      <c r="L3711" t="s">
        <v>17850</v>
      </c>
      <c r="M3711"/>
      <c r="N3711"/>
      <c r="O3711" t="s">
        <v>18167</v>
      </c>
    </row>
    <row r="3712" spans="2:15" x14ac:dyDescent="0.25">
      <c r="B3712" t="s">
        <v>15765</v>
      </c>
      <c r="C3712">
        <v>126515001</v>
      </c>
      <c r="D3712" t="s">
        <v>398</v>
      </c>
      <c r="E3712" t="s">
        <v>2525</v>
      </c>
      <c r="F3712" t="s">
        <v>2526</v>
      </c>
      <c r="G3712" t="s">
        <v>2903</v>
      </c>
      <c r="H3712"/>
      <c r="I3712" t="s">
        <v>18236</v>
      </c>
      <c r="J3712" t="s">
        <v>18013</v>
      </c>
      <c r="K3712" t="s">
        <v>17855</v>
      </c>
      <c r="L3712" t="s">
        <v>17833</v>
      </c>
      <c r="M3712" t="s">
        <v>10461</v>
      </c>
      <c r="N3712"/>
      <c r="O3712" t="s">
        <v>18457</v>
      </c>
    </row>
    <row r="3713" spans="2:15" x14ac:dyDescent="0.25">
      <c r="B3713" t="s">
        <v>15766</v>
      </c>
      <c r="C3713">
        <v>126515001</v>
      </c>
      <c r="D3713" t="s">
        <v>398</v>
      </c>
      <c r="E3713" t="s">
        <v>2525</v>
      </c>
      <c r="F3713" t="s">
        <v>2526</v>
      </c>
      <c r="G3713" t="s">
        <v>2904</v>
      </c>
      <c r="H3713" t="s">
        <v>10461</v>
      </c>
      <c r="I3713" t="s">
        <v>17912</v>
      </c>
      <c r="J3713" t="s">
        <v>17851</v>
      </c>
      <c r="K3713" t="s">
        <v>17833</v>
      </c>
      <c r="L3713" t="s">
        <v>17846</v>
      </c>
      <c r="M3713" t="s">
        <v>10461</v>
      </c>
      <c r="N3713"/>
      <c r="O3713" t="s">
        <v>17918</v>
      </c>
    </row>
    <row r="3714" spans="2:15" x14ac:dyDescent="0.25">
      <c r="B3714" t="s">
        <v>15767</v>
      </c>
      <c r="C3714">
        <v>126515001</v>
      </c>
      <c r="D3714" t="s">
        <v>398</v>
      </c>
      <c r="E3714" t="s">
        <v>2525</v>
      </c>
      <c r="F3714" t="s">
        <v>2526</v>
      </c>
      <c r="G3714" t="s">
        <v>2415</v>
      </c>
      <c r="H3714" t="s">
        <v>10461</v>
      </c>
      <c r="I3714" t="s">
        <v>18130</v>
      </c>
      <c r="J3714" t="s">
        <v>18365</v>
      </c>
      <c r="K3714" t="s">
        <v>17995</v>
      </c>
      <c r="L3714" t="s">
        <v>17881</v>
      </c>
      <c r="M3714" t="s">
        <v>10461</v>
      </c>
      <c r="N3714"/>
      <c r="O3714" t="s">
        <v>18357</v>
      </c>
    </row>
    <row r="3715" spans="2:15" x14ac:dyDescent="0.25">
      <c r="B3715" t="s">
        <v>15984</v>
      </c>
      <c r="C3715">
        <v>126515001</v>
      </c>
      <c r="D3715" t="s">
        <v>398</v>
      </c>
      <c r="E3715" t="s">
        <v>2629</v>
      </c>
      <c r="F3715" t="s">
        <v>2630</v>
      </c>
      <c r="G3715" t="s">
        <v>2903</v>
      </c>
      <c r="H3715" t="s">
        <v>10461</v>
      </c>
      <c r="I3715" t="s">
        <v>18130</v>
      </c>
      <c r="J3715" t="s">
        <v>10461</v>
      </c>
      <c r="K3715"/>
      <c r="L3715" t="s">
        <v>17833</v>
      </c>
      <c r="M3715"/>
      <c r="N3715"/>
      <c r="O3715" t="s">
        <v>18098</v>
      </c>
    </row>
    <row r="3716" spans="2:15" x14ac:dyDescent="0.25">
      <c r="B3716" t="s">
        <v>15985</v>
      </c>
      <c r="C3716">
        <v>126515001</v>
      </c>
      <c r="D3716" t="s">
        <v>398</v>
      </c>
      <c r="E3716" t="s">
        <v>2629</v>
      </c>
      <c r="F3716" t="s">
        <v>2630</v>
      </c>
      <c r="G3716" t="s">
        <v>2904</v>
      </c>
      <c r="H3716"/>
      <c r="I3716" t="s">
        <v>17849</v>
      </c>
      <c r="J3716" t="s">
        <v>17850</v>
      </c>
      <c r="K3716" t="s">
        <v>10461</v>
      </c>
      <c r="L3716" t="s">
        <v>10461</v>
      </c>
      <c r="M3716" t="s">
        <v>10461</v>
      </c>
      <c r="N3716"/>
      <c r="O3716" t="s">
        <v>18006</v>
      </c>
    </row>
    <row r="3717" spans="2:15" x14ac:dyDescent="0.25">
      <c r="B3717" t="s">
        <v>15986</v>
      </c>
      <c r="C3717">
        <v>126515001</v>
      </c>
      <c r="D3717" t="s">
        <v>398</v>
      </c>
      <c r="E3717" t="s">
        <v>2629</v>
      </c>
      <c r="F3717" t="s">
        <v>2630</v>
      </c>
      <c r="G3717" t="s">
        <v>2415</v>
      </c>
      <c r="H3717" t="s">
        <v>10461</v>
      </c>
      <c r="I3717" t="s">
        <v>18677</v>
      </c>
      <c r="J3717" t="s">
        <v>17837</v>
      </c>
      <c r="K3717" t="s">
        <v>10461</v>
      </c>
      <c r="L3717" t="s">
        <v>17834</v>
      </c>
      <c r="M3717" t="s">
        <v>10461</v>
      </c>
      <c r="N3717"/>
      <c r="O3717" t="s">
        <v>18026</v>
      </c>
    </row>
    <row r="3718" spans="2:15" x14ac:dyDescent="0.25">
      <c r="B3718" t="s">
        <v>16080</v>
      </c>
      <c r="C3718">
        <v>126515001</v>
      </c>
      <c r="D3718" t="s">
        <v>398</v>
      </c>
      <c r="E3718" t="s">
        <v>17645</v>
      </c>
      <c r="F3718" t="s">
        <v>2670</v>
      </c>
      <c r="G3718" t="s">
        <v>2903</v>
      </c>
      <c r="H3718"/>
      <c r="I3718" t="s">
        <v>18140</v>
      </c>
      <c r="J3718" t="s">
        <v>18131</v>
      </c>
      <c r="K3718" t="s">
        <v>18007</v>
      </c>
      <c r="L3718" t="s">
        <v>17869</v>
      </c>
      <c r="M3718" t="s">
        <v>17876</v>
      </c>
      <c r="N3718"/>
      <c r="O3718" t="s">
        <v>18104</v>
      </c>
    </row>
    <row r="3719" spans="2:15" x14ac:dyDescent="0.25">
      <c r="B3719" t="s">
        <v>16081</v>
      </c>
      <c r="C3719">
        <v>126515001</v>
      </c>
      <c r="D3719" t="s">
        <v>398</v>
      </c>
      <c r="E3719" t="s">
        <v>17645</v>
      </c>
      <c r="F3719" t="s">
        <v>2670</v>
      </c>
      <c r="G3719" t="s">
        <v>2904</v>
      </c>
      <c r="H3719" t="s">
        <v>10461</v>
      </c>
      <c r="I3719" t="s">
        <v>18147</v>
      </c>
      <c r="J3719" t="s">
        <v>18074</v>
      </c>
      <c r="K3719" t="s">
        <v>17824</v>
      </c>
      <c r="L3719" t="s">
        <v>17860</v>
      </c>
      <c r="M3719" t="s">
        <v>17984</v>
      </c>
      <c r="N3719" t="s">
        <v>10461</v>
      </c>
      <c r="O3719" t="s">
        <v>18567</v>
      </c>
    </row>
    <row r="3720" spans="2:15" x14ac:dyDescent="0.25">
      <c r="B3720" t="s">
        <v>16082</v>
      </c>
      <c r="C3720">
        <v>126515001</v>
      </c>
      <c r="D3720" t="s">
        <v>398</v>
      </c>
      <c r="E3720" t="s">
        <v>17645</v>
      </c>
      <c r="F3720" t="s">
        <v>2670</v>
      </c>
      <c r="G3720" t="s">
        <v>2415</v>
      </c>
      <c r="H3720" t="s">
        <v>10461</v>
      </c>
      <c r="I3720" t="s">
        <v>18457</v>
      </c>
      <c r="J3720" t="s">
        <v>18545</v>
      </c>
      <c r="K3720" t="s">
        <v>18039</v>
      </c>
      <c r="L3720" t="s">
        <v>17842</v>
      </c>
      <c r="M3720" t="s">
        <v>18174</v>
      </c>
      <c r="N3720" t="s">
        <v>10461</v>
      </c>
      <c r="O3720" t="s">
        <v>18984</v>
      </c>
    </row>
    <row r="3721" spans="2:15" x14ac:dyDescent="0.25">
      <c r="B3721" t="s">
        <v>16023</v>
      </c>
      <c r="C3721">
        <v>126515001</v>
      </c>
      <c r="D3721" t="s">
        <v>398</v>
      </c>
      <c r="E3721" t="s">
        <v>2651</v>
      </c>
      <c r="F3721" t="s">
        <v>2652</v>
      </c>
      <c r="G3721" t="s">
        <v>2903</v>
      </c>
      <c r="H3721"/>
      <c r="I3721" t="s">
        <v>18167</v>
      </c>
      <c r="J3721" t="s">
        <v>10461</v>
      </c>
      <c r="K3721" t="s">
        <v>10461</v>
      </c>
      <c r="L3721" t="s">
        <v>10461</v>
      </c>
      <c r="M3721"/>
      <c r="N3721"/>
      <c r="O3721" t="s">
        <v>18037</v>
      </c>
    </row>
    <row r="3722" spans="2:15" x14ac:dyDescent="0.25">
      <c r="B3722" t="s">
        <v>16024</v>
      </c>
      <c r="C3722">
        <v>126515001</v>
      </c>
      <c r="D3722" t="s">
        <v>398</v>
      </c>
      <c r="E3722" t="s">
        <v>2651</v>
      </c>
      <c r="F3722" t="s">
        <v>2652</v>
      </c>
      <c r="G3722" t="s">
        <v>2904</v>
      </c>
      <c r="H3722"/>
      <c r="I3722" t="s">
        <v>18037</v>
      </c>
      <c r="J3722" t="s">
        <v>10461</v>
      </c>
      <c r="K3722" t="s">
        <v>10461</v>
      </c>
      <c r="L3722" t="s">
        <v>10461</v>
      </c>
      <c r="M3722"/>
      <c r="N3722"/>
      <c r="O3722" t="s">
        <v>17985</v>
      </c>
    </row>
    <row r="3723" spans="2:15" x14ac:dyDescent="0.25">
      <c r="B3723" t="s">
        <v>16025</v>
      </c>
      <c r="C3723">
        <v>126515001</v>
      </c>
      <c r="D3723" t="s">
        <v>398</v>
      </c>
      <c r="E3723" t="s">
        <v>2651</v>
      </c>
      <c r="F3723" t="s">
        <v>2652</v>
      </c>
      <c r="G3723" t="s">
        <v>2415</v>
      </c>
      <c r="H3723"/>
      <c r="I3723" t="s">
        <v>17955</v>
      </c>
      <c r="J3723" t="s">
        <v>10461</v>
      </c>
      <c r="K3723" t="s">
        <v>10461</v>
      </c>
      <c r="L3723" t="s">
        <v>10461</v>
      </c>
      <c r="M3723"/>
      <c r="N3723"/>
      <c r="O3723" t="s">
        <v>18646</v>
      </c>
    </row>
    <row r="3724" spans="2:15" x14ac:dyDescent="0.25">
      <c r="B3724" t="s">
        <v>15586</v>
      </c>
      <c r="C3724">
        <v>126515001</v>
      </c>
      <c r="D3724" t="s">
        <v>398</v>
      </c>
      <c r="E3724" t="s">
        <v>2420</v>
      </c>
      <c r="F3724" t="s">
        <v>2421</v>
      </c>
      <c r="G3724" t="s">
        <v>2903</v>
      </c>
      <c r="H3724"/>
      <c r="I3724" t="s">
        <v>10461</v>
      </c>
      <c r="J3724" t="s">
        <v>10461</v>
      </c>
      <c r="K3724" t="s">
        <v>17995</v>
      </c>
      <c r="L3724" t="s">
        <v>10461</v>
      </c>
      <c r="M3724" t="s">
        <v>10461</v>
      </c>
      <c r="N3724"/>
      <c r="O3724" t="s">
        <v>17939</v>
      </c>
    </row>
    <row r="3725" spans="2:15" x14ac:dyDescent="0.25">
      <c r="B3725" t="s">
        <v>15587</v>
      </c>
      <c r="C3725">
        <v>126515001</v>
      </c>
      <c r="D3725" t="s">
        <v>398</v>
      </c>
      <c r="E3725" t="s">
        <v>2420</v>
      </c>
      <c r="F3725" t="s">
        <v>2421</v>
      </c>
      <c r="G3725" t="s">
        <v>2904</v>
      </c>
      <c r="H3725"/>
      <c r="I3725" t="s">
        <v>10461</v>
      </c>
      <c r="J3725" t="s">
        <v>10461</v>
      </c>
      <c r="K3725" t="s">
        <v>17881</v>
      </c>
      <c r="L3725" t="s">
        <v>10461</v>
      </c>
      <c r="M3725"/>
      <c r="N3725"/>
      <c r="O3725" t="s">
        <v>17827</v>
      </c>
    </row>
    <row r="3726" spans="2:15" x14ac:dyDescent="0.25">
      <c r="B3726" t="s">
        <v>15588</v>
      </c>
      <c r="C3726">
        <v>126515001</v>
      </c>
      <c r="D3726" t="s">
        <v>398</v>
      </c>
      <c r="E3726" t="s">
        <v>2420</v>
      </c>
      <c r="F3726" t="s">
        <v>2421</v>
      </c>
      <c r="G3726" t="s">
        <v>2415</v>
      </c>
      <c r="H3726"/>
      <c r="I3726" t="s">
        <v>10461</v>
      </c>
      <c r="J3726" t="s">
        <v>10461</v>
      </c>
      <c r="K3726" t="s">
        <v>17824</v>
      </c>
      <c r="L3726" t="s">
        <v>10461</v>
      </c>
      <c r="M3726" t="s">
        <v>10461</v>
      </c>
      <c r="N3726"/>
      <c r="O3726" t="s">
        <v>17875</v>
      </c>
    </row>
    <row r="3727" spans="2:15" x14ac:dyDescent="0.25">
      <c r="B3727" t="s">
        <v>15718</v>
      </c>
      <c r="C3727">
        <v>126515001</v>
      </c>
      <c r="D3727" t="s">
        <v>398</v>
      </c>
      <c r="E3727" t="s">
        <v>2496</v>
      </c>
      <c r="F3727" t="s">
        <v>2497</v>
      </c>
      <c r="G3727" t="s">
        <v>2903</v>
      </c>
      <c r="H3727"/>
      <c r="I3727" t="s">
        <v>18081</v>
      </c>
      <c r="J3727" t="s">
        <v>18027</v>
      </c>
      <c r="K3727"/>
      <c r="L3727" t="s">
        <v>17844</v>
      </c>
      <c r="M3727" t="s">
        <v>17850</v>
      </c>
      <c r="N3727"/>
      <c r="O3727" t="s">
        <v>18151</v>
      </c>
    </row>
    <row r="3728" spans="2:15" x14ac:dyDescent="0.25">
      <c r="B3728" t="s">
        <v>15719</v>
      </c>
      <c r="C3728">
        <v>126515001</v>
      </c>
      <c r="D3728" t="s">
        <v>398</v>
      </c>
      <c r="E3728" t="s">
        <v>2496</v>
      </c>
      <c r="F3728" t="s">
        <v>2497</v>
      </c>
      <c r="G3728" t="s">
        <v>2904</v>
      </c>
      <c r="H3728"/>
      <c r="I3728" t="s">
        <v>18007</v>
      </c>
      <c r="J3728" t="s">
        <v>17929</v>
      </c>
      <c r="K3728" t="s">
        <v>10461</v>
      </c>
      <c r="L3728" t="s">
        <v>10461</v>
      </c>
      <c r="M3728" t="s">
        <v>10461</v>
      </c>
      <c r="N3728"/>
      <c r="O3728" t="s">
        <v>18025</v>
      </c>
    </row>
    <row r="3729" spans="2:15" x14ac:dyDescent="0.25">
      <c r="B3729" t="s">
        <v>15720</v>
      </c>
      <c r="C3729">
        <v>126515001</v>
      </c>
      <c r="D3729" t="s">
        <v>398</v>
      </c>
      <c r="E3729" t="s">
        <v>2496</v>
      </c>
      <c r="F3729" t="s">
        <v>2497</v>
      </c>
      <c r="G3729" t="s">
        <v>2415</v>
      </c>
      <c r="H3729"/>
      <c r="I3729" t="s">
        <v>17847</v>
      </c>
      <c r="J3729" t="s">
        <v>18029</v>
      </c>
      <c r="K3729" t="s">
        <v>10461</v>
      </c>
      <c r="L3729" t="s">
        <v>17869</v>
      </c>
      <c r="M3729" t="s">
        <v>17834</v>
      </c>
      <c r="N3729"/>
      <c r="O3729" t="s">
        <v>18171</v>
      </c>
    </row>
    <row r="3730" spans="2:15" x14ac:dyDescent="0.25">
      <c r="B3730" t="s">
        <v>15921</v>
      </c>
      <c r="C3730">
        <v>126515001</v>
      </c>
      <c r="D3730" t="s">
        <v>398</v>
      </c>
      <c r="E3730" t="s">
        <v>13136</v>
      </c>
      <c r="F3730" t="s">
        <v>13135</v>
      </c>
      <c r="G3730" t="s">
        <v>2903</v>
      </c>
      <c r="H3730"/>
      <c r="I3730" t="s">
        <v>17855</v>
      </c>
      <c r="J3730"/>
      <c r="K3730" t="s">
        <v>10461</v>
      </c>
      <c r="L3730"/>
      <c r="M3730"/>
      <c r="N3730"/>
      <c r="O3730" t="s">
        <v>17837</v>
      </c>
    </row>
    <row r="3731" spans="2:15" x14ac:dyDescent="0.25">
      <c r="B3731" t="s">
        <v>15922</v>
      </c>
      <c r="C3731">
        <v>126515001</v>
      </c>
      <c r="D3731" t="s">
        <v>398</v>
      </c>
      <c r="E3731" t="s">
        <v>13136</v>
      </c>
      <c r="F3731" t="s">
        <v>13135</v>
      </c>
      <c r="G3731" t="s">
        <v>2904</v>
      </c>
      <c r="H3731"/>
      <c r="I3731" t="s">
        <v>17866</v>
      </c>
      <c r="J3731" t="s">
        <v>10461</v>
      </c>
      <c r="K3731"/>
      <c r="L3731" t="s">
        <v>10461</v>
      </c>
      <c r="M3731"/>
      <c r="N3731"/>
      <c r="O3731" t="s">
        <v>17839</v>
      </c>
    </row>
    <row r="3732" spans="2:15" x14ac:dyDescent="0.25">
      <c r="B3732" t="s">
        <v>15923</v>
      </c>
      <c r="C3732">
        <v>126515001</v>
      </c>
      <c r="D3732" t="s">
        <v>398</v>
      </c>
      <c r="E3732" t="s">
        <v>13136</v>
      </c>
      <c r="F3732" t="s">
        <v>13135</v>
      </c>
      <c r="G3732" t="s">
        <v>2415</v>
      </c>
      <c r="H3732"/>
      <c r="I3732" t="s">
        <v>17871</v>
      </c>
      <c r="J3732" t="s">
        <v>10461</v>
      </c>
      <c r="K3732" t="s">
        <v>10461</v>
      </c>
      <c r="L3732" t="s">
        <v>10461</v>
      </c>
      <c r="M3732"/>
      <c r="N3732"/>
      <c r="O3732" t="s">
        <v>18081</v>
      </c>
    </row>
    <row r="3733" spans="2:15" x14ac:dyDescent="0.25">
      <c r="B3733" t="s">
        <v>15855</v>
      </c>
      <c r="C3733">
        <v>126515001</v>
      </c>
      <c r="D3733" t="s">
        <v>398</v>
      </c>
      <c r="E3733" t="s">
        <v>2569</v>
      </c>
      <c r="F3733" t="s">
        <v>2570</v>
      </c>
      <c r="G3733" t="s">
        <v>2903</v>
      </c>
      <c r="H3733"/>
      <c r="I3733" t="s">
        <v>18081</v>
      </c>
      <c r="J3733" t="s">
        <v>17866</v>
      </c>
      <c r="K3733" t="s">
        <v>10461</v>
      </c>
      <c r="L3733" t="s">
        <v>10461</v>
      </c>
      <c r="M3733" t="s">
        <v>10461</v>
      </c>
      <c r="N3733"/>
      <c r="O3733" t="s">
        <v>17936</v>
      </c>
    </row>
    <row r="3734" spans="2:15" x14ac:dyDescent="0.25">
      <c r="B3734" t="s">
        <v>15856</v>
      </c>
      <c r="C3734">
        <v>126515001</v>
      </c>
      <c r="D3734" t="s">
        <v>398</v>
      </c>
      <c r="E3734" t="s">
        <v>2569</v>
      </c>
      <c r="F3734" t="s">
        <v>2570</v>
      </c>
      <c r="G3734" t="s">
        <v>2904</v>
      </c>
      <c r="H3734"/>
      <c r="I3734" t="s">
        <v>17862</v>
      </c>
      <c r="J3734" t="s">
        <v>17844</v>
      </c>
      <c r="K3734" t="s">
        <v>10461</v>
      </c>
      <c r="L3734" t="s">
        <v>10461</v>
      </c>
      <c r="M3734" t="s">
        <v>10461</v>
      </c>
      <c r="N3734"/>
      <c r="O3734" t="s">
        <v>18179</v>
      </c>
    </row>
    <row r="3735" spans="2:15" x14ac:dyDescent="0.25">
      <c r="B3735" t="s">
        <v>15857</v>
      </c>
      <c r="C3735">
        <v>126515001</v>
      </c>
      <c r="D3735" t="s">
        <v>398</v>
      </c>
      <c r="E3735" t="s">
        <v>2569</v>
      </c>
      <c r="F3735" t="s">
        <v>2570</v>
      </c>
      <c r="G3735" t="s">
        <v>2415</v>
      </c>
      <c r="H3735"/>
      <c r="I3735" t="s">
        <v>18140</v>
      </c>
      <c r="J3735" t="s">
        <v>17942</v>
      </c>
      <c r="K3735" t="s">
        <v>10461</v>
      </c>
      <c r="L3735" t="s">
        <v>17850</v>
      </c>
      <c r="M3735" t="s">
        <v>10461</v>
      </c>
      <c r="N3735"/>
      <c r="O3735" t="s">
        <v>18227</v>
      </c>
    </row>
    <row r="3736" spans="2:15" x14ac:dyDescent="0.25">
      <c r="B3736" t="s">
        <v>15906</v>
      </c>
      <c r="C3736">
        <v>126515001</v>
      </c>
      <c r="D3736" t="s">
        <v>398</v>
      </c>
      <c r="E3736" t="s">
        <v>2597</v>
      </c>
      <c r="F3736" t="s">
        <v>2598</v>
      </c>
      <c r="G3736" t="s">
        <v>2903</v>
      </c>
      <c r="H3736"/>
      <c r="I3736" t="s">
        <v>10461</v>
      </c>
      <c r="J3736" t="s">
        <v>17862</v>
      </c>
      <c r="K3736" t="s">
        <v>10461</v>
      </c>
      <c r="L3736" t="s">
        <v>10461</v>
      </c>
      <c r="M3736"/>
      <c r="N3736"/>
      <c r="O3736" t="s">
        <v>17900</v>
      </c>
    </row>
    <row r="3737" spans="2:15" x14ac:dyDescent="0.25">
      <c r="B3737" t="s">
        <v>15907</v>
      </c>
      <c r="C3737">
        <v>126515001</v>
      </c>
      <c r="D3737" t="s">
        <v>398</v>
      </c>
      <c r="E3737" t="s">
        <v>2597</v>
      </c>
      <c r="F3737" t="s">
        <v>2598</v>
      </c>
      <c r="G3737" t="s">
        <v>2904</v>
      </c>
      <c r="H3737"/>
      <c r="I3737" t="s">
        <v>10461</v>
      </c>
      <c r="J3737" t="s">
        <v>17983</v>
      </c>
      <c r="K3737" t="s">
        <v>10461</v>
      </c>
      <c r="L3737" t="s">
        <v>10461</v>
      </c>
      <c r="M3737"/>
      <c r="N3737"/>
      <c r="O3737" t="s">
        <v>18019</v>
      </c>
    </row>
    <row r="3738" spans="2:15" x14ac:dyDescent="0.25">
      <c r="B3738" t="s">
        <v>15908</v>
      </c>
      <c r="C3738">
        <v>126515001</v>
      </c>
      <c r="D3738" t="s">
        <v>398</v>
      </c>
      <c r="E3738" t="s">
        <v>2597</v>
      </c>
      <c r="F3738" t="s">
        <v>2598</v>
      </c>
      <c r="G3738" t="s">
        <v>2415</v>
      </c>
      <c r="H3738"/>
      <c r="I3738" t="s">
        <v>17853</v>
      </c>
      <c r="J3738" t="s">
        <v>17848</v>
      </c>
      <c r="K3738" t="s">
        <v>10461</v>
      </c>
      <c r="L3738" t="s">
        <v>10461</v>
      </c>
      <c r="M3738"/>
      <c r="N3738"/>
      <c r="O3738" t="s">
        <v>17929</v>
      </c>
    </row>
    <row r="3739" spans="2:15" x14ac:dyDescent="0.25">
      <c r="B3739" t="s">
        <v>16065</v>
      </c>
      <c r="C3739">
        <v>126515001</v>
      </c>
      <c r="D3739" t="s">
        <v>398</v>
      </c>
      <c r="E3739" t="s">
        <v>2662</v>
      </c>
      <c r="F3739" t="s">
        <v>2663</v>
      </c>
      <c r="G3739" t="s">
        <v>2903</v>
      </c>
      <c r="H3739"/>
      <c r="I3739" t="s">
        <v>18010</v>
      </c>
      <c r="J3739" t="s">
        <v>17853</v>
      </c>
      <c r="K3739" t="s">
        <v>10461</v>
      </c>
      <c r="L3739" t="s">
        <v>10461</v>
      </c>
      <c r="M3739" t="s">
        <v>10461</v>
      </c>
      <c r="N3739"/>
      <c r="O3739" t="s">
        <v>18111</v>
      </c>
    </row>
    <row r="3740" spans="2:15" x14ac:dyDescent="0.25">
      <c r="B3740" t="s">
        <v>16066</v>
      </c>
      <c r="C3740">
        <v>126515001</v>
      </c>
      <c r="D3740" t="s">
        <v>398</v>
      </c>
      <c r="E3740" t="s">
        <v>2662</v>
      </c>
      <c r="F3740" t="s">
        <v>2663</v>
      </c>
      <c r="G3740" t="s">
        <v>2904</v>
      </c>
      <c r="H3740"/>
      <c r="I3740" t="s">
        <v>17931</v>
      </c>
      <c r="J3740" t="s">
        <v>17859</v>
      </c>
      <c r="K3740" t="s">
        <v>10461</v>
      </c>
      <c r="L3740" t="s">
        <v>10461</v>
      </c>
      <c r="M3740" t="s">
        <v>17850</v>
      </c>
      <c r="N3740" t="s">
        <v>10461</v>
      </c>
      <c r="O3740" t="s">
        <v>17912</v>
      </c>
    </row>
    <row r="3741" spans="2:15" x14ac:dyDescent="0.25">
      <c r="B3741" t="s">
        <v>16067</v>
      </c>
      <c r="C3741">
        <v>126515001</v>
      </c>
      <c r="D3741" t="s">
        <v>398</v>
      </c>
      <c r="E3741" t="s">
        <v>2662</v>
      </c>
      <c r="F3741" t="s">
        <v>2663</v>
      </c>
      <c r="G3741" t="s">
        <v>2415</v>
      </c>
      <c r="H3741"/>
      <c r="I3741" t="s">
        <v>18254</v>
      </c>
      <c r="J3741" t="s">
        <v>17979</v>
      </c>
      <c r="K3741" t="s">
        <v>10461</v>
      </c>
      <c r="L3741" t="s">
        <v>17844</v>
      </c>
      <c r="M3741" t="s">
        <v>17836</v>
      </c>
      <c r="N3741" t="s">
        <v>10461</v>
      </c>
      <c r="O3741" t="s">
        <v>18012</v>
      </c>
    </row>
    <row r="3742" spans="2:15" x14ac:dyDescent="0.25">
      <c r="B3742" t="s">
        <v>15748</v>
      </c>
      <c r="C3742">
        <v>126515001</v>
      </c>
      <c r="D3742" t="s">
        <v>398</v>
      </c>
      <c r="E3742" t="s">
        <v>2513</v>
      </c>
      <c r="F3742" t="s">
        <v>2514</v>
      </c>
      <c r="G3742" t="s">
        <v>2903</v>
      </c>
      <c r="H3742" t="s">
        <v>10461</v>
      </c>
      <c r="I3742" t="s">
        <v>17996</v>
      </c>
      <c r="J3742" t="s">
        <v>17869</v>
      </c>
      <c r="K3742" t="s">
        <v>18140</v>
      </c>
      <c r="L3742" t="s">
        <v>17837</v>
      </c>
      <c r="M3742" t="s">
        <v>17842</v>
      </c>
      <c r="N3742"/>
      <c r="O3742" t="s">
        <v>18056</v>
      </c>
    </row>
    <row r="3743" spans="2:15" x14ac:dyDescent="0.25">
      <c r="B3743" t="s">
        <v>15749</v>
      </c>
      <c r="C3743">
        <v>126515001</v>
      </c>
      <c r="D3743" t="s">
        <v>398</v>
      </c>
      <c r="E3743" t="s">
        <v>2513</v>
      </c>
      <c r="F3743" t="s">
        <v>2514</v>
      </c>
      <c r="G3743" t="s">
        <v>2904</v>
      </c>
      <c r="H3743"/>
      <c r="I3743" t="s">
        <v>17883</v>
      </c>
      <c r="J3743" t="s">
        <v>10461</v>
      </c>
      <c r="K3743" t="s">
        <v>17900</v>
      </c>
      <c r="L3743" t="s">
        <v>17836</v>
      </c>
      <c r="M3743" t="s">
        <v>17857</v>
      </c>
      <c r="N3743"/>
      <c r="O3743" t="s">
        <v>18087</v>
      </c>
    </row>
    <row r="3744" spans="2:15" x14ac:dyDescent="0.25">
      <c r="B3744" t="s">
        <v>15750</v>
      </c>
      <c r="C3744">
        <v>126515001</v>
      </c>
      <c r="D3744" t="s">
        <v>398</v>
      </c>
      <c r="E3744" t="s">
        <v>2513</v>
      </c>
      <c r="F3744" t="s">
        <v>2514</v>
      </c>
      <c r="G3744" t="s">
        <v>2415</v>
      </c>
      <c r="H3744" t="s">
        <v>10461</v>
      </c>
      <c r="I3744" t="s">
        <v>18243</v>
      </c>
      <c r="J3744" t="s">
        <v>17995</v>
      </c>
      <c r="K3744" t="s">
        <v>18226</v>
      </c>
      <c r="L3744" t="s">
        <v>17942</v>
      </c>
      <c r="M3744" t="s">
        <v>18102</v>
      </c>
      <c r="N3744"/>
      <c r="O3744" t="s">
        <v>18251</v>
      </c>
    </row>
    <row r="3745" spans="2:15" x14ac:dyDescent="0.25">
      <c r="B3745" t="s">
        <v>15939</v>
      </c>
      <c r="C3745">
        <v>126515001</v>
      </c>
      <c r="D3745" t="s">
        <v>398</v>
      </c>
      <c r="E3745" t="s">
        <v>2616</v>
      </c>
      <c r="F3745" t="s">
        <v>2617</v>
      </c>
      <c r="G3745" t="s">
        <v>2903</v>
      </c>
      <c r="H3745"/>
      <c r="I3745" t="s">
        <v>17833</v>
      </c>
      <c r="J3745" t="s">
        <v>10461</v>
      </c>
      <c r="K3745" t="s">
        <v>17869</v>
      </c>
      <c r="L3745" t="s">
        <v>10461</v>
      </c>
      <c r="M3745" t="s">
        <v>10461</v>
      </c>
      <c r="N3745"/>
      <c r="O3745" t="s">
        <v>17895</v>
      </c>
    </row>
    <row r="3746" spans="2:15" x14ac:dyDescent="0.25">
      <c r="B3746" t="s">
        <v>15940</v>
      </c>
      <c r="C3746">
        <v>126515001</v>
      </c>
      <c r="D3746" t="s">
        <v>398</v>
      </c>
      <c r="E3746" t="s">
        <v>2616</v>
      </c>
      <c r="F3746" t="s">
        <v>2617</v>
      </c>
      <c r="G3746" t="s">
        <v>2904</v>
      </c>
      <c r="H3746"/>
      <c r="I3746" t="s">
        <v>10461</v>
      </c>
      <c r="J3746" t="s">
        <v>10461</v>
      </c>
      <c r="K3746" t="s">
        <v>17859</v>
      </c>
      <c r="L3746" t="s">
        <v>10461</v>
      </c>
      <c r="M3746" t="s">
        <v>10461</v>
      </c>
      <c r="N3746"/>
      <c r="O3746" t="s">
        <v>18018</v>
      </c>
    </row>
    <row r="3747" spans="2:15" x14ac:dyDescent="0.25">
      <c r="B3747" t="s">
        <v>15941</v>
      </c>
      <c r="C3747">
        <v>126515001</v>
      </c>
      <c r="D3747" t="s">
        <v>398</v>
      </c>
      <c r="E3747" t="s">
        <v>2616</v>
      </c>
      <c r="F3747" t="s">
        <v>2617</v>
      </c>
      <c r="G3747" t="s">
        <v>2415</v>
      </c>
      <c r="H3747"/>
      <c r="I3747" t="s">
        <v>17834</v>
      </c>
      <c r="J3747" t="s">
        <v>10461</v>
      </c>
      <c r="K3747" t="s">
        <v>18081</v>
      </c>
      <c r="L3747" t="s">
        <v>17855</v>
      </c>
      <c r="M3747" t="s">
        <v>17855</v>
      </c>
      <c r="N3747"/>
      <c r="O3747" t="s">
        <v>17847</v>
      </c>
    </row>
    <row r="3748" spans="2:15" x14ac:dyDescent="0.25">
      <c r="B3748" t="s">
        <v>15936</v>
      </c>
      <c r="C3748">
        <v>126515001</v>
      </c>
      <c r="D3748" t="s">
        <v>398</v>
      </c>
      <c r="E3748" t="s">
        <v>2614</v>
      </c>
      <c r="F3748" t="s">
        <v>2615</v>
      </c>
      <c r="G3748" t="s">
        <v>2903</v>
      </c>
      <c r="H3748"/>
      <c r="I3748" t="s">
        <v>18225</v>
      </c>
      <c r="J3748" t="s">
        <v>10461</v>
      </c>
      <c r="K3748" t="s">
        <v>10461</v>
      </c>
      <c r="L3748" t="s">
        <v>10461</v>
      </c>
      <c r="M3748"/>
      <c r="N3748"/>
      <c r="O3748" t="s">
        <v>18151</v>
      </c>
    </row>
    <row r="3749" spans="2:15" x14ac:dyDescent="0.25">
      <c r="B3749" t="s">
        <v>15937</v>
      </c>
      <c r="C3749">
        <v>126515001</v>
      </c>
      <c r="D3749" t="s">
        <v>398</v>
      </c>
      <c r="E3749" t="s">
        <v>2614</v>
      </c>
      <c r="F3749" t="s">
        <v>2615</v>
      </c>
      <c r="G3749" t="s">
        <v>2904</v>
      </c>
      <c r="H3749"/>
      <c r="I3749" t="s">
        <v>18247</v>
      </c>
      <c r="J3749"/>
      <c r="K3749" t="s">
        <v>10461</v>
      </c>
      <c r="L3749" t="s">
        <v>10461</v>
      </c>
      <c r="M3749" t="s">
        <v>10461</v>
      </c>
      <c r="N3749"/>
      <c r="O3749" t="s">
        <v>18196</v>
      </c>
    </row>
    <row r="3750" spans="2:15" x14ac:dyDescent="0.25">
      <c r="B3750" t="s">
        <v>15938</v>
      </c>
      <c r="C3750">
        <v>126515001</v>
      </c>
      <c r="D3750" t="s">
        <v>398</v>
      </c>
      <c r="E3750" t="s">
        <v>2614</v>
      </c>
      <c r="F3750" t="s">
        <v>2615</v>
      </c>
      <c r="G3750" t="s">
        <v>2415</v>
      </c>
      <c r="H3750"/>
      <c r="I3750" t="s">
        <v>18108</v>
      </c>
      <c r="J3750" t="s">
        <v>10461</v>
      </c>
      <c r="K3750" t="s">
        <v>10461</v>
      </c>
      <c r="L3750" t="s">
        <v>10461</v>
      </c>
      <c r="M3750" t="s">
        <v>10461</v>
      </c>
      <c r="N3750"/>
      <c r="O3750" t="s">
        <v>18360</v>
      </c>
    </row>
    <row r="3751" spans="2:15" x14ac:dyDescent="0.25">
      <c r="B3751" t="s">
        <v>15927</v>
      </c>
      <c r="C3751">
        <v>126515001</v>
      </c>
      <c r="D3751" t="s">
        <v>398</v>
      </c>
      <c r="E3751" t="s">
        <v>13228</v>
      </c>
      <c r="F3751" t="s">
        <v>2613</v>
      </c>
      <c r="G3751" t="s">
        <v>2903</v>
      </c>
      <c r="H3751"/>
      <c r="I3751" t="s">
        <v>18163</v>
      </c>
      <c r="J3751" t="s">
        <v>17999</v>
      </c>
      <c r="K3751" t="s">
        <v>10461</v>
      </c>
      <c r="L3751" t="s">
        <v>17850</v>
      </c>
      <c r="M3751" t="s">
        <v>17837</v>
      </c>
      <c r="N3751" t="s">
        <v>10461</v>
      </c>
      <c r="O3751" t="s">
        <v>18272</v>
      </c>
    </row>
    <row r="3752" spans="2:15" x14ac:dyDescent="0.25">
      <c r="B3752" t="s">
        <v>15928</v>
      </c>
      <c r="C3752">
        <v>126515001</v>
      </c>
      <c r="D3752" t="s">
        <v>398</v>
      </c>
      <c r="E3752" t="s">
        <v>13228</v>
      </c>
      <c r="F3752" t="s">
        <v>2613</v>
      </c>
      <c r="G3752" t="s">
        <v>2904</v>
      </c>
      <c r="H3752"/>
      <c r="I3752" t="s">
        <v>17980</v>
      </c>
      <c r="J3752" t="s">
        <v>17890</v>
      </c>
      <c r="K3752" t="s">
        <v>10461</v>
      </c>
      <c r="L3752" t="s">
        <v>10461</v>
      </c>
      <c r="M3752" t="s">
        <v>17869</v>
      </c>
      <c r="N3752"/>
      <c r="O3752" t="s">
        <v>18226</v>
      </c>
    </row>
    <row r="3753" spans="2:15" x14ac:dyDescent="0.25">
      <c r="B3753" t="s">
        <v>15929</v>
      </c>
      <c r="C3753">
        <v>126515001</v>
      </c>
      <c r="D3753" t="s">
        <v>398</v>
      </c>
      <c r="E3753" t="s">
        <v>13228</v>
      </c>
      <c r="F3753" t="s">
        <v>2613</v>
      </c>
      <c r="G3753" t="s">
        <v>2415</v>
      </c>
      <c r="H3753"/>
      <c r="I3753" t="s">
        <v>18034</v>
      </c>
      <c r="J3753" t="s">
        <v>17945</v>
      </c>
      <c r="K3753" t="s">
        <v>17846</v>
      </c>
      <c r="L3753" t="s">
        <v>17866</v>
      </c>
      <c r="M3753" t="s">
        <v>17939</v>
      </c>
      <c r="N3753" t="s">
        <v>10461</v>
      </c>
      <c r="O3753" t="s">
        <v>18392</v>
      </c>
    </row>
    <row r="3754" spans="2:15" x14ac:dyDescent="0.25">
      <c r="B3754" t="s">
        <v>15933</v>
      </c>
      <c r="C3754">
        <v>126515001</v>
      </c>
      <c r="D3754" t="s">
        <v>398</v>
      </c>
      <c r="E3754" t="s">
        <v>2611</v>
      </c>
      <c r="F3754" t="s">
        <v>2612</v>
      </c>
      <c r="G3754" t="s">
        <v>2903</v>
      </c>
      <c r="H3754"/>
      <c r="I3754" t="s">
        <v>17982</v>
      </c>
      <c r="J3754"/>
      <c r="K3754"/>
      <c r="L3754" t="s">
        <v>10461</v>
      </c>
      <c r="M3754" t="s">
        <v>10461</v>
      </c>
      <c r="N3754"/>
      <c r="O3754" t="s">
        <v>18266</v>
      </c>
    </row>
    <row r="3755" spans="2:15" x14ac:dyDescent="0.25">
      <c r="B3755" t="s">
        <v>15934</v>
      </c>
      <c r="C3755">
        <v>126515001</v>
      </c>
      <c r="D3755" t="s">
        <v>398</v>
      </c>
      <c r="E3755" t="s">
        <v>2611</v>
      </c>
      <c r="F3755" t="s">
        <v>2612</v>
      </c>
      <c r="G3755" t="s">
        <v>2904</v>
      </c>
      <c r="H3755"/>
      <c r="I3755" t="s">
        <v>18363</v>
      </c>
      <c r="J3755" t="s">
        <v>10461</v>
      </c>
      <c r="K3755"/>
      <c r="L3755" t="s">
        <v>10461</v>
      </c>
      <c r="M3755" t="s">
        <v>10461</v>
      </c>
      <c r="N3755"/>
      <c r="O3755" t="s">
        <v>17904</v>
      </c>
    </row>
    <row r="3756" spans="2:15" x14ac:dyDescent="0.25">
      <c r="B3756" t="s">
        <v>15935</v>
      </c>
      <c r="C3756">
        <v>126515001</v>
      </c>
      <c r="D3756" t="s">
        <v>398</v>
      </c>
      <c r="E3756" t="s">
        <v>2611</v>
      </c>
      <c r="F3756" t="s">
        <v>2612</v>
      </c>
      <c r="G3756" t="s">
        <v>2415</v>
      </c>
      <c r="H3756"/>
      <c r="I3756" t="s">
        <v>17946</v>
      </c>
      <c r="J3756" t="s">
        <v>10461</v>
      </c>
      <c r="K3756"/>
      <c r="L3756" t="s">
        <v>17833</v>
      </c>
      <c r="M3756" t="s">
        <v>10461</v>
      </c>
      <c r="N3756"/>
      <c r="O3756" t="s">
        <v>18233</v>
      </c>
    </row>
    <row r="3757" spans="2:15" x14ac:dyDescent="0.25">
      <c r="B3757" t="s">
        <v>15831</v>
      </c>
      <c r="C3757">
        <v>126515001</v>
      </c>
      <c r="D3757" t="s">
        <v>398</v>
      </c>
      <c r="E3757" t="s">
        <v>2555</v>
      </c>
      <c r="F3757" t="s">
        <v>2556</v>
      </c>
      <c r="G3757" t="s">
        <v>2903</v>
      </c>
      <c r="H3757"/>
      <c r="I3757" t="s">
        <v>17826</v>
      </c>
      <c r="J3757" t="s">
        <v>10461</v>
      </c>
      <c r="K3757"/>
      <c r="L3757" t="s">
        <v>10461</v>
      </c>
      <c r="M3757"/>
      <c r="N3757"/>
      <c r="O3757" t="s">
        <v>18331</v>
      </c>
    </row>
    <row r="3758" spans="2:15" x14ac:dyDescent="0.25">
      <c r="B3758" t="s">
        <v>15832</v>
      </c>
      <c r="C3758">
        <v>126515001</v>
      </c>
      <c r="D3758" t="s">
        <v>398</v>
      </c>
      <c r="E3758" t="s">
        <v>2555</v>
      </c>
      <c r="F3758" t="s">
        <v>2556</v>
      </c>
      <c r="G3758" t="s">
        <v>2904</v>
      </c>
      <c r="H3758" t="s">
        <v>10461</v>
      </c>
      <c r="I3758" t="s">
        <v>18015</v>
      </c>
      <c r="J3758" t="s">
        <v>10461</v>
      </c>
      <c r="K3758" t="s">
        <v>10461</v>
      </c>
      <c r="L3758" t="s">
        <v>10461</v>
      </c>
      <c r="M3758"/>
      <c r="N3758"/>
      <c r="O3758" t="s">
        <v>17973</v>
      </c>
    </row>
    <row r="3759" spans="2:15" x14ac:dyDescent="0.25">
      <c r="B3759" t="s">
        <v>15833</v>
      </c>
      <c r="C3759">
        <v>126515001</v>
      </c>
      <c r="D3759" t="s">
        <v>398</v>
      </c>
      <c r="E3759" t="s">
        <v>2555</v>
      </c>
      <c r="F3759" t="s">
        <v>2556</v>
      </c>
      <c r="G3759" t="s">
        <v>2415</v>
      </c>
      <c r="H3759" t="s">
        <v>10461</v>
      </c>
      <c r="I3759" t="s">
        <v>17956</v>
      </c>
      <c r="J3759" t="s">
        <v>17850</v>
      </c>
      <c r="K3759" t="s">
        <v>10461</v>
      </c>
      <c r="L3759" t="s">
        <v>10461</v>
      </c>
      <c r="M3759"/>
      <c r="N3759"/>
      <c r="O3759" t="s">
        <v>17892</v>
      </c>
    </row>
    <row r="3760" spans="2:15" x14ac:dyDescent="0.25">
      <c r="B3760" t="s">
        <v>15960</v>
      </c>
      <c r="C3760">
        <v>126515001</v>
      </c>
      <c r="D3760" t="s">
        <v>398</v>
      </c>
      <c r="E3760" t="s">
        <v>17249</v>
      </c>
      <c r="F3760" t="s">
        <v>2888</v>
      </c>
      <c r="G3760" t="s">
        <v>2903</v>
      </c>
      <c r="H3760"/>
      <c r="I3760" t="s">
        <v>17901</v>
      </c>
      <c r="J3760" t="s">
        <v>17850</v>
      </c>
      <c r="K3760" t="s">
        <v>10461</v>
      </c>
      <c r="L3760" t="s">
        <v>10461</v>
      </c>
      <c r="M3760"/>
      <c r="N3760"/>
      <c r="O3760" t="s">
        <v>17922</v>
      </c>
    </row>
    <row r="3761" spans="2:15" x14ac:dyDescent="0.25">
      <c r="B3761" t="s">
        <v>15961</v>
      </c>
      <c r="C3761">
        <v>126515001</v>
      </c>
      <c r="D3761" t="s">
        <v>398</v>
      </c>
      <c r="E3761" t="s">
        <v>17249</v>
      </c>
      <c r="F3761" t="s">
        <v>2888</v>
      </c>
      <c r="G3761" t="s">
        <v>2904</v>
      </c>
      <c r="H3761" t="s">
        <v>10461</v>
      </c>
      <c r="I3761" t="s">
        <v>17960</v>
      </c>
      <c r="J3761" t="s">
        <v>17857</v>
      </c>
      <c r="K3761" t="s">
        <v>10461</v>
      </c>
      <c r="L3761" t="s">
        <v>17834</v>
      </c>
      <c r="M3761"/>
      <c r="N3761"/>
      <c r="O3761" t="s">
        <v>17998</v>
      </c>
    </row>
    <row r="3762" spans="2:15" x14ac:dyDescent="0.25">
      <c r="B3762" t="s">
        <v>15962</v>
      </c>
      <c r="C3762">
        <v>126515001</v>
      </c>
      <c r="D3762" t="s">
        <v>398</v>
      </c>
      <c r="E3762" t="s">
        <v>17249</v>
      </c>
      <c r="F3762" t="s">
        <v>2888</v>
      </c>
      <c r="G3762" t="s">
        <v>2415</v>
      </c>
      <c r="H3762" t="s">
        <v>10461</v>
      </c>
      <c r="I3762" t="s">
        <v>18171</v>
      </c>
      <c r="J3762" t="s">
        <v>17895</v>
      </c>
      <c r="K3762" t="s">
        <v>17833</v>
      </c>
      <c r="L3762" t="s">
        <v>17839</v>
      </c>
      <c r="M3762"/>
      <c r="N3762"/>
      <c r="O3762" t="s">
        <v>18700</v>
      </c>
    </row>
    <row r="3763" spans="2:15" x14ac:dyDescent="0.25">
      <c r="B3763" t="s">
        <v>15903</v>
      </c>
      <c r="C3763">
        <v>126515001</v>
      </c>
      <c r="D3763" t="s">
        <v>398</v>
      </c>
      <c r="E3763" t="s">
        <v>2595</v>
      </c>
      <c r="F3763" t="s">
        <v>2596</v>
      </c>
      <c r="G3763" t="s">
        <v>2903</v>
      </c>
      <c r="H3763"/>
      <c r="I3763" t="s">
        <v>18061</v>
      </c>
      <c r="J3763" t="s">
        <v>10461</v>
      </c>
      <c r="K3763" t="s">
        <v>10461</v>
      </c>
      <c r="L3763" t="s">
        <v>10461</v>
      </c>
      <c r="M3763"/>
      <c r="N3763"/>
      <c r="O3763" t="s">
        <v>17958</v>
      </c>
    </row>
    <row r="3764" spans="2:15" x14ac:dyDescent="0.25">
      <c r="B3764" t="s">
        <v>15904</v>
      </c>
      <c r="C3764">
        <v>126515001</v>
      </c>
      <c r="D3764" t="s">
        <v>398</v>
      </c>
      <c r="E3764" t="s">
        <v>2595</v>
      </c>
      <c r="F3764" t="s">
        <v>2596</v>
      </c>
      <c r="G3764" t="s">
        <v>2904</v>
      </c>
      <c r="H3764" t="s">
        <v>10461</v>
      </c>
      <c r="I3764" t="s">
        <v>18004</v>
      </c>
      <c r="J3764" t="s">
        <v>10461</v>
      </c>
      <c r="K3764"/>
      <c r="L3764" t="s">
        <v>10461</v>
      </c>
      <c r="M3764" t="s">
        <v>10461</v>
      </c>
      <c r="N3764"/>
      <c r="O3764" t="s">
        <v>17929</v>
      </c>
    </row>
    <row r="3765" spans="2:15" x14ac:dyDescent="0.25">
      <c r="B3765" t="s">
        <v>15905</v>
      </c>
      <c r="C3765">
        <v>126515001</v>
      </c>
      <c r="D3765" t="s">
        <v>398</v>
      </c>
      <c r="E3765" t="s">
        <v>2595</v>
      </c>
      <c r="F3765" t="s">
        <v>2596</v>
      </c>
      <c r="G3765" t="s">
        <v>2415</v>
      </c>
      <c r="H3765" t="s">
        <v>10461</v>
      </c>
      <c r="I3765" t="s">
        <v>17960</v>
      </c>
      <c r="J3765" t="s">
        <v>10461</v>
      </c>
      <c r="K3765" t="s">
        <v>10461</v>
      </c>
      <c r="L3765" t="s">
        <v>10461</v>
      </c>
      <c r="M3765" t="s">
        <v>10461</v>
      </c>
      <c r="N3765"/>
      <c r="O3765" t="s">
        <v>17992</v>
      </c>
    </row>
    <row r="3766" spans="2:15" x14ac:dyDescent="0.25">
      <c r="B3766" t="s">
        <v>15954</v>
      </c>
      <c r="C3766">
        <v>126515001</v>
      </c>
      <c r="D3766" t="s">
        <v>398</v>
      </c>
      <c r="E3766" t="s">
        <v>2620</v>
      </c>
      <c r="F3766" t="s">
        <v>2621</v>
      </c>
      <c r="G3766" t="s">
        <v>2903</v>
      </c>
      <c r="H3766"/>
      <c r="I3766" t="s">
        <v>17936</v>
      </c>
      <c r="J3766" t="s">
        <v>17840</v>
      </c>
      <c r="K3766" t="s">
        <v>10461</v>
      </c>
      <c r="L3766" t="s">
        <v>10461</v>
      </c>
      <c r="M3766" t="s">
        <v>10461</v>
      </c>
      <c r="N3766"/>
      <c r="O3766" t="s">
        <v>18037</v>
      </c>
    </row>
    <row r="3767" spans="2:15" x14ac:dyDescent="0.25">
      <c r="B3767" t="s">
        <v>15955</v>
      </c>
      <c r="C3767">
        <v>126515001</v>
      </c>
      <c r="D3767" t="s">
        <v>398</v>
      </c>
      <c r="E3767" t="s">
        <v>2620</v>
      </c>
      <c r="F3767" t="s">
        <v>2621</v>
      </c>
      <c r="G3767" t="s">
        <v>2904</v>
      </c>
      <c r="H3767"/>
      <c r="I3767" t="s">
        <v>18196</v>
      </c>
      <c r="J3767" t="s">
        <v>17896</v>
      </c>
      <c r="K3767" t="s">
        <v>10461</v>
      </c>
      <c r="L3767" t="s">
        <v>10461</v>
      </c>
      <c r="M3767" t="s">
        <v>10461</v>
      </c>
      <c r="N3767"/>
      <c r="O3767" t="s">
        <v>18162</v>
      </c>
    </row>
    <row r="3768" spans="2:15" x14ac:dyDescent="0.25">
      <c r="B3768" t="s">
        <v>15956</v>
      </c>
      <c r="C3768">
        <v>126515001</v>
      </c>
      <c r="D3768" t="s">
        <v>398</v>
      </c>
      <c r="E3768" t="s">
        <v>2620</v>
      </c>
      <c r="F3768" t="s">
        <v>2621</v>
      </c>
      <c r="G3768" t="s">
        <v>2415</v>
      </c>
      <c r="H3768"/>
      <c r="I3768" t="s">
        <v>18285</v>
      </c>
      <c r="J3768" t="s">
        <v>17851</v>
      </c>
      <c r="K3768" t="s">
        <v>10461</v>
      </c>
      <c r="L3768" t="s">
        <v>17850</v>
      </c>
      <c r="M3768" t="s">
        <v>10461</v>
      </c>
      <c r="N3768"/>
      <c r="O3768" t="s">
        <v>18649</v>
      </c>
    </row>
    <row r="3769" spans="2:15" x14ac:dyDescent="0.25">
      <c r="B3769" t="s">
        <v>15813</v>
      </c>
      <c r="C3769">
        <v>126515001</v>
      </c>
      <c r="D3769" t="s">
        <v>398</v>
      </c>
      <c r="E3769" t="s">
        <v>2546</v>
      </c>
      <c r="F3769" t="s">
        <v>2547</v>
      </c>
      <c r="G3769" t="s">
        <v>2903</v>
      </c>
      <c r="H3769" t="s">
        <v>10461</v>
      </c>
      <c r="I3769" t="s">
        <v>17852</v>
      </c>
      <c r="J3769" t="s">
        <v>18225</v>
      </c>
      <c r="K3769" t="s">
        <v>17833</v>
      </c>
      <c r="L3769" t="s">
        <v>17850</v>
      </c>
      <c r="M3769"/>
      <c r="N3769"/>
      <c r="O3769" t="s">
        <v>18176</v>
      </c>
    </row>
    <row r="3770" spans="2:15" x14ac:dyDescent="0.25">
      <c r="B3770" t="s">
        <v>15814</v>
      </c>
      <c r="C3770">
        <v>126515001</v>
      </c>
      <c r="D3770" t="s">
        <v>398</v>
      </c>
      <c r="E3770" t="s">
        <v>2546</v>
      </c>
      <c r="F3770" t="s">
        <v>2547</v>
      </c>
      <c r="G3770" t="s">
        <v>2904</v>
      </c>
      <c r="H3770"/>
      <c r="I3770" t="s">
        <v>18170</v>
      </c>
      <c r="J3770" t="s">
        <v>18082</v>
      </c>
      <c r="K3770" t="s">
        <v>17837</v>
      </c>
      <c r="L3770" t="s">
        <v>17850</v>
      </c>
      <c r="M3770" t="s">
        <v>10461</v>
      </c>
      <c r="N3770"/>
      <c r="O3770" t="s">
        <v>18184</v>
      </c>
    </row>
    <row r="3771" spans="2:15" x14ac:dyDescent="0.25">
      <c r="B3771" t="s">
        <v>15815</v>
      </c>
      <c r="C3771">
        <v>126515001</v>
      </c>
      <c r="D3771" t="s">
        <v>398</v>
      </c>
      <c r="E3771" t="s">
        <v>2546</v>
      </c>
      <c r="F3771" t="s">
        <v>2547</v>
      </c>
      <c r="G3771" t="s">
        <v>2415</v>
      </c>
      <c r="H3771" t="s">
        <v>10461</v>
      </c>
      <c r="I3771" t="s">
        <v>17987</v>
      </c>
      <c r="J3771" t="s">
        <v>18345</v>
      </c>
      <c r="K3771" t="s">
        <v>17860</v>
      </c>
      <c r="L3771" t="s">
        <v>17881</v>
      </c>
      <c r="M3771" t="s">
        <v>10461</v>
      </c>
      <c r="N3771"/>
      <c r="O3771" t="s">
        <v>18328</v>
      </c>
    </row>
    <row r="3772" spans="2:15" x14ac:dyDescent="0.25">
      <c r="B3772" t="s">
        <v>15816</v>
      </c>
      <c r="C3772">
        <v>126515001</v>
      </c>
      <c r="D3772" t="s">
        <v>398</v>
      </c>
      <c r="E3772" t="s">
        <v>10388</v>
      </c>
      <c r="F3772" t="s">
        <v>2548</v>
      </c>
      <c r="G3772" t="s">
        <v>2903</v>
      </c>
      <c r="H3772"/>
      <c r="I3772" t="s">
        <v>18081</v>
      </c>
      <c r="J3772" t="s">
        <v>18228</v>
      </c>
      <c r="K3772" t="s">
        <v>17859</v>
      </c>
      <c r="L3772" t="s">
        <v>10461</v>
      </c>
      <c r="M3772" t="s">
        <v>10461</v>
      </c>
      <c r="N3772"/>
      <c r="O3772" t="s">
        <v>17892</v>
      </c>
    </row>
    <row r="3773" spans="2:15" x14ac:dyDescent="0.25">
      <c r="B3773" t="s">
        <v>15817</v>
      </c>
      <c r="C3773">
        <v>126515001</v>
      </c>
      <c r="D3773" t="s">
        <v>398</v>
      </c>
      <c r="E3773" t="s">
        <v>10388</v>
      </c>
      <c r="F3773" t="s">
        <v>2548</v>
      </c>
      <c r="G3773" t="s">
        <v>2904</v>
      </c>
      <c r="H3773"/>
      <c r="I3773" t="s">
        <v>17942</v>
      </c>
      <c r="J3773" t="s">
        <v>18149</v>
      </c>
      <c r="K3773" t="s">
        <v>10461</v>
      </c>
      <c r="L3773" t="s">
        <v>10461</v>
      </c>
      <c r="M3773" t="s">
        <v>10461</v>
      </c>
      <c r="N3773"/>
      <c r="O3773" t="s">
        <v>17854</v>
      </c>
    </row>
    <row r="3774" spans="2:15" x14ac:dyDescent="0.25">
      <c r="B3774" t="s">
        <v>15818</v>
      </c>
      <c r="C3774">
        <v>126515001</v>
      </c>
      <c r="D3774" t="s">
        <v>398</v>
      </c>
      <c r="E3774" t="s">
        <v>10388</v>
      </c>
      <c r="F3774" t="s">
        <v>2548</v>
      </c>
      <c r="G3774" t="s">
        <v>2415</v>
      </c>
      <c r="H3774"/>
      <c r="I3774" t="s">
        <v>17904</v>
      </c>
      <c r="J3774" t="s">
        <v>18470</v>
      </c>
      <c r="K3774" t="s">
        <v>17951</v>
      </c>
      <c r="L3774" t="s">
        <v>17850</v>
      </c>
      <c r="M3774" t="s">
        <v>10461</v>
      </c>
      <c r="N3774"/>
      <c r="O3774" t="s">
        <v>18306</v>
      </c>
    </row>
    <row r="3775" spans="2:15" x14ac:dyDescent="0.25">
      <c r="B3775" t="s">
        <v>15987</v>
      </c>
      <c r="C3775">
        <v>126515001</v>
      </c>
      <c r="D3775" t="s">
        <v>398</v>
      </c>
      <c r="E3775" t="s">
        <v>2631</v>
      </c>
      <c r="F3775" t="s">
        <v>2632</v>
      </c>
      <c r="G3775" t="s">
        <v>2903</v>
      </c>
      <c r="H3775" t="s">
        <v>10461</v>
      </c>
      <c r="I3775" t="s">
        <v>18030</v>
      </c>
      <c r="J3775" t="s">
        <v>17833</v>
      </c>
      <c r="K3775" t="s">
        <v>10461</v>
      </c>
      <c r="L3775" t="s">
        <v>10461</v>
      </c>
      <c r="M3775" t="s">
        <v>10461</v>
      </c>
      <c r="N3775"/>
      <c r="O3775" t="s">
        <v>18248</v>
      </c>
    </row>
    <row r="3776" spans="2:15" x14ac:dyDescent="0.25">
      <c r="B3776" t="s">
        <v>15988</v>
      </c>
      <c r="C3776">
        <v>126515001</v>
      </c>
      <c r="D3776" t="s">
        <v>398</v>
      </c>
      <c r="E3776" t="s">
        <v>2631</v>
      </c>
      <c r="F3776" t="s">
        <v>2632</v>
      </c>
      <c r="G3776" t="s">
        <v>2904</v>
      </c>
      <c r="H3776" t="s">
        <v>10461</v>
      </c>
      <c r="I3776" t="s">
        <v>18326</v>
      </c>
      <c r="J3776" t="s">
        <v>10461</v>
      </c>
      <c r="K3776" t="s">
        <v>10461</v>
      </c>
      <c r="L3776" t="s">
        <v>10461</v>
      </c>
      <c r="M3776" t="s">
        <v>10461</v>
      </c>
      <c r="N3776"/>
      <c r="O3776" t="s">
        <v>18540</v>
      </c>
    </row>
    <row r="3777" spans="2:15" x14ac:dyDescent="0.25">
      <c r="B3777" t="s">
        <v>15989</v>
      </c>
      <c r="C3777">
        <v>126515001</v>
      </c>
      <c r="D3777" t="s">
        <v>398</v>
      </c>
      <c r="E3777" t="s">
        <v>2631</v>
      </c>
      <c r="F3777" t="s">
        <v>2632</v>
      </c>
      <c r="G3777" t="s">
        <v>2415</v>
      </c>
      <c r="H3777" t="s">
        <v>10461</v>
      </c>
      <c r="I3777" t="s">
        <v>18584</v>
      </c>
      <c r="J3777" t="s">
        <v>17836</v>
      </c>
      <c r="K3777" t="s">
        <v>10461</v>
      </c>
      <c r="L3777" t="s">
        <v>10461</v>
      </c>
      <c r="M3777" t="s">
        <v>10461</v>
      </c>
      <c r="N3777"/>
      <c r="O3777" t="s">
        <v>18607</v>
      </c>
    </row>
    <row r="3778" spans="2:15" x14ac:dyDescent="0.25">
      <c r="B3778" t="s">
        <v>15583</v>
      </c>
      <c r="C3778">
        <v>126515001</v>
      </c>
      <c r="D3778" t="s">
        <v>398</v>
      </c>
      <c r="E3778" t="s">
        <v>2418</v>
      </c>
      <c r="F3778" t="s">
        <v>2419</v>
      </c>
      <c r="G3778" t="s">
        <v>2903</v>
      </c>
      <c r="H3778" t="s">
        <v>10461</v>
      </c>
      <c r="I3778" t="s">
        <v>18285</v>
      </c>
      <c r="J3778" t="s">
        <v>18015</v>
      </c>
      <c r="K3778" t="s">
        <v>18111</v>
      </c>
      <c r="L3778" t="s">
        <v>17995</v>
      </c>
      <c r="M3778" t="s">
        <v>17948</v>
      </c>
      <c r="N3778"/>
      <c r="O3778" t="s">
        <v>18507</v>
      </c>
    </row>
    <row r="3779" spans="2:15" x14ac:dyDescent="0.25">
      <c r="B3779" t="s">
        <v>15584</v>
      </c>
      <c r="C3779">
        <v>126515001</v>
      </c>
      <c r="D3779" t="s">
        <v>398</v>
      </c>
      <c r="E3779" t="s">
        <v>2418</v>
      </c>
      <c r="F3779" t="s">
        <v>2419</v>
      </c>
      <c r="G3779" t="s">
        <v>2904</v>
      </c>
      <c r="H3779" t="s">
        <v>10461</v>
      </c>
      <c r="I3779" t="s">
        <v>18140</v>
      </c>
      <c r="J3779" t="s">
        <v>18236</v>
      </c>
      <c r="K3779" t="s">
        <v>18016</v>
      </c>
      <c r="L3779" t="s">
        <v>17840</v>
      </c>
      <c r="M3779" t="s">
        <v>18431</v>
      </c>
      <c r="N3779"/>
      <c r="O3779" t="s">
        <v>18207</v>
      </c>
    </row>
    <row r="3780" spans="2:15" x14ac:dyDescent="0.25">
      <c r="B3780" t="s">
        <v>15585</v>
      </c>
      <c r="C3780">
        <v>126515001</v>
      </c>
      <c r="D3780" t="s">
        <v>398</v>
      </c>
      <c r="E3780" t="s">
        <v>2418</v>
      </c>
      <c r="F3780" t="s">
        <v>2419</v>
      </c>
      <c r="G3780" t="s">
        <v>2415</v>
      </c>
      <c r="H3780" t="s">
        <v>10461</v>
      </c>
      <c r="I3780" t="s">
        <v>17975</v>
      </c>
      <c r="J3780" t="s">
        <v>18154</v>
      </c>
      <c r="K3780" t="s">
        <v>18190</v>
      </c>
      <c r="L3780" t="s">
        <v>18022</v>
      </c>
      <c r="M3780" t="s">
        <v>18423</v>
      </c>
      <c r="N3780"/>
      <c r="O3780" t="s">
        <v>19056</v>
      </c>
    </row>
    <row r="3781" spans="2:15" x14ac:dyDescent="0.25">
      <c r="B3781" t="s">
        <v>15664</v>
      </c>
      <c r="C3781">
        <v>126515001</v>
      </c>
      <c r="D3781" t="s">
        <v>398</v>
      </c>
      <c r="E3781" t="s">
        <v>2464</v>
      </c>
      <c r="F3781" t="s">
        <v>2465</v>
      </c>
      <c r="G3781" t="s">
        <v>2903</v>
      </c>
      <c r="H3781"/>
      <c r="I3781" t="s">
        <v>18080</v>
      </c>
      <c r="J3781" t="s">
        <v>17895</v>
      </c>
      <c r="K3781" t="s">
        <v>10461</v>
      </c>
      <c r="L3781" t="s">
        <v>17833</v>
      </c>
      <c r="M3781" t="s">
        <v>10461</v>
      </c>
      <c r="N3781"/>
      <c r="O3781" t="s">
        <v>18184</v>
      </c>
    </row>
    <row r="3782" spans="2:15" x14ac:dyDescent="0.25">
      <c r="B3782" t="s">
        <v>15665</v>
      </c>
      <c r="C3782">
        <v>126515001</v>
      </c>
      <c r="D3782" t="s">
        <v>398</v>
      </c>
      <c r="E3782" t="s">
        <v>2464</v>
      </c>
      <c r="F3782" t="s">
        <v>2465</v>
      </c>
      <c r="G3782" t="s">
        <v>2904</v>
      </c>
      <c r="H3782" t="s">
        <v>10461</v>
      </c>
      <c r="I3782" t="s">
        <v>18259</v>
      </c>
      <c r="J3782" t="s">
        <v>17939</v>
      </c>
      <c r="K3782" t="s">
        <v>10461</v>
      </c>
      <c r="L3782" t="s">
        <v>17846</v>
      </c>
      <c r="M3782" t="s">
        <v>17850</v>
      </c>
      <c r="N3782"/>
      <c r="O3782" t="s">
        <v>18096</v>
      </c>
    </row>
    <row r="3783" spans="2:15" x14ac:dyDescent="0.25">
      <c r="B3783" t="s">
        <v>15666</v>
      </c>
      <c r="C3783">
        <v>126515001</v>
      </c>
      <c r="D3783" t="s">
        <v>398</v>
      </c>
      <c r="E3783" t="s">
        <v>2464</v>
      </c>
      <c r="F3783" t="s">
        <v>2465</v>
      </c>
      <c r="G3783" t="s">
        <v>2415</v>
      </c>
      <c r="H3783" t="s">
        <v>10461</v>
      </c>
      <c r="I3783" t="s">
        <v>18030</v>
      </c>
      <c r="J3783" t="s">
        <v>17904</v>
      </c>
      <c r="K3783" t="s">
        <v>17836</v>
      </c>
      <c r="L3783" t="s">
        <v>17881</v>
      </c>
      <c r="M3783" t="s">
        <v>17866</v>
      </c>
      <c r="N3783"/>
      <c r="O3783" t="s">
        <v>18166</v>
      </c>
    </row>
    <row r="3784" spans="2:15" x14ac:dyDescent="0.25">
      <c r="B3784" t="s">
        <v>15990</v>
      </c>
      <c r="C3784">
        <v>126515001</v>
      </c>
      <c r="D3784" t="s">
        <v>398</v>
      </c>
      <c r="E3784" t="s">
        <v>2633</v>
      </c>
      <c r="F3784" t="s">
        <v>2634</v>
      </c>
      <c r="G3784" t="s">
        <v>2903</v>
      </c>
      <c r="H3784"/>
      <c r="I3784" t="s">
        <v>17905</v>
      </c>
      <c r="J3784" t="s">
        <v>17934</v>
      </c>
      <c r="K3784" t="s">
        <v>18236</v>
      </c>
      <c r="L3784" t="s">
        <v>17836</v>
      </c>
      <c r="M3784" t="s">
        <v>17860</v>
      </c>
      <c r="N3784"/>
      <c r="O3784" t="s">
        <v>18063</v>
      </c>
    </row>
    <row r="3785" spans="2:15" x14ac:dyDescent="0.25">
      <c r="B3785" t="s">
        <v>15991</v>
      </c>
      <c r="C3785">
        <v>126515001</v>
      </c>
      <c r="D3785" t="s">
        <v>398</v>
      </c>
      <c r="E3785" t="s">
        <v>2633</v>
      </c>
      <c r="F3785" t="s">
        <v>2634</v>
      </c>
      <c r="G3785" t="s">
        <v>2904</v>
      </c>
      <c r="H3785"/>
      <c r="I3785" t="s">
        <v>18170</v>
      </c>
      <c r="J3785" t="s">
        <v>17979</v>
      </c>
      <c r="K3785" t="s">
        <v>17980</v>
      </c>
      <c r="L3785" t="s">
        <v>17823</v>
      </c>
      <c r="M3785" t="s">
        <v>17995</v>
      </c>
      <c r="N3785" t="s">
        <v>10461</v>
      </c>
      <c r="O3785" t="s">
        <v>18044</v>
      </c>
    </row>
    <row r="3786" spans="2:15" x14ac:dyDescent="0.25">
      <c r="B3786" t="s">
        <v>15992</v>
      </c>
      <c r="C3786">
        <v>126515001</v>
      </c>
      <c r="D3786" t="s">
        <v>398</v>
      </c>
      <c r="E3786" t="s">
        <v>2633</v>
      </c>
      <c r="F3786" t="s">
        <v>2634</v>
      </c>
      <c r="G3786" t="s">
        <v>2415</v>
      </c>
      <c r="H3786"/>
      <c r="I3786" t="s">
        <v>18043</v>
      </c>
      <c r="J3786" t="s">
        <v>17921</v>
      </c>
      <c r="K3786" t="s">
        <v>18245</v>
      </c>
      <c r="L3786" t="s">
        <v>18081</v>
      </c>
      <c r="M3786" t="s">
        <v>18018</v>
      </c>
      <c r="N3786" t="s">
        <v>10461</v>
      </c>
      <c r="O3786" t="s">
        <v>18301</v>
      </c>
    </row>
    <row r="3787" spans="2:15" x14ac:dyDescent="0.25">
      <c r="B3787" t="s">
        <v>15801</v>
      </c>
      <c r="C3787">
        <v>126515001</v>
      </c>
      <c r="D3787" t="s">
        <v>398</v>
      </c>
      <c r="E3787" t="s">
        <v>2764</v>
      </c>
      <c r="F3787" t="s">
        <v>2512</v>
      </c>
      <c r="G3787" t="s">
        <v>2903</v>
      </c>
      <c r="H3787"/>
      <c r="I3787" t="s">
        <v>17846</v>
      </c>
      <c r="J3787" t="s">
        <v>17993</v>
      </c>
      <c r="K3787" t="s">
        <v>10461</v>
      </c>
      <c r="L3787"/>
      <c r="M3787" t="s">
        <v>17850</v>
      </c>
      <c r="N3787"/>
      <c r="O3787" t="s">
        <v>18236</v>
      </c>
    </row>
    <row r="3788" spans="2:15" x14ac:dyDescent="0.25">
      <c r="B3788" t="s">
        <v>15802</v>
      </c>
      <c r="C3788">
        <v>126515001</v>
      </c>
      <c r="D3788" t="s">
        <v>398</v>
      </c>
      <c r="E3788" t="s">
        <v>2764</v>
      </c>
      <c r="F3788" t="s">
        <v>2512</v>
      </c>
      <c r="G3788" t="s">
        <v>2904</v>
      </c>
      <c r="H3788"/>
      <c r="I3788" t="s">
        <v>17844</v>
      </c>
      <c r="J3788" t="s">
        <v>18016</v>
      </c>
      <c r="K3788" t="s">
        <v>10461</v>
      </c>
      <c r="L3788" t="s">
        <v>10461</v>
      </c>
      <c r="M3788" t="s">
        <v>17850</v>
      </c>
      <c r="N3788"/>
      <c r="O3788" t="s">
        <v>17826</v>
      </c>
    </row>
    <row r="3789" spans="2:15" x14ac:dyDescent="0.25">
      <c r="B3789" t="s">
        <v>15803</v>
      </c>
      <c r="C3789">
        <v>126515001</v>
      </c>
      <c r="D3789" t="s">
        <v>398</v>
      </c>
      <c r="E3789" t="s">
        <v>2764</v>
      </c>
      <c r="F3789" t="s">
        <v>2512</v>
      </c>
      <c r="G3789" t="s">
        <v>2415</v>
      </c>
      <c r="H3789"/>
      <c r="I3789" t="s">
        <v>17860</v>
      </c>
      <c r="J3789" t="s">
        <v>17901</v>
      </c>
      <c r="K3789" t="s">
        <v>10461</v>
      </c>
      <c r="L3789" t="s">
        <v>10461</v>
      </c>
      <c r="M3789" t="s">
        <v>17881</v>
      </c>
      <c r="N3789"/>
      <c r="O3789" t="s">
        <v>17849</v>
      </c>
    </row>
    <row r="3790" spans="2:15" x14ac:dyDescent="0.25">
      <c r="B3790" t="s">
        <v>15616</v>
      </c>
      <c r="C3790">
        <v>126515001</v>
      </c>
      <c r="D3790" t="s">
        <v>398</v>
      </c>
      <c r="E3790" t="s">
        <v>2439</v>
      </c>
      <c r="F3790" t="s">
        <v>2440</v>
      </c>
      <c r="G3790" t="s">
        <v>2903</v>
      </c>
      <c r="H3790"/>
      <c r="I3790" t="s">
        <v>17885</v>
      </c>
      <c r="J3790" t="s">
        <v>10461</v>
      </c>
      <c r="K3790"/>
      <c r="L3790" t="s">
        <v>10461</v>
      </c>
      <c r="M3790"/>
      <c r="N3790"/>
      <c r="O3790" t="s">
        <v>18007</v>
      </c>
    </row>
    <row r="3791" spans="2:15" x14ac:dyDescent="0.25">
      <c r="B3791" t="s">
        <v>15617</v>
      </c>
      <c r="C3791">
        <v>126515001</v>
      </c>
      <c r="D3791" t="s">
        <v>398</v>
      </c>
      <c r="E3791" t="s">
        <v>2439</v>
      </c>
      <c r="F3791" t="s">
        <v>2440</v>
      </c>
      <c r="G3791" t="s">
        <v>2904</v>
      </c>
      <c r="H3791"/>
      <c r="I3791" t="s">
        <v>17898</v>
      </c>
      <c r="J3791"/>
      <c r="K3791"/>
      <c r="L3791"/>
      <c r="M3791"/>
      <c r="N3791"/>
      <c r="O3791" t="s">
        <v>17898</v>
      </c>
    </row>
    <row r="3792" spans="2:15" x14ac:dyDescent="0.25">
      <c r="B3792" t="s">
        <v>15618</v>
      </c>
      <c r="C3792">
        <v>126515001</v>
      </c>
      <c r="D3792" t="s">
        <v>398</v>
      </c>
      <c r="E3792" t="s">
        <v>2439</v>
      </c>
      <c r="F3792" t="s">
        <v>2440</v>
      </c>
      <c r="G3792" t="s">
        <v>2415</v>
      </c>
      <c r="H3792"/>
      <c r="I3792" t="s">
        <v>17994</v>
      </c>
      <c r="J3792" t="s">
        <v>10461</v>
      </c>
      <c r="K3792"/>
      <c r="L3792" t="s">
        <v>10461</v>
      </c>
      <c r="M3792"/>
      <c r="N3792"/>
      <c r="O3792" t="s">
        <v>18147</v>
      </c>
    </row>
    <row r="3793" spans="2:15" x14ac:dyDescent="0.25">
      <c r="B3793" t="s">
        <v>15607</v>
      </c>
      <c r="C3793">
        <v>126515001</v>
      </c>
      <c r="D3793" t="s">
        <v>398</v>
      </c>
      <c r="E3793" t="s">
        <v>2433</v>
      </c>
      <c r="F3793" t="s">
        <v>2434</v>
      </c>
      <c r="G3793" t="s">
        <v>2903</v>
      </c>
      <c r="H3793"/>
      <c r="I3793" t="s">
        <v>18167</v>
      </c>
      <c r="J3793" t="s">
        <v>17851</v>
      </c>
      <c r="K3793" t="s">
        <v>18103</v>
      </c>
      <c r="L3793" t="s">
        <v>17939</v>
      </c>
      <c r="M3793" t="s">
        <v>17934</v>
      </c>
      <c r="N3793" t="s">
        <v>10461</v>
      </c>
      <c r="O3793" t="s">
        <v>18023</v>
      </c>
    </row>
    <row r="3794" spans="2:15" x14ac:dyDescent="0.25">
      <c r="B3794" t="s">
        <v>15608</v>
      </c>
      <c r="C3794">
        <v>126515001</v>
      </c>
      <c r="D3794" t="s">
        <v>398</v>
      </c>
      <c r="E3794" t="s">
        <v>2433</v>
      </c>
      <c r="F3794" t="s">
        <v>2434</v>
      </c>
      <c r="G3794" t="s">
        <v>2904</v>
      </c>
      <c r="H3794"/>
      <c r="I3794" t="s">
        <v>17995</v>
      </c>
      <c r="J3794" t="s">
        <v>17881</v>
      </c>
      <c r="K3794" t="s">
        <v>17944</v>
      </c>
      <c r="L3794" t="s">
        <v>10461</v>
      </c>
      <c r="M3794" t="s">
        <v>10461</v>
      </c>
      <c r="N3794"/>
      <c r="O3794" t="s">
        <v>18111</v>
      </c>
    </row>
    <row r="3795" spans="2:15" x14ac:dyDescent="0.25">
      <c r="B3795" t="s">
        <v>15609</v>
      </c>
      <c r="C3795">
        <v>126515001</v>
      </c>
      <c r="D3795" t="s">
        <v>398</v>
      </c>
      <c r="E3795" t="s">
        <v>2433</v>
      </c>
      <c r="F3795" t="s">
        <v>2434</v>
      </c>
      <c r="G3795" t="s">
        <v>2415</v>
      </c>
      <c r="H3795"/>
      <c r="I3795" t="s">
        <v>18149</v>
      </c>
      <c r="J3795" t="s">
        <v>18004</v>
      </c>
      <c r="K3795" t="s">
        <v>18055</v>
      </c>
      <c r="L3795" t="s">
        <v>17871</v>
      </c>
      <c r="M3795" t="s">
        <v>17885</v>
      </c>
      <c r="N3795" t="s">
        <v>10461</v>
      </c>
      <c r="O3795" t="s">
        <v>18727</v>
      </c>
    </row>
    <row r="3796" spans="2:15" x14ac:dyDescent="0.25">
      <c r="B3796" t="s">
        <v>15966</v>
      </c>
      <c r="C3796">
        <v>126515001</v>
      </c>
      <c r="D3796" t="s">
        <v>398</v>
      </c>
      <c r="E3796" t="s">
        <v>10325</v>
      </c>
      <c r="F3796" t="s">
        <v>10324</v>
      </c>
      <c r="G3796" t="s">
        <v>2903</v>
      </c>
      <c r="H3796" t="s">
        <v>10461</v>
      </c>
      <c r="I3796" t="s">
        <v>18019</v>
      </c>
      <c r="J3796" t="s">
        <v>10461</v>
      </c>
      <c r="K3796" t="s">
        <v>10461</v>
      </c>
      <c r="L3796" t="s">
        <v>10461</v>
      </c>
      <c r="M3796"/>
      <c r="N3796"/>
      <c r="O3796" t="s">
        <v>18116</v>
      </c>
    </row>
    <row r="3797" spans="2:15" x14ac:dyDescent="0.25">
      <c r="B3797" t="s">
        <v>15967</v>
      </c>
      <c r="C3797">
        <v>126515001</v>
      </c>
      <c r="D3797" t="s">
        <v>398</v>
      </c>
      <c r="E3797" t="s">
        <v>10325</v>
      </c>
      <c r="F3797" t="s">
        <v>10324</v>
      </c>
      <c r="G3797" t="s">
        <v>2904</v>
      </c>
      <c r="H3797"/>
      <c r="I3797" t="s">
        <v>17931</v>
      </c>
      <c r="J3797" t="s">
        <v>10461</v>
      </c>
      <c r="K3797"/>
      <c r="L3797" t="s">
        <v>10461</v>
      </c>
      <c r="M3797"/>
      <c r="N3797"/>
      <c r="O3797" t="s">
        <v>17988</v>
      </c>
    </row>
    <row r="3798" spans="2:15" x14ac:dyDescent="0.25">
      <c r="B3798" t="s">
        <v>15968</v>
      </c>
      <c r="C3798">
        <v>126515001</v>
      </c>
      <c r="D3798" t="s">
        <v>398</v>
      </c>
      <c r="E3798" t="s">
        <v>10325</v>
      </c>
      <c r="F3798" t="s">
        <v>10324</v>
      </c>
      <c r="G3798" t="s">
        <v>2415</v>
      </c>
      <c r="H3798" t="s">
        <v>10461</v>
      </c>
      <c r="I3798" t="s">
        <v>17843</v>
      </c>
      <c r="J3798" t="s">
        <v>10461</v>
      </c>
      <c r="K3798" t="s">
        <v>10461</v>
      </c>
      <c r="L3798" t="s">
        <v>10461</v>
      </c>
      <c r="M3798"/>
      <c r="N3798"/>
      <c r="O3798" t="s">
        <v>18031</v>
      </c>
    </row>
    <row r="3799" spans="2:15" x14ac:dyDescent="0.25">
      <c r="B3799" t="s">
        <v>15942</v>
      </c>
      <c r="C3799">
        <v>126515001</v>
      </c>
      <c r="D3799" t="s">
        <v>398</v>
      </c>
      <c r="E3799" t="s">
        <v>10323</v>
      </c>
      <c r="F3799" t="s">
        <v>10322</v>
      </c>
      <c r="G3799" t="s">
        <v>2903</v>
      </c>
      <c r="H3799" t="s">
        <v>10461</v>
      </c>
      <c r="I3799" t="s">
        <v>18019</v>
      </c>
      <c r="J3799" t="s">
        <v>18007</v>
      </c>
      <c r="K3799" t="s">
        <v>17871</v>
      </c>
      <c r="L3799" t="s">
        <v>10461</v>
      </c>
      <c r="M3799" t="s">
        <v>10461</v>
      </c>
      <c r="N3799"/>
      <c r="O3799" t="s">
        <v>18263</v>
      </c>
    </row>
    <row r="3800" spans="2:15" x14ac:dyDescent="0.25">
      <c r="B3800" t="s">
        <v>15943</v>
      </c>
      <c r="C3800">
        <v>126515001</v>
      </c>
      <c r="D3800" t="s">
        <v>398</v>
      </c>
      <c r="E3800" t="s">
        <v>10323</v>
      </c>
      <c r="F3800" t="s">
        <v>10322</v>
      </c>
      <c r="G3800" t="s">
        <v>2904</v>
      </c>
      <c r="H3800" t="s">
        <v>10461</v>
      </c>
      <c r="I3800" t="s">
        <v>18266</v>
      </c>
      <c r="J3800" t="s">
        <v>17988</v>
      </c>
      <c r="K3800" t="s">
        <v>17944</v>
      </c>
      <c r="L3800" t="s">
        <v>17833</v>
      </c>
      <c r="M3800" t="s">
        <v>10461</v>
      </c>
      <c r="N3800"/>
      <c r="O3800" t="s">
        <v>17918</v>
      </c>
    </row>
    <row r="3801" spans="2:15" x14ac:dyDescent="0.25">
      <c r="B3801" t="s">
        <v>15944</v>
      </c>
      <c r="C3801">
        <v>126515001</v>
      </c>
      <c r="D3801" t="s">
        <v>398</v>
      </c>
      <c r="E3801" t="s">
        <v>10323</v>
      </c>
      <c r="F3801" t="s">
        <v>10322</v>
      </c>
      <c r="G3801" t="s">
        <v>2415</v>
      </c>
      <c r="H3801" t="s">
        <v>10461</v>
      </c>
      <c r="I3801" t="s">
        <v>18225</v>
      </c>
      <c r="J3801" t="s">
        <v>18015</v>
      </c>
      <c r="K3801" t="s">
        <v>17994</v>
      </c>
      <c r="L3801" t="s">
        <v>17823</v>
      </c>
      <c r="M3801" t="s">
        <v>10461</v>
      </c>
      <c r="N3801"/>
      <c r="O3801" t="s">
        <v>18461</v>
      </c>
    </row>
    <row r="3802" spans="2:15" x14ac:dyDescent="0.25">
      <c r="B3802" t="s">
        <v>16050</v>
      </c>
      <c r="C3802">
        <v>126515001</v>
      </c>
      <c r="D3802" t="s">
        <v>398</v>
      </c>
      <c r="E3802" t="s">
        <v>10334</v>
      </c>
      <c r="F3802" t="s">
        <v>10333</v>
      </c>
      <c r="G3802" t="s">
        <v>2903</v>
      </c>
      <c r="H3802"/>
      <c r="I3802" t="s">
        <v>10461</v>
      </c>
      <c r="J3802" t="s">
        <v>17846</v>
      </c>
      <c r="K3802" t="s">
        <v>10461</v>
      </c>
      <c r="L3802" t="s">
        <v>10461</v>
      </c>
      <c r="M3802" t="s">
        <v>10461</v>
      </c>
      <c r="N3802"/>
      <c r="O3802" t="s">
        <v>17942</v>
      </c>
    </row>
    <row r="3803" spans="2:15" x14ac:dyDescent="0.25">
      <c r="B3803" t="s">
        <v>16051</v>
      </c>
      <c r="C3803">
        <v>126515001</v>
      </c>
      <c r="D3803" t="s">
        <v>398</v>
      </c>
      <c r="E3803" t="s">
        <v>10334</v>
      </c>
      <c r="F3803" t="s">
        <v>10333</v>
      </c>
      <c r="G3803" t="s">
        <v>2904</v>
      </c>
      <c r="H3803"/>
      <c r="I3803" t="s">
        <v>10461</v>
      </c>
      <c r="J3803" t="s">
        <v>17823</v>
      </c>
      <c r="K3803" t="s">
        <v>10461</v>
      </c>
      <c r="L3803" t="s">
        <v>10461</v>
      </c>
      <c r="M3803" t="s">
        <v>10461</v>
      </c>
      <c r="N3803"/>
      <c r="O3803" t="s">
        <v>17942</v>
      </c>
    </row>
    <row r="3804" spans="2:15" x14ac:dyDescent="0.25">
      <c r="B3804" t="s">
        <v>16052</v>
      </c>
      <c r="C3804">
        <v>126515001</v>
      </c>
      <c r="D3804" t="s">
        <v>398</v>
      </c>
      <c r="E3804" t="s">
        <v>10334</v>
      </c>
      <c r="F3804" t="s">
        <v>10333</v>
      </c>
      <c r="G3804" t="s">
        <v>2415</v>
      </c>
      <c r="H3804"/>
      <c r="I3804" t="s">
        <v>17837</v>
      </c>
      <c r="J3804" t="s">
        <v>17939</v>
      </c>
      <c r="K3804" t="s">
        <v>10461</v>
      </c>
      <c r="L3804" t="s">
        <v>10461</v>
      </c>
      <c r="M3804" t="s">
        <v>17846</v>
      </c>
      <c r="N3804"/>
      <c r="O3804" t="s">
        <v>18170</v>
      </c>
    </row>
    <row r="3805" spans="2:15" x14ac:dyDescent="0.25">
      <c r="B3805" t="s">
        <v>15969</v>
      </c>
      <c r="C3805">
        <v>126515001</v>
      </c>
      <c r="D3805" t="s">
        <v>398</v>
      </c>
      <c r="E3805" t="s">
        <v>2626</v>
      </c>
      <c r="F3805" t="s">
        <v>10326</v>
      </c>
      <c r="G3805" t="s">
        <v>2903</v>
      </c>
      <c r="H3805"/>
      <c r="I3805" t="s">
        <v>17904</v>
      </c>
      <c r="J3805" t="s">
        <v>10461</v>
      </c>
      <c r="K3805" t="s">
        <v>10461</v>
      </c>
      <c r="L3805" t="s">
        <v>10461</v>
      </c>
      <c r="M3805"/>
      <c r="N3805"/>
      <c r="O3805" t="s">
        <v>17876</v>
      </c>
    </row>
    <row r="3806" spans="2:15" x14ac:dyDescent="0.25">
      <c r="B3806" t="s">
        <v>15970</v>
      </c>
      <c r="C3806">
        <v>126515001</v>
      </c>
      <c r="D3806" t="s">
        <v>398</v>
      </c>
      <c r="E3806" t="s">
        <v>2626</v>
      </c>
      <c r="F3806" t="s">
        <v>10326</v>
      </c>
      <c r="G3806" t="s">
        <v>2904</v>
      </c>
      <c r="H3806"/>
      <c r="I3806" t="s">
        <v>18022</v>
      </c>
      <c r="J3806" t="s">
        <v>10461</v>
      </c>
      <c r="K3806" t="s">
        <v>10461</v>
      </c>
      <c r="L3806" t="s">
        <v>10461</v>
      </c>
      <c r="M3806"/>
      <c r="N3806"/>
      <c r="O3806" t="s">
        <v>17996</v>
      </c>
    </row>
    <row r="3807" spans="2:15" x14ac:dyDescent="0.25">
      <c r="B3807" t="s">
        <v>15971</v>
      </c>
      <c r="C3807">
        <v>126515001</v>
      </c>
      <c r="D3807" t="s">
        <v>398</v>
      </c>
      <c r="E3807" t="s">
        <v>2626</v>
      </c>
      <c r="F3807" t="s">
        <v>10326</v>
      </c>
      <c r="G3807" t="s">
        <v>2415</v>
      </c>
      <c r="H3807"/>
      <c r="I3807" t="s">
        <v>18254</v>
      </c>
      <c r="J3807" t="s">
        <v>10461</v>
      </c>
      <c r="K3807" t="s">
        <v>10461</v>
      </c>
      <c r="L3807" t="s">
        <v>10461</v>
      </c>
      <c r="M3807"/>
      <c r="N3807"/>
      <c r="O3807" t="s">
        <v>17946</v>
      </c>
    </row>
    <row r="3808" spans="2:15" x14ac:dyDescent="0.25">
      <c r="B3808" t="s">
        <v>16047</v>
      </c>
      <c r="C3808">
        <v>126515001</v>
      </c>
      <c r="D3808" t="s">
        <v>398</v>
      </c>
      <c r="E3808" t="s">
        <v>2655</v>
      </c>
      <c r="F3808" t="s">
        <v>10332</v>
      </c>
      <c r="G3808" t="s">
        <v>2903</v>
      </c>
      <c r="H3808"/>
      <c r="I3808" t="s">
        <v>18036</v>
      </c>
      <c r="J3808" t="s">
        <v>10461</v>
      </c>
      <c r="K3808" t="s">
        <v>10461</v>
      </c>
      <c r="L3808" t="s">
        <v>10461</v>
      </c>
      <c r="M3808" t="s">
        <v>10461</v>
      </c>
      <c r="N3808"/>
      <c r="O3808" t="s">
        <v>18236</v>
      </c>
    </row>
    <row r="3809" spans="2:15" x14ac:dyDescent="0.25">
      <c r="B3809" t="s">
        <v>16048</v>
      </c>
      <c r="C3809">
        <v>126515001</v>
      </c>
      <c r="D3809" t="s">
        <v>398</v>
      </c>
      <c r="E3809" t="s">
        <v>2655</v>
      </c>
      <c r="F3809" t="s">
        <v>10332</v>
      </c>
      <c r="G3809" t="s">
        <v>2904</v>
      </c>
      <c r="H3809"/>
      <c r="I3809" t="s">
        <v>17982</v>
      </c>
      <c r="J3809" t="s">
        <v>10461</v>
      </c>
      <c r="K3809" t="s">
        <v>10461</v>
      </c>
      <c r="L3809" t="s">
        <v>10461</v>
      </c>
      <c r="M3809" t="s">
        <v>10461</v>
      </c>
      <c r="N3809"/>
      <c r="O3809" t="s">
        <v>18259</v>
      </c>
    </row>
    <row r="3810" spans="2:15" x14ac:dyDescent="0.25">
      <c r="B3810" t="s">
        <v>16049</v>
      </c>
      <c r="C3810">
        <v>126515001</v>
      </c>
      <c r="D3810" t="s">
        <v>398</v>
      </c>
      <c r="E3810" t="s">
        <v>2655</v>
      </c>
      <c r="F3810" t="s">
        <v>10332</v>
      </c>
      <c r="G3810" t="s">
        <v>2415</v>
      </c>
      <c r="H3810"/>
      <c r="I3810" t="s">
        <v>18216</v>
      </c>
      <c r="J3810" t="s">
        <v>17834</v>
      </c>
      <c r="K3810" t="s">
        <v>10461</v>
      </c>
      <c r="L3810" t="s">
        <v>10461</v>
      </c>
      <c r="M3810" t="s">
        <v>17846</v>
      </c>
      <c r="N3810"/>
      <c r="O3810" t="s">
        <v>18163</v>
      </c>
    </row>
    <row r="3811" spans="2:15" x14ac:dyDescent="0.25">
      <c r="B3811" t="s">
        <v>16038</v>
      </c>
      <c r="C3811">
        <v>126515001</v>
      </c>
      <c r="D3811" t="s">
        <v>398</v>
      </c>
      <c r="E3811" t="s">
        <v>10330</v>
      </c>
      <c r="F3811" t="s">
        <v>10329</v>
      </c>
      <c r="G3811" t="s">
        <v>2903</v>
      </c>
      <c r="H3811"/>
      <c r="I3811" t="s">
        <v>17974</v>
      </c>
      <c r="J3811" t="s">
        <v>17934</v>
      </c>
      <c r="K3811" t="s">
        <v>17839</v>
      </c>
      <c r="L3811" t="s">
        <v>17850</v>
      </c>
      <c r="M3811" t="s">
        <v>10461</v>
      </c>
      <c r="N3811"/>
      <c r="O3811" t="s">
        <v>18056</v>
      </c>
    </row>
    <row r="3812" spans="2:15" x14ac:dyDescent="0.25">
      <c r="B3812" t="s">
        <v>16039</v>
      </c>
      <c r="C3812">
        <v>126515001</v>
      </c>
      <c r="D3812" t="s">
        <v>398</v>
      </c>
      <c r="E3812" t="s">
        <v>10330</v>
      </c>
      <c r="F3812" t="s">
        <v>10329</v>
      </c>
      <c r="G3812" t="s">
        <v>2904</v>
      </c>
      <c r="H3812" t="s">
        <v>10461</v>
      </c>
      <c r="I3812" t="s">
        <v>17922</v>
      </c>
      <c r="J3812" t="s">
        <v>17895</v>
      </c>
      <c r="K3812" t="s">
        <v>17859</v>
      </c>
      <c r="L3812" t="s">
        <v>17855</v>
      </c>
      <c r="M3812" t="s">
        <v>10461</v>
      </c>
      <c r="N3812"/>
      <c r="O3812" t="s">
        <v>17930</v>
      </c>
    </row>
    <row r="3813" spans="2:15" x14ac:dyDescent="0.25">
      <c r="B3813" t="s">
        <v>16040</v>
      </c>
      <c r="C3813">
        <v>126515001</v>
      </c>
      <c r="D3813" t="s">
        <v>398</v>
      </c>
      <c r="E3813" t="s">
        <v>10330</v>
      </c>
      <c r="F3813" t="s">
        <v>10329</v>
      </c>
      <c r="G3813" t="s">
        <v>2415</v>
      </c>
      <c r="H3813" t="s">
        <v>10461</v>
      </c>
      <c r="I3813" t="s">
        <v>18224</v>
      </c>
      <c r="J3813" t="s">
        <v>18002</v>
      </c>
      <c r="K3813" t="s">
        <v>17889</v>
      </c>
      <c r="L3813" t="s">
        <v>17860</v>
      </c>
      <c r="M3813" t="s">
        <v>17869</v>
      </c>
      <c r="N3813"/>
      <c r="O3813" t="s">
        <v>18206</v>
      </c>
    </row>
    <row r="3814" spans="2:15" x14ac:dyDescent="0.25">
      <c r="B3814" t="s">
        <v>16044</v>
      </c>
      <c r="C3814">
        <v>126515001</v>
      </c>
      <c r="D3814" t="s">
        <v>398</v>
      </c>
      <c r="E3814" t="s">
        <v>10331</v>
      </c>
      <c r="F3814" t="s">
        <v>10389</v>
      </c>
      <c r="G3814" t="s">
        <v>2903</v>
      </c>
      <c r="H3814" t="s">
        <v>10461</v>
      </c>
      <c r="I3814" t="s">
        <v>17896</v>
      </c>
      <c r="J3814" t="s">
        <v>10461</v>
      </c>
      <c r="K3814" t="s">
        <v>10461</v>
      </c>
      <c r="L3814" t="s">
        <v>10461</v>
      </c>
      <c r="M3814"/>
      <c r="N3814"/>
      <c r="O3814" t="s">
        <v>18022</v>
      </c>
    </row>
    <row r="3815" spans="2:15" x14ac:dyDescent="0.25">
      <c r="B3815" t="s">
        <v>16045</v>
      </c>
      <c r="C3815">
        <v>126515001</v>
      </c>
      <c r="D3815" t="s">
        <v>398</v>
      </c>
      <c r="E3815" t="s">
        <v>10331</v>
      </c>
      <c r="F3815" t="s">
        <v>10389</v>
      </c>
      <c r="G3815" t="s">
        <v>2904</v>
      </c>
      <c r="H3815" t="s">
        <v>10461</v>
      </c>
      <c r="I3815" t="s">
        <v>18037</v>
      </c>
      <c r="J3815" t="s">
        <v>10461</v>
      </c>
      <c r="K3815" t="s">
        <v>10461</v>
      </c>
      <c r="L3815" t="s">
        <v>10461</v>
      </c>
      <c r="M3815" t="s">
        <v>10461</v>
      </c>
      <c r="N3815"/>
      <c r="O3815" t="s">
        <v>17985</v>
      </c>
    </row>
    <row r="3816" spans="2:15" x14ac:dyDescent="0.25">
      <c r="B3816" t="s">
        <v>16046</v>
      </c>
      <c r="C3816">
        <v>126515001</v>
      </c>
      <c r="D3816" t="s">
        <v>398</v>
      </c>
      <c r="E3816" t="s">
        <v>10331</v>
      </c>
      <c r="F3816" t="s">
        <v>10389</v>
      </c>
      <c r="G3816" t="s">
        <v>2415</v>
      </c>
      <c r="H3816" t="s">
        <v>10461</v>
      </c>
      <c r="I3816" t="s">
        <v>18113</v>
      </c>
      <c r="J3816" t="s">
        <v>10461</v>
      </c>
      <c r="K3816" t="s">
        <v>10461</v>
      </c>
      <c r="L3816" t="s">
        <v>10461</v>
      </c>
      <c r="M3816" t="s">
        <v>10461</v>
      </c>
      <c r="N3816"/>
      <c r="O3816" t="s">
        <v>17854</v>
      </c>
    </row>
    <row r="3817" spans="2:15" x14ac:dyDescent="0.25">
      <c r="B3817" t="s">
        <v>16041</v>
      </c>
      <c r="C3817">
        <v>126515001</v>
      </c>
      <c r="D3817" t="s">
        <v>398</v>
      </c>
      <c r="E3817" t="s">
        <v>10391</v>
      </c>
      <c r="F3817" t="s">
        <v>10390</v>
      </c>
      <c r="G3817" t="s">
        <v>2903</v>
      </c>
      <c r="H3817"/>
      <c r="I3817" t="s">
        <v>18017</v>
      </c>
      <c r="J3817" t="s">
        <v>17859</v>
      </c>
      <c r="K3817" t="s">
        <v>10461</v>
      </c>
      <c r="L3817" t="s">
        <v>10461</v>
      </c>
      <c r="M3817" t="s">
        <v>10461</v>
      </c>
      <c r="N3817"/>
      <c r="O3817" t="s">
        <v>18111</v>
      </c>
    </row>
    <row r="3818" spans="2:15" x14ac:dyDescent="0.25">
      <c r="B3818" t="s">
        <v>16042</v>
      </c>
      <c r="C3818">
        <v>126515001</v>
      </c>
      <c r="D3818" t="s">
        <v>398</v>
      </c>
      <c r="E3818" t="s">
        <v>10391</v>
      </c>
      <c r="F3818" t="s">
        <v>10390</v>
      </c>
      <c r="G3818" t="s">
        <v>2904</v>
      </c>
      <c r="H3818"/>
      <c r="I3818" t="s">
        <v>18116</v>
      </c>
      <c r="J3818" t="s">
        <v>17846</v>
      </c>
      <c r="K3818" t="s">
        <v>10461</v>
      </c>
      <c r="L3818" t="s">
        <v>10461</v>
      </c>
      <c r="M3818"/>
      <c r="N3818"/>
      <c r="O3818" t="s">
        <v>17994</v>
      </c>
    </row>
    <row r="3819" spans="2:15" x14ac:dyDescent="0.25">
      <c r="B3819" t="s">
        <v>16043</v>
      </c>
      <c r="C3819">
        <v>126515001</v>
      </c>
      <c r="D3819" t="s">
        <v>398</v>
      </c>
      <c r="E3819" t="s">
        <v>10391</v>
      </c>
      <c r="F3819" t="s">
        <v>10390</v>
      </c>
      <c r="G3819" t="s">
        <v>2415</v>
      </c>
      <c r="H3819"/>
      <c r="I3819" t="s">
        <v>17856</v>
      </c>
      <c r="J3819" t="s">
        <v>17942</v>
      </c>
      <c r="K3819" t="s">
        <v>10461</v>
      </c>
      <c r="L3819" t="s">
        <v>10461</v>
      </c>
      <c r="M3819" t="s">
        <v>10461</v>
      </c>
      <c r="N3819"/>
      <c r="O3819" t="s">
        <v>18098</v>
      </c>
    </row>
    <row r="3820" spans="2:15" x14ac:dyDescent="0.25">
      <c r="B3820" t="s">
        <v>16035</v>
      </c>
      <c r="C3820">
        <v>126515001</v>
      </c>
      <c r="D3820" t="s">
        <v>398</v>
      </c>
      <c r="E3820" t="s">
        <v>10393</v>
      </c>
      <c r="F3820" t="s">
        <v>10392</v>
      </c>
      <c r="G3820" t="s">
        <v>2903</v>
      </c>
      <c r="H3820"/>
      <c r="I3820" t="s">
        <v>18285</v>
      </c>
      <c r="J3820" t="s">
        <v>17850</v>
      </c>
      <c r="K3820" t="s">
        <v>17855</v>
      </c>
      <c r="L3820" t="s">
        <v>10461</v>
      </c>
      <c r="M3820" t="s">
        <v>17833</v>
      </c>
      <c r="N3820"/>
      <c r="O3820" t="s">
        <v>17930</v>
      </c>
    </row>
    <row r="3821" spans="2:15" x14ac:dyDescent="0.25">
      <c r="B3821" t="s">
        <v>16036</v>
      </c>
      <c r="C3821">
        <v>126515001</v>
      </c>
      <c r="D3821" t="s">
        <v>398</v>
      </c>
      <c r="E3821" t="s">
        <v>10393</v>
      </c>
      <c r="F3821" t="s">
        <v>10392</v>
      </c>
      <c r="G3821" t="s">
        <v>2904</v>
      </c>
      <c r="H3821" t="s">
        <v>10461</v>
      </c>
      <c r="I3821" t="s">
        <v>17821</v>
      </c>
      <c r="J3821" t="s">
        <v>10461</v>
      </c>
      <c r="K3821" t="s">
        <v>17995</v>
      </c>
      <c r="L3821" t="s">
        <v>17853</v>
      </c>
      <c r="M3821" t="s">
        <v>17833</v>
      </c>
      <c r="N3821"/>
      <c r="O3821" t="s">
        <v>18281</v>
      </c>
    </row>
    <row r="3822" spans="2:15" x14ac:dyDescent="0.25">
      <c r="B3822" t="s">
        <v>16037</v>
      </c>
      <c r="C3822">
        <v>126515001</v>
      </c>
      <c r="D3822" t="s">
        <v>398</v>
      </c>
      <c r="E3822" t="s">
        <v>10393</v>
      </c>
      <c r="F3822" t="s">
        <v>10392</v>
      </c>
      <c r="G3822" t="s">
        <v>2415</v>
      </c>
      <c r="H3822" t="s">
        <v>10461</v>
      </c>
      <c r="I3822" t="s">
        <v>18042</v>
      </c>
      <c r="J3822" t="s">
        <v>17866</v>
      </c>
      <c r="K3822" t="s">
        <v>18081</v>
      </c>
      <c r="L3822" t="s">
        <v>17995</v>
      </c>
      <c r="M3822" t="s">
        <v>17866</v>
      </c>
      <c r="N3822"/>
      <c r="O3822" t="s">
        <v>18207</v>
      </c>
    </row>
    <row r="3823" spans="2:15" x14ac:dyDescent="0.25">
      <c r="B3823" t="s">
        <v>16032</v>
      </c>
      <c r="C3823">
        <v>126515001</v>
      </c>
      <c r="D3823" t="s">
        <v>398</v>
      </c>
      <c r="E3823" t="s">
        <v>10395</v>
      </c>
      <c r="F3823" t="s">
        <v>10394</v>
      </c>
      <c r="G3823" t="s">
        <v>2903</v>
      </c>
      <c r="H3823"/>
      <c r="I3823" t="s">
        <v>17979</v>
      </c>
      <c r="J3823" t="s">
        <v>18076</v>
      </c>
      <c r="K3823" t="s">
        <v>10461</v>
      </c>
      <c r="L3823" t="s">
        <v>10461</v>
      </c>
      <c r="M3823" t="s">
        <v>10461</v>
      </c>
      <c r="N3823"/>
      <c r="O3823" t="s">
        <v>18111</v>
      </c>
    </row>
    <row r="3824" spans="2:15" x14ac:dyDescent="0.25">
      <c r="B3824" t="s">
        <v>16033</v>
      </c>
      <c r="C3824">
        <v>126515001</v>
      </c>
      <c r="D3824" t="s">
        <v>398</v>
      </c>
      <c r="E3824" t="s">
        <v>10395</v>
      </c>
      <c r="F3824" t="s">
        <v>10394</v>
      </c>
      <c r="G3824" t="s">
        <v>2904</v>
      </c>
      <c r="H3824"/>
      <c r="I3824" t="s">
        <v>17895</v>
      </c>
      <c r="J3824" t="s">
        <v>17828</v>
      </c>
      <c r="K3824" t="s">
        <v>10461</v>
      </c>
      <c r="L3824" t="s">
        <v>10461</v>
      </c>
      <c r="M3824" t="s">
        <v>10461</v>
      </c>
      <c r="N3824"/>
      <c r="O3824" t="s">
        <v>17826</v>
      </c>
    </row>
    <row r="3825" spans="2:15" x14ac:dyDescent="0.25">
      <c r="B3825" t="s">
        <v>16034</v>
      </c>
      <c r="C3825">
        <v>126515001</v>
      </c>
      <c r="D3825" t="s">
        <v>398</v>
      </c>
      <c r="E3825" t="s">
        <v>10395</v>
      </c>
      <c r="F3825" t="s">
        <v>10394</v>
      </c>
      <c r="G3825" t="s">
        <v>2415</v>
      </c>
      <c r="H3825"/>
      <c r="I3825" t="s">
        <v>17982</v>
      </c>
      <c r="J3825" t="s">
        <v>18015</v>
      </c>
      <c r="K3825" t="s">
        <v>10461</v>
      </c>
      <c r="L3825" t="s">
        <v>10461</v>
      </c>
      <c r="M3825" t="s">
        <v>10461</v>
      </c>
      <c r="N3825"/>
      <c r="O3825" t="s">
        <v>17955</v>
      </c>
    </row>
    <row r="3826" spans="2:15" x14ac:dyDescent="0.25">
      <c r="B3826" t="s">
        <v>15646</v>
      </c>
      <c r="C3826">
        <v>126515001</v>
      </c>
      <c r="D3826" t="s">
        <v>398</v>
      </c>
      <c r="E3826" t="s">
        <v>10397</v>
      </c>
      <c r="F3826" t="s">
        <v>10396</v>
      </c>
      <c r="G3826" t="s">
        <v>2903</v>
      </c>
      <c r="H3826"/>
      <c r="I3826" t="s">
        <v>18008</v>
      </c>
      <c r="J3826" t="s">
        <v>17853</v>
      </c>
      <c r="K3826"/>
      <c r="L3826" t="s">
        <v>10461</v>
      </c>
      <c r="M3826"/>
      <c r="N3826"/>
      <c r="O3826" t="s">
        <v>17911</v>
      </c>
    </row>
    <row r="3827" spans="2:15" x14ac:dyDescent="0.25">
      <c r="B3827" t="s">
        <v>15647</v>
      </c>
      <c r="C3827">
        <v>126515001</v>
      </c>
      <c r="D3827" t="s">
        <v>398</v>
      </c>
      <c r="E3827" t="s">
        <v>10397</v>
      </c>
      <c r="F3827" t="s">
        <v>10396</v>
      </c>
      <c r="G3827" t="s">
        <v>2904</v>
      </c>
      <c r="H3827"/>
      <c r="I3827" t="s">
        <v>18245</v>
      </c>
      <c r="J3827" t="s">
        <v>17833</v>
      </c>
      <c r="K3827"/>
      <c r="L3827" t="s">
        <v>10461</v>
      </c>
      <c r="M3827" t="s">
        <v>10461</v>
      </c>
      <c r="N3827"/>
      <c r="O3827" t="s">
        <v>18473</v>
      </c>
    </row>
    <row r="3828" spans="2:15" x14ac:dyDescent="0.25">
      <c r="B3828" t="s">
        <v>15648</v>
      </c>
      <c r="C3828">
        <v>126515001</v>
      </c>
      <c r="D3828" t="s">
        <v>398</v>
      </c>
      <c r="E3828" t="s">
        <v>10397</v>
      </c>
      <c r="F3828" t="s">
        <v>10396</v>
      </c>
      <c r="G3828" t="s">
        <v>2415</v>
      </c>
      <c r="H3828"/>
      <c r="I3828" t="s">
        <v>18548</v>
      </c>
      <c r="J3828" t="s">
        <v>17827</v>
      </c>
      <c r="K3828"/>
      <c r="L3828" t="s">
        <v>10461</v>
      </c>
      <c r="M3828" t="s">
        <v>10461</v>
      </c>
      <c r="N3828"/>
      <c r="O3828" t="s">
        <v>18115</v>
      </c>
    </row>
    <row r="3829" spans="2:15" x14ac:dyDescent="0.25">
      <c r="B3829" t="s">
        <v>15948</v>
      </c>
      <c r="C3829">
        <v>126515001</v>
      </c>
      <c r="D3829" t="s">
        <v>398</v>
      </c>
      <c r="E3829" t="s">
        <v>13139</v>
      </c>
      <c r="F3829" t="s">
        <v>13138</v>
      </c>
      <c r="G3829" t="s">
        <v>2903</v>
      </c>
      <c r="H3829"/>
      <c r="I3829" t="s">
        <v>17839</v>
      </c>
      <c r="J3829" t="s">
        <v>10461</v>
      </c>
      <c r="K3829"/>
      <c r="L3829"/>
      <c r="M3829"/>
      <c r="N3829"/>
      <c r="O3829" t="s">
        <v>17857</v>
      </c>
    </row>
    <row r="3830" spans="2:15" x14ac:dyDescent="0.25">
      <c r="B3830" t="s">
        <v>15949</v>
      </c>
      <c r="C3830">
        <v>126515001</v>
      </c>
      <c r="D3830" t="s">
        <v>398</v>
      </c>
      <c r="E3830" t="s">
        <v>13139</v>
      </c>
      <c r="F3830" t="s">
        <v>13138</v>
      </c>
      <c r="G3830" t="s">
        <v>2904</v>
      </c>
      <c r="H3830"/>
      <c r="I3830" t="s">
        <v>17895</v>
      </c>
      <c r="J3830" t="s">
        <v>10461</v>
      </c>
      <c r="K3830"/>
      <c r="L3830" t="s">
        <v>10461</v>
      </c>
      <c r="M3830" t="s">
        <v>10461</v>
      </c>
      <c r="N3830"/>
      <c r="O3830" t="s">
        <v>17862</v>
      </c>
    </row>
    <row r="3831" spans="2:15" x14ac:dyDescent="0.25">
      <c r="B3831" t="s">
        <v>15950</v>
      </c>
      <c r="C3831">
        <v>126515001</v>
      </c>
      <c r="D3831" t="s">
        <v>398</v>
      </c>
      <c r="E3831" t="s">
        <v>13139</v>
      </c>
      <c r="F3831" t="s">
        <v>13138</v>
      </c>
      <c r="G3831" t="s">
        <v>2415</v>
      </c>
      <c r="H3831"/>
      <c r="I3831" t="s">
        <v>18116</v>
      </c>
      <c r="J3831" t="s">
        <v>17844</v>
      </c>
      <c r="K3831"/>
      <c r="L3831" t="s">
        <v>10461</v>
      </c>
      <c r="M3831" t="s">
        <v>10461</v>
      </c>
      <c r="N3831"/>
      <c r="O3831" t="s">
        <v>18002</v>
      </c>
    </row>
    <row r="3832" spans="2:15" x14ac:dyDescent="0.25">
      <c r="B3832" t="s">
        <v>15951</v>
      </c>
      <c r="C3832">
        <v>126515001</v>
      </c>
      <c r="D3832" t="s">
        <v>398</v>
      </c>
      <c r="E3832" t="s">
        <v>17794</v>
      </c>
      <c r="F3832" t="s">
        <v>13140</v>
      </c>
      <c r="G3832" t="s">
        <v>2903</v>
      </c>
      <c r="H3832"/>
      <c r="I3832" t="s">
        <v>17839</v>
      </c>
      <c r="J3832"/>
      <c r="K3832"/>
      <c r="L3832"/>
      <c r="M3832"/>
      <c r="N3832"/>
      <c r="O3832" t="s">
        <v>17839</v>
      </c>
    </row>
    <row r="3833" spans="2:15" x14ac:dyDescent="0.25">
      <c r="B3833" t="s">
        <v>15952</v>
      </c>
      <c r="C3833">
        <v>126515001</v>
      </c>
      <c r="D3833" t="s">
        <v>398</v>
      </c>
      <c r="E3833" t="s">
        <v>17794</v>
      </c>
      <c r="F3833" t="s">
        <v>13140</v>
      </c>
      <c r="G3833" t="s">
        <v>2904</v>
      </c>
      <c r="H3833"/>
      <c r="I3833" t="s">
        <v>17951</v>
      </c>
      <c r="J3833" t="s">
        <v>10461</v>
      </c>
      <c r="K3833"/>
      <c r="L3833"/>
      <c r="M3833"/>
      <c r="N3833"/>
      <c r="O3833" t="s">
        <v>17840</v>
      </c>
    </row>
    <row r="3834" spans="2:15" x14ac:dyDescent="0.25">
      <c r="B3834" t="s">
        <v>15953</v>
      </c>
      <c r="C3834">
        <v>126515001</v>
      </c>
      <c r="D3834" t="s">
        <v>398</v>
      </c>
      <c r="E3834" t="s">
        <v>17794</v>
      </c>
      <c r="F3834" t="s">
        <v>13140</v>
      </c>
      <c r="G3834" t="s">
        <v>2415</v>
      </c>
      <c r="H3834"/>
      <c r="I3834" t="s">
        <v>17993</v>
      </c>
      <c r="J3834" t="s">
        <v>10461</v>
      </c>
      <c r="K3834"/>
      <c r="L3834"/>
      <c r="M3834"/>
      <c r="N3834"/>
      <c r="O3834" t="s">
        <v>17931</v>
      </c>
    </row>
    <row r="3835" spans="2:15" x14ac:dyDescent="0.25">
      <c r="B3835" t="s">
        <v>15993</v>
      </c>
      <c r="C3835">
        <v>126515001</v>
      </c>
      <c r="D3835" t="s">
        <v>398</v>
      </c>
      <c r="E3835" t="s">
        <v>13310</v>
      </c>
      <c r="F3835" t="s">
        <v>13309</v>
      </c>
      <c r="G3835" t="s">
        <v>2903</v>
      </c>
      <c r="H3835"/>
      <c r="I3835" t="s">
        <v>17983</v>
      </c>
      <c r="J3835" t="s">
        <v>10461</v>
      </c>
      <c r="K3835" t="s">
        <v>17833</v>
      </c>
      <c r="L3835" t="s">
        <v>10461</v>
      </c>
      <c r="M3835" t="s">
        <v>10461</v>
      </c>
      <c r="N3835"/>
      <c r="O3835" t="s">
        <v>17905</v>
      </c>
    </row>
    <row r="3836" spans="2:15" x14ac:dyDescent="0.25">
      <c r="B3836" t="s">
        <v>15994</v>
      </c>
      <c r="C3836">
        <v>126515001</v>
      </c>
      <c r="D3836" t="s">
        <v>398</v>
      </c>
      <c r="E3836" t="s">
        <v>13310</v>
      </c>
      <c r="F3836" t="s">
        <v>13309</v>
      </c>
      <c r="G3836" t="s">
        <v>2904</v>
      </c>
      <c r="H3836" t="s">
        <v>10461</v>
      </c>
      <c r="I3836" t="s">
        <v>18019</v>
      </c>
      <c r="J3836" t="s">
        <v>10461</v>
      </c>
      <c r="K3836" t="s">
        <v>17860</v>
      </c>
      <c r="L3836" t="s">
        <v>10461</v>
      </c>
      <c r="M3836" t="s">
        <v>10461</v>
      </c>
      <c r="N3836"/>
      <c r="O3836" t="s">
        <v>17832</v>
      </c>
    </row>
    <row r="3837" spans="2:15" x14ac:dyDescent="0.25">
      <c r="B3837" t="s">
        <v>15995</v>
      </c>
      <c r="C3837">
        <v>126515001</v>
      </c>
      <c r="D3837" t="s">
        <v>398</v>
      </c>
      <c r="E3837" t="s">
        <v>13310</v>
      </c>
      <c r="F3837" t="s">
        <v>13309</v>
      </c>
      <c r="G3837" t="s">
        <v>2415</v>
      </c>
      <c r="H3837" t="s">
        <v>10461</v>
      </c>
      <c r="I3837" t="s">
        <v>18039</v>
      </c>
      <c r="J3837" t="s">
        <v>17833</v>
      </c>
      <c r="K3837" t="s">
        <v>17898</v>
      </c>
      <c r="L3837" t="s">
        <v>10461</v>
      </c>
      <c r="M3837" t="s">
        <v>17850</v>
      </c>
      <c r="N3837"/>
      <c r="O3837" t="s">
        <v>18028</v>
      </c>
    </row>
    <row r="3838" spans="2:15" x14ac:dyDescent="0.25">
      <c r="B3838" t="s">
        <v>15819</v>
      </c>
      <c r="C3838">
        <v>126515001</v>
      </c>
      <c r="D3838" t="s">
        <v>398</v>
      </c>
      <c r="E3838" t="s">
        <v>13130</v>
      </c>
      <c r="F3838" t="s">
        <v>13129</v>
      </c>
      <c r="G3838" t="s">
        <v>2903</v>
      </c>
      <c r="H3838" t="s">
        <v>10461</v>
      </c>
      <c r="I3838" t="s">
        <v>17896</v>
      </c>
      <c r="J3838" t="s">
        <v>17938</v>
      </c>
      <c r="K3838" t="s">
        <v>17833</v>
      </c>
      <c r="L3838" t="s">
        <v>10461</v>
      </c>
      <c r="M3838" t="s">
        <v>10461</v>
      </c>
      <c r="N3838" t="s">
        <v>10461</v>
      </c>
      <c r="O3838" t="s">
        <v>18165</v>
      </c>
    </row>
    <row r="3839" spans="2:15" x14ac:dyDescent="0.25">
      <c r="B3839" t="s">
        <v>15820</v>
      </c>
      <c r="C3839">
        <v>126515001</v>
      </c>
      <c r="D3839" t="s">
        <v>398</v>
      </c>
      <c r="E3839" t="s">
        <v>13130</v>
      </c>
      <c r="F3839" t="s">
        <v>13129</v>
      </c>
      <c r="G3839" t="s">
        <v>2904</v>
      </c>
      <c r="H3839"/>
      <c r="I3839" t="s">
        <v>17938</v>
      </c>
      <c r="J3839" t="s">
        <v>17919</v>
      </c>
      <c r="K3839" t="s">
        <v>17827</v>
      </c>
      <c r="L3839" t="s">
        <v>17853</v>
      </c>
      <c r="M3839" t="s">
        <v>10461</v>
      </c>
      <c r="N3839"/>
      <c r="O3839" t="s">
        <v>18280</v>
      </c>
    </row>
    <row r="3840" spans="2:15" x14ac:dyDescent="0.25">
      <c r="B3840" t="s">
        <v>15821</v>
      </c>
      <c r="C3840">
        <v>126515001</v>
      </c>
      <c r="D3840" t="s">
        <v>398</v>
      </c>
      <c r="E3840" t="s">
        <v>13130</v>
      </c>
      <c r="F3840" t="s">
        <v>13129</v>
      </c>
      <c r="G3840" t="s">
        <v>2415</v>
      </c>
      <c r="H3840" t="s">
        <v>10461</v>
      </c>
      <c r="I3840" t="s">
        <v>17877</v>
      </c>
      <c r="J3840" t="s">
        <v>18646</v>
      </c>
      <c r="K3840" t="s">
        <v>18021</v>
      </c>
      <c r="L3840" t="s">
        <v>17839</v>
      </c>
      <c r="M3840" t="s">
        <v>10461</v>
      </c>
      <c r="N3840" t="s">
        <v>10461</v>
      </c>
      <c r="O3840" t="s">
        <v>18637</v>
      </c>
    </row>
    <row r="3841" spans="2:15" x14ac:dyDescent="0.25">
      <c r="B3841" t="s">
        <v>15810</v>
      </c>
      <c r="C3841">
        <v>126515001</v>
      </c>
      <c r="D3841" t="s">
        <v>398</v>
      </c>
      <c r="E3841" t="s">
        <v>13127</v>
      </c>
      <c r="F3841" t="s">
        <v>13126</v>
      </c>
      <c r="G3841" t="s">
        <v>2903</v>
      </c>
      <c r="H3841"/>
      <c r="I3841" t="s">
        <v>17995</v>
      </c>
      <c r="J3841" t="s">
        <v>10461</v>
      </c>
      <c r="K3841"/>
      <c r="L3841"/>
      <c r="M3841"/>
      <c r="N3841"/>
      <c r="O3841" t="s">
        <v>17860</v>
      </c>
    </row>
    <row r="3842" spans="2:15" x14ac:dyDescent="0.25">
      <c r="B3842" t="s">
        <v>15811</v>
      </c>
      <c r="C3842">
        <v>126515001</v>
      </c>
      <c r="D3842" t="s">
        <v>398</v>
      </c>
      <c r="E3842" t="s">
        <v>13127</v>
      </c>
      <c r="F3842" t="s">
        <v>13126</v>
      </c>
      <c r="G3842" t="s">
        <v>2904</v>
      </c>
      <c r="H3842" t="s">
        <v>10461</v>
      </c>
      <c r="I3842" t="s">
        <v>17840</v>
      </c>
      <c r="J3842" t="s">
        <v>10461</v>
      </c>
      <c r="K3842" t="s">
        <v>10461</v>
      </c>
      <c r="L3842" t="s">
        <v>10461</v>
      </c>
      <c r="M3842"/>
      <c r="N3842"/>
      <c r="O3842" t="s">
        <v>17883</v>
      </c>
    </row>
    <row r="3843" spans="2:15" x14ac:dyDescent="0.25">
      <c r="B3843" t="s">
        <v>15812</v>
      </c>
      <c r="C3843">
        <v>126515001</v>
      </c>
      <c r="D3843" t="s">
        <v>398</v>
      </c>
      <c r="E3843" t="s">
        <v>13127</v>
      </c>
      <c r="F3843" t="s">
        <v>13126</v>
      </c>
      <c r="G3843" t="s">
        <v>2415</v>
      </c>
      <c r="H3843" t="s">
        <v>10461</v>
      </c>
      <c r="I3843" t="s">
        <v>18022</v>
      </c>
      <c r="J3843" t="s">
        <v>10461</v>
      </c>
      <c r="K3843" t="s">
        <v>10461</v>
      </c>
      <c r="L3843" t="s">
        <v>10461</v>
      </c>
      <c r="M3843"/>
      <c r="N3843"/>
      <c r="O3843" t="s">
        <v>18013</v>
      </c>
    </row>
    <row r="3844" spans="2:15" x14ac:dyDescent="0.25">
      <c r="B3844" t="s">
        <v>16053</v>
      </c>
      <c r="C3844">
        <v>126515001</v>
      </c>
      <c r="D3844" t="s">
        <v>398</v>
      </c>
      <c r="E3844" t="s">
        <v>13233</v>
      </c>
      <c r="F3844" t="s">
        <v>13311</v>
      </c>
      <c r="G3844" t="s">
        <v>2903</v>
      </c>
      <c r="H3844" t="s">
        <v>10461</v>
      </c>
      <c r="I3844" t="s">
        <v>17877</v>
      </c>
      <c r="J3844" t="s">
        <v>10461</v>
      </c>
      <c r="K3844" t="s">
        <v>10461</v>
      </c>
      <c r="L3844" t="s">
        <v>10461</v>
      </c>
      <c r="M3844"/>
      <c r="N3844"/>
      <c r="O3844" t="s">
        <v>17856</v>
      </c>
    </row>
    <row r="3845" spans="2:15" x14ac:dyDescent="0.25">
      <c r="B3845" t="s">
        <v>16054</v>
      </c>
      <c r="C3845">
        <v>126515001</v>
      </c>
      <c r="D3845" t="s">
        <v>398</v>
      </c>
      <c r="E3845" t="s">
        <v>13233</v>
      </c>
      <c r="F3845" t="s">
        <v>13311</v>
      </c>
      <c r="G3845" t="s">
        <v>2904</v>
      </c>
      <c r="H3845"/>
      <c r="I3845" t="s">
        <v>18247</v>
      </c>
      <c r="J3845" t="s">
        <v>17846</v>
      </c>
      <c r="K3845"/>
      <c r="L3845" t="s">
        <v>10461</v>
      </c>
      <c r="M3845"/>
      <c r="N3845" t="s">
        <v>10461</v>
      </c>
      <c r="O3845" t="s">
        <v>18138</v>
      </c>
    </row>
    <row r="3846" spans="2:15" x14ac:dyDescent="0.25">
      <c r="B3846" t="s">
        <v>16055</v>
      </c>
      <c r="C3846">
        <v>126515001</v>
      </c>
      <c r="D3846" t="s">
        <v>398</v>
      </c>
      <c r="E3846" t="s">
        <v>13233</v>
      </c>
      <c r="F3846" t="s">
        <v>13311</v>
      </c>
      <c r="G3846" t="s">
        <v>2415</v>
      </c>
      <c r="H3846" t="s">
        <v>10461</v>
      </c>
      <c r="I3846" t="s">
        <v>17903</v>
      </c>
      <c r="J3846" t="s">
        <v>17853</v>
      </c>
      <c r="K3846" t="s">
        <v>10461</v>
      </c>
      <c r="L3846" t="s">
        <v>17833</v>
      </c>
      <c r="M3846"/>
      <c r="N3846" t="s">
        <v>10461</v>
      </c>
      <c r="O3846" t="s">
        <v>18242</v>
      </c>
    </row>
    <row r="3847" spans="2:15" x14ac:dyDescent="0.25">
      <c r="B3847" t="s">
        <v>17551</v>
      </c>
      <c r="C3847">
        <v>126515001</v>
      </c>
      <c r="D3847" t="s">
        <v>398</v>
      </c>
      <c r="E3847" t="s">
        <v>17518</v>
      </c>
      <c r="F3847" t="s">
        <v>17519</v>
      </c>
      <c r="G3847" t="s">
        <v>2903</v>
      </c>
      <c r="H3847" t="s">
        <v>10461</v>
      </c>
      <c r="I3847" t="s">
        <v>17905</v>
      </c>
      <c r="J3847" t="s">
        <v>17843</v>
      </c>
      <c r="K3847" t="s">
        <v>17934</v>
      </c>
      <c r="L3847" t="s">
        <v>17846</v>
      </c>
      <c r="M3847" t="s">
        <v>17890</v>
      </c>
      <c r="N3847"/>
      <c r="O3847" t="s">
        <v>18345</v>
      </c>
    </row>
    <row r="3848" spans="2:15" x14ac:dyDescent="0.25">
      <c r="B3848" t="s">
        <v>17550</v>
      </c>
      <c r="C3848">
        <v>126515001</v>
      </c>
      <c r="D3848" t="s">
        <v>398</v>
      </c>
      <c r="E3848" t="s">
        <v>17518</v>
      </c>
      <c r="F3848" t="s">
        <v>17519</v>
      </c>
      <c r="G3848" t="s">
        <v>2904</v>
      </c>
      <c r="H3848" t="s">
        <v>10461</v>
      </c>
      <c r="I3848" t="s">
        <v>17920</v>
      </c>
      <c r="J3848" t="s">
        <v>18147</v>
      </c>
      <c r="K3848" t="s">
        <v>17889</v>
      </c>
      <c r="L3848" t="s">
        <v>10461</v>
      </c>
      <c r="M3848" t="s">
        <v>18081</v>
      </c>
      <c r="N3848"/>
      <c r="O3848" t="s">
        <v>18075</v>
      </c>
    </row>
    <row r="3849" spans="2:15" x14ac:dyDescent="0.25">
      <c r="B3849" t="s">
        <v>17552</v>
      </c>
      <c r="C3849">
        <v>126515001</v>
      </c>
      <c r="D3849" t="s">
        <v>398</v>
      </c>
      <c r="E3849" t="s">
        <v>17518</v>
      </c>
      <c r="F3849" t="s">
        <v>17519</v>
      </c>
      <c r="G3849" t="s">
        <v>2415</v>
      </c>
      <c r="H3849" t="s">
        <v>10461</v>
      </c>
      <c r="I3849" t="s">
        <v>18074</v>
      </c>
      <c r="J3849" t="s">
        <v>18041</v>
      </c>
      <c r="K3849" t="s">
        <v>18266</v>
      </c>
      <c r="L3849" t="s">
        <v>17866</v>
      </c>
      <c r="M3849" t="s">
        <v>17905</v>
      </c>
      <c r="N3849"/>
      <c r="O3849" t="s">
        <v>18547</v>
      </c>
    </row>
    <row r="3850" spans="2:15" x14ac:dyDescent="0.25">
      <c r="B3850" t="s">
        <v>17682</v>
      </c>
      <c r="C3850">
        <v>126515001</v>
      </c>
      <c r="D3850" t="s">
        <v>398</v>
      </c>
      <c r="E3850" t="s">
        <v>17648</v>
      </c>
      <c r="F3850" t="s">
        <v>17647</v>
      </c>
      <c r="G3850" t="s">
        <v>2903</v>
      </c>
      <c r="H3850" t="s">
        <v>10461</v>
      </c>
      <c r="I3850" t="s">
        <v>17860</v>
      </c>
      <c r="J3850" t="s">
        <v>17832</v>
      </c>
      <c r="K3850" t="s">
        <v>10461</v>
      </c>
      <c r="L3850" t="s">
        <v>10461</v>
      </c>
      <c r="M3850"/>
      <c r="N3850"/>
      <c r="O3850" t="s">
        <v>17877</v>
      </c>
    </row>
    <row r="3851" spans="2:15" x14ac:dyDescent="0.25">
      <c r="B3851" t="s">
        <v>17681</v>
      </c>
      <c r="C3851">
        <v>126515001</v>
      </c>
      <c r="D3851" t="s">
        <v>398</v>
      </c>
      <c r="E3851" t="s">
        <v>17648</v>
      </c>
      <c r="F3851" t="s">
        <v>17647</v>
      </c>
      <c r="G3851" t="s">
        <v>2904</v>
      </c>
      <c r="H3851"/>
      <c r="I3851" t="s">
        <v>17890</v>
      </c>
      <c r="J3851" t="s">
        <v>17914</v>
      </c>
      <c r="K3851" t="s">
        <v>10461</v>
      </c>
      <c r="L3851" t="s">
        <v>10461</v>
      </c>
      <c r="M3851"/>
      <c r="N3851"/>
      <c r="O3851" t="s">
        <v>18310</v>
      </c>
    </row>
    <row r="3852" spans="2:15" x14ac:dyDescent="0.25">
      <c r="B3852" t="s">
        <v>17683</v>
      </c>
      <c r="C3852">
        <v>126515001</v>
      </c>
      <c r="D3852" t="s">
        <v>398</v>
      </c>
      <c r="E3852" t="s">
        <v>17648</v>
      </c>
      <c r="F3852" t="s">
        <v>17647</v>
      </c>
      <c r="G3852" t="s">
        <v>2415</v>
      </c>
      <c r="H3852" t="s">
        <v>10461</v>
      </c>
      <c r="I3852" t="s">
        <v>17896</v>
      </c>
      <c r="J3852" t="s">
        <v>17949</v>
      </c>
      <c r="K3852" t="s">
        <v>10461</v>
      </c>
      <c r="L3852" t="s">
        <v>17850</v>
      </c>
      <c r="M3852"/>
      <c r="N3852"/>
      <c r="O3852" t="s">
        <v>18238</v>
      </c>
    </row>
    <row r="3853" spans="2:15" x14ac:dyDescent="0.25">
      <c r="B3853" t="s">
        <v>17685</v>
      </c>
      <c r="C3853">
        <v>126515001</v>
      </c>
      <c r="D3853" t="s">
        <v>398</v>
      </c>
      <c r="E3853" t="s">
        <v>17796</v>
      </c>
      <c r="F3853" t="s">
        <v>17649</v>
      </c>
      <c r="G3853" t="s">
        <v>2903</v>
      </c>
      <c r="H3853"/>
      <c r="I3853" t="s">
        <v>17830</v>
      </c>
      <c r="J3853" t="s">
        <v>18071</v>
      </c>
      <c r="K3853" t="s">
        <v>10461</v>
      </c>
      <c r="L3853" t="s">
        <v>17869</v>
      </c>
      <c r="M3853" t="s">
        <v>17836</v>
      </c>
      <c r="N3853"/>
      <c r="O3853" t="s">
        <v>18158</v>
      </c>
    </row>
    <row r="3854" spans="2:15" x14ac:dyDescent="0.25">
      <c r="B3854" t="s">
        <v>17684</v>
      </c>
      <c r="C3854">
        <v>126515001</v>
      </c>
      <c r="D3854" t="s">
        <v>398</v>
      </c>
      <c r="E3854" t="s">
        <v>17796</v>
      </c>
      <c r="F3854" t="s">
        <v>17649</v>
      </c>
      <c r="G3854" t="s">
        <v>2904</v>
      </c>
      <c r="H3854"/>
      <c r="I3854" t="s">
        <v>17913</v>
      </c>
      <c r="J3854" t="s">
        <v>18255</v>
      </c>
      <c r="K3854" t="s">
        <v>10461</v>
      </c>
      <c r="L3854" t="s">
        <v>17839</v>
      </c>
      <c r="M3854" t="s">
        <v>17934</v>
      </c>
      <c r="N3854" t="s">
        <v>10461</v>
      </c>
      <c r="O3854" t="s">
        <v>17972</v>
      </c>
    </row>
    <row r="3855" spans="2:15" x14ac:dyDescent="0.25">
      <c r="B3855" t="s">
        <v>17686</v>
      </c>
      <c r="C3855">
        <v>126515001</v>
      </c>
      <c r="D3855" t="s">
        <v>398</v>
      </c>
      <c r="E3855" t="s">
        <v>17796</v>
      </c>
      <c r="F3855" t="s">
        <v>17649</v>
      </c>
      <c r="G3855" t="s">
        <v>2415</v>
      </c>
      <c r="H3855"/>
      <c r="I3855" t="s">
        <v>18126</v>
      </c>
      <c r="J3855" t="s">
        <v>18625</v>
      </c>
      <c r="K3855" t="s">
        <v>17833</v>
      </c>
      <c r="L3855" t="s">
        <v>17895</v>
      </c>
      <c r="M3855" t="s">
        <v>17875</v>
      </c>
      <c r="N3855" t="s">
        <v>10461</v>
      </c>
      <c r="O3855" t="s">
        <v>19057</v>
      </c>
    </row>
    <row r="3856" spans="2:15" x14ac:dyDescent="0.25">
      <c r="B3856" t="s">
        <v>18730</v>
      </c>
      <c r="C3856">
        <v>126515001</v>
      </c>
      <c r="D3856" t="s">
        <v>398</v>
      </c>
      <c r="E3856" t="s">
        <v>17800</v>
      </c>
      <c r="F3856" t="s">
        <v>17799</v>
      </c>
      <c r="G3856" t="s">
        <v>2903</v>
      </c>
      <c r="H3856"/>
      <c r="I3856" t="s">
        <v>17979</v>
      </c>
      <c r="J3856" t="s">
        <v>10461</v>
      </c>
      <c r="K3856"/>
      <c r="L3856"/>
      <c r="M3856"/>
      <c r="N3856"/>
      <c r="O3856" t="s">
        <v>18081</v>
      </c>
    </row>
    <row r="3857" spans="2:15" x14ac:dyDescent="0.25">
      <c r="B3857" t="s">
        <v>18731</v>
      </c>
      <c r="C3857">
        <v>126515001</v>
      </c>
      <c r="D3857" t="s">
        <v>398</v>
      </c>
      <c r="E3857" t="s">
        <v>17800</v>
      </c>
      <c r="F3857" t="s">
        <v>17799</v>
      </c>
      <c r="G3857" t="s">
        <v>2904</v>
      </c>
      <c r="H3857"/>
      <c r="I3857" t="s">
        <v>17979</v>
      </c>
      <c r="J3857" t="s">
        <v>10461</v>
      </c>
      <c r="K3857"/>
      <c r="L3857"/>
      <c r="M3857"/>
      <c r="N3857"/>
      <c r="O3857" t="s">
        <v>18081</v>
      </c>
    </row>
    <row r="3858" spans="2:15" x14ac:dyDescent="0.25">
      <c r="B3858" t="s">
        <v>18732</v>
      </c>
      <c r="C3858">
        <v>126515001</v>
      </c>
      <c r="D3858" t="s">
        <v>398</v>
      </c>
      <c r="E3858" t="s">
        <v>17800</v>
      </c>
      <c r="F3858" t="s">
        <v>17799</v>
      </c>
      <c r="G3858" t="s">
        <v>2415</v>
      </c>
      <c r="H3858"/>
      <c r="I3858" t="s">
        <v>18179</v>
      </c>
      <c r="J3858" t="s">
        <v>10461</v>
      </c>
      <c r="K3858"/>
      <c r="L3858"/>
      <c r="M3858"/>
      <c r="N3858"/>
      <c r="O3858" t="s">
        <v>17921</v>
      </c>
    </row>
    <row r="3859" spans="2:15" x14ac:dyDescent="0.25">
      <c r="B3859" t="s">
        <v>17440</v>
      </c>
      <c r="C3859">
        <v>126515492</v>
      </c>
      <c r="D3859" t="s">
        <v>17332</v>
      </c>
      <c r="E3859" t="s">
        <v>17332</v>
      </c>
      <c r="F3859" t="s">
        <v>17313</v>
      </c>
      <c r="G3859" t="s">
        <v>2903</v>
      </c>
      <c r="H3859"/>
      <c r="I3859" t="s">
        <v>18027</v>
      </c>
      <c r="J3859" t="s">
        <v>10461</v>
      </c>
      <c r="K3859"/>
      <c r="L3859"/>
      <c r="M3859"/>
      <c r="N3859"/>
      <c r="O3859" t="s">
        <v>18140</v>
      </c>
    </row>
    <row r="3860" spans="2:15" x14ac:dyDescent="0.25">
      <c r="B3860" t="s">
        <v>17439</v>
      </c>
      <c r="C3860">
        <v>126515492</v>
      </c>
      <c r="D3860" t="s">
        <v>17332</v>
      </c>
      <c r="E3860" t="s">
        <v>17332</v>
      </c>
      <c r="F3860" t="s">
        <v>17313</v>
      </c>
      <c r="G3860" t="s">
        <v>2904</v>
      </c>
      <c r="H3860"/>
      <c r="I3860" t="s">
        <v>18013</v>
      </c>
      <c r="J3860" t="s">
        <v>10461</v>
      </c>
      <c r="K3860"/>
      <c r="L3860" t="s">
        <v>10461</v>
      </c>
      <c r="M3860"/>
      <c r="N3860"/>
      <c r="O3860" t="s">
        <v>18016</v>
      </c>
    </row>
    <row r="3861" spans="2:15" x14ac:dyDescent="0.25">
      <c r="B3861" t="s">
        <v>17441</v>
      </c>
      <c r="C3861">
        <v>126515492</v>
      </c>
      <c r="D3861" t="s">
        <v>17332</v>
      </c>
      <c r="E3861" t="s">
        <v>17332</v>
      </c>
      <c r="F3861" t="s">
        <v>17313</v>
      </c>
      <c r="G3861" t="s">
        <v>2415</v>
      </c>
      <c r="H3861"/>
      <c r="I3861" t="s">
        <v>18165</v>
      </c>
      <c r="J3861" t="s">
        <v>10461</v>
      </c>
      <c r="K3861"/>
      <c r="L3861" t="s">
        <v>10461</v>
      </c>
      <c r="M3861"/>
      <c r="N3861"/>
      <c r="O3861" t="s">
        <v>17910</v>
      </c>
    </row>
    <row r="3862" spans="2:15" x14ac:dyDescent="0.25">
      <c r="B3862" t="s">
        <v>16742</v>
      </c>
      <c r="C3862">
        <v>126515691</v>
      </c>
      <c r="D3862" t="s">
        <v>10530</v>
      </c>
      <c r="E3862" t="s">
        <v>10530</v>
      </c>
      <c r="F3862" t="s">
        <v>2765</v>
      </c>
      <c r="G3862" t="s">
        <v>2903</v>
      </c>
      <c r="H3862"/>
      <c r="I3862" t="s">
        <v>18007</v>
      </c>
      <c r="J3862" t="s">
        <v>17840</v>
      </c>
      <c r="K3862" t="s">
        <v>10461</v>
      </c>
      <c r="L3862" t="s">
        <v>17850</v>
      </c>
      <c r="M3862"/>
      <c r="N3862"/>
      <c r="O3862" t="s">
        <v>17912</v>
      </c>
    </row>
    <row r="3863" spans="2:15" x14ac:dyDescent="0.25">
      <c r="B3863" t="s">
        <v>16743</v>
      </c>
      <c r="C3863">
        <v>126515691</v>
      </c>
      <c r="D3863" t="s">
        <v>10530</v>
      </c>
      <c r="E3863" t="s">
        <v>10530</v>
      </c>
      <c r="F3863" t="s">
        <v>2765</v>
      </c>
      <c r="G3863" t="s">
        <v>2904</v>
      </c>
      <c r="H3863"/>
      <c r="I3863" t="s">
        <v>17828</v>
      </c>
      <c r="J3863" t="s">
        <v>17934</v>
      </c>
      <c r="K3863" t="s">
        <v>10461</v>
      </c>
      <c r="L3863" t="s">
        <v>17846</v>
      </c>
      <c r="M3863" t="s">
        <v>10461</v>
      </c>
      <c r="N3863"/>
      <c r="O3863" t="s">
        <v>18004</v>
      </c>
    </row>
    <row r="3864" spans="2:15" x14ac:dyDescent="0.25">
      <c r="B3864" t="s">
        <v>16744</v>
      </c>
      <c r="C3864">
        <v>126515691</v>
      </c>
      <c r="D3864" t="s">
        <v>10530</v>
      </c>
      <c r="E3864" t="s">
        <v>10530</v>
      </c>
      <c r="F3864" t="s">
        <v>2765</v>
      </c>
      <c r="G3864" t="s">
        <v>2415</v>
      </c>
      <c r="H3864"/>
      <c r="I3864" t="s">
        <v>17826</v>
      </c>
      <c r="J3864" t="s">
        <v>17904</v>
      </c>
      <c r="K3864" t="s">
        <v>10461</v>
      </c>
      <c r="L3864" t="s">
        <v>17839</v>
      </c>
      <c r="M3864" t="s">
        <v>10461</v>
      </c>
      <c r="N3864"/>
      <c r="O3864" t="s">
        <v>17953</v>
      </c>
    </row>
    <row r="3865" spans="2:15" x14ac:dyDescent="0.25">
      <c r="B3865" t="s">
        <v>14997</v>
      </c>
      <c r="C3865">
        <v>126516457</v>
      </c>
      <c r="D3865" t="s">
        <v>292</v>
      </c>
      <c r="E3865" t="s">
        <v>292</v>
      </c>
      <c r="F3865" t="s">
        <v>1467</v>
      </c>
      <c r="G3865" t="s">
        <v>2903</v>
      </c>
      <c r="H3865" t="s">
        <v>10461</v>
      </c>
      <c r="I3865" t="s">
        <v>17921</v>
      </c>
      <c r="J3865"/>
      <c r="K3865"/>
      <c r="L3865" t="s">
        <v>10461</v>
      </c>
      <c r="M3865"/>
      <c r="N3865"/>
      <c r="O3865" t="s">
        <v>18236</v>
      </c>
    </row>
    <row r="3866" spans="2:15" x14ac:dyDescent="0.25">
      <c r="B3866" t="s">
        <v>14998</v>
      </c>
      <c r="C3866">
        <v>126516457</v>
      </c>
      <c r="D3866" t="s">
        <v>292</v>
      </c>
      <c r="E3866" t="s">
        <v>292</v>
      </c>
      <c r="F3866" t="s">
        <v>1467</v>
      </c>
      <c r="G3866" t="s">
        <v>2904</v>
      </c>
      <c r="H3866"/>
      <c r="I3866" t="s">
        <v>18179</v>
      </c>
      <c r="J3866" t="s">
        <v>10461</v>
      </c>
      <c r="K3866"/>
      <c r="L3866"/>
      <c r="M3866" t="s">
        <v>10461</v>
      </c>
      <c r="N3866"/>
      <c r="O3866" t="s">
        <v>18236</v>
      </c>
    </row>
    <row r="3867" spans="2:15" x14ac:dyDescent="0.25">
      <c r="B3867" t="s">
        <v>14999</v>
      </c>
      <c r="C3867">
        <v>126516457</v>
      </c>
      <c r="D3867" t="s">
        <v>292</v>
      </c>
      <c r="E3867" t="s">
        <v>292</v>
      </c>
      <c r="F3867" t="s">
        <v>1467</v>
      </c>
      <c r="G3867" t="s">
        <v>2415</v>
      </c>
      <c r="H3867" t="s">
        <v>10461</v>
      </c>
      <c r="I3867" t="s">
        <v>18191</v>
      </c>
      <c r="J3867" t="s">
        <v>10461</v>
      </c>
      <c r="K3867"/>
      <c r="L3867" t="s">
        <v>10461</v>
      </c>
      <c r="M3867" t="s">
        <v>10461</v>
      </c>
      <c r="N3867"/>
      <c r="O3867" t="s">
        <v>18310</v>
      </c>
    </row>
    <row r="3868" spans="2:15" x14ac:dyDescent="0.25">
      <c r="B3868" t="s">
        <v>16853</v>
      </c>
      <c r="C3868">
        <v>126517442</v>
      </c>
      <c r="D3868" t="s">
        <v>17346</v>
      </c>
      <c r="E3868" t="s">
        <v>17346</v>
      </c>
      <c r="F3868" t="s">
        <v>10355</v>
      </c>
      <c r="G3868" t="s">
        <v>2903</v>
      </c>
      <c r="H3868"/>
      <c r="I3868" t="s">
        <v>17823</v>
      </c>
      <c r="J3868" t="s">
        <v>17979</v>
      </c>
      <c r="K3868"/>
      <c r="L3868"/>
      <c r="M3868" t="s">
        <v>10461</v>
      </c>
      <c r="N3868"/>
      <c r="O3868" t="s">
        <v>17905</v>
      </c>
    </row>
    <row r="3869" spans="2:15" x14ac:dyDescent="0.25">
      <c r="B3869" t="s">
        <v>16854</v>
      </c>
      <c r="C3869">
        <v>126517442</v>
      </c>
      <c r="D3869" t="s">
        <v>17346</v>
      </c>
      <c r="E3869" t="s">
        <v>17346</v>
      </c>
      <c r="F3869" t="s">
        <v>10355</v>
      </c>
      <c r="G3869" t="s">
        <v>2904</v>
      </c>
      <c r="H3869"/>
      <c r="I3869" t="s">
        <v>17839</v>
      </c>
      <c r="J3869" t="s">
        <v>17824</v>
      </c>
      <c r="K3869" t="s">
        <v>10461</v>
      </c>
      <c r="L3869" t="s">
        <v>10461</v>
      </c>
      <c r="M3869" t="s">
        <v>10461</v>
      </c>
      <c r="N3869"/>
      <c r="O3869" t="s">
        <v>17982</v>
      </c>
    </row>
    <row r="3870" spans="2:15" x14ac:dyDescent="0.25">
      <c r="B3870" t="s">
        <v>16855</v>
      </c>
      <c r="C3870">
        <v>126517442</v>
      </c>
      <c r="D3870" t="s">
        <v>17346</v>
      </c>
      <c r="E3870" t="s">
        <v>17346</v>
      </c>
      <c r="F3870" t="s">
        <v>10355</v>
      </c>
      <c r="G3870" t="s">
        <v>2415</v>
      </c>
      <c r="H3870"/>
      <c r="I3870" t="s">
        <v>17983</v>
      </c>
      <c r="J3870" t="s">
        <v>18266</v>
      </c>
      <c r="K3870" t="s">
        <v>10461</v>
      </c>
      <c r="L3870" t="s">
        <v>10461</v>
      </c>
      <c r="M3870" t="s">
        <v>17844</v>
      </c>
      <c r="N3870"/>
      <c r="O3870" t="s">
        <v>18080</v>
      </c>
    </row>
    <row r="3871" spans="2:15" x14ac:dyDescent="0.25">
      <c r="B3871" t="s">
        <v>14428</v>
      </c>
      <c r="C3871">
        <v>126518004</v>
      </c>
      <c r="D3871" t="s">
        <v>13166</v>
      </c>
      <c r="E3871" t="s">
        <v>13166</v>
      </c>
      <c r="F3871" t="s">
        <v>13111</v>
      </c>
      <c r="G3871" t="s">
        <v>2903</v>
      </c>
      <c r="H3871"/>
      <c r="I3871" t="s">
        <v>17993</v>
      </c>
      <c r="J3871" t="s">
        <v>10461</v>
      </c>
      <c r="K3871"/>
      <c r="L3871" t="s">
        <v>10461</v>
      </c>
      <c r="M3871"/>
      <c r="N3871"/>
      <c r="O3871" t="s">
        <v>17875</v>
      </c>
    </row>
    <row r="3872" spans="2:15" x14ac:dyDescent="0.25">
      <c r="B3872" t="s">
        <v>14429</v>
      </c>
      <c r="C3872">
        <v>126518004</v>
      </c>
      <c r="D3872" t="s">
        <v>13166</v>
      </c>
      <c r="E3872" t="s">
        <v>13166</v>
      </c>
      <c r="F3872" t="s">
        <v>13111</v>
      </c>
      <c r="G3872" t="s">
        <v>2904</v>
      </c>
      <c r="H3872"/>
      <c r="I3872" t="s">
        <v>18363</v>
      </c>
      <c r="J3872" t="s">
        <v>10461</v>
      </c>
      <c r="K3872"/>
      <c r="L3872"/>
      <c r="M3872"/>
      <c r="N3872"/>
      <c r="O3872" t="s">
        <v>18116</v>
      </c>
    </row>
    <row r="3873" spans="2:15" x14ac:dyDescent="0.25">
      <c r="B3873" t="s">
        <v>14430</v>
      </c>
      <c r="C3873">
        <v>126518004</v>
      </c>
      <c r="D3873" t="s">
        <v>13166</v>
      </c>
      <c r="E3873" t="s">
        <v>13166</v>
      </c>
      <c r="F3873" t="s">
        <v>13111</v>
      </c>
      <c r="G3873" t="s">
        <v>2415</v>
      </c>
      <c r="H3873"/>
      <c r="I3873" t="s">
        <v>18082</v>
      </c>
      <c r="J3873" t="s">
        <v>10461</v>
      </c>
      <c r="K3873"/>
      <c r="L3873" t="s">
        <v>10461</v>
      </c>
      <c r="M3873"/>
      <c r="N3873"/>
      <c r="O3873" t="s">
        <v>18196</v>
      </c>
    </row>
    <row r="3874" spans="2:15" x14ac:dyDescent="0.25">
      <c r="B3874" t="s">
        <v>14377</v>
      </c>
      <c r="C3874">
        <v>126518547</v>
      </c>
      <c r="D3874" t="s">
        <v>17327</v>
      </c>
      <c r="E3874" t="s">
        <v>17327</v>
      </c>
      <c r="F3874" t="s">
        <v>2406</v>
      </c>
      <c r="G3874" t="s">
        <v>2903</v>
      </c>
      <c r="H3874"/>
      <c r="I3874" t="s">
        <v>17824</v>
      </c>
      <c r="J3874" t="s">
        <v>10461</v>
      </c>
      <c r="K3874" t="s">
        <v>10461</v>
      </c>
      <c r="L3874" t="s">
        <v>10461</v>
      </c>
      <c r="M3874" t="s">
        <v>10461</v>
      </c>
      <c r="N3874"/>
      <c r="O3874" t="s">
        <v>18007</v>
      </c>
    </row>
    <row r="3875" spans="2:15" x14ac:dyDescent="0.25">
      <c r="B3875" t="s">
        <v>14378</v>
      </c>
      <c r="C3875">
        <v>126518547</v>
      </c>
      <c r="D3875" t="s">
        <v>17327</v>
      </c>
      <c r="E3875" t="s">
        <v>17327</v>
      </c>
      <c r="F3875" t="s">
        <v>2406</v>
      </c>
      <c r="G3875" t="s">
        <v>2904</v>
      </c>
      <c r="H3875"/>
      <c r="I3875" t="s">
        <v>18076</v>
      </c>
      <c r="J3875" t="s">
        <v>10461</v>
      </c>
      <c r="K3875"/>
      <c r="L3875" t="s">
        <v>10461</v>
      </c>
      <c r="M3875"/>
      <c r="N3875"/>
      <c r="O3875" t="s">
        <v>18363</v>
      </c>
    </row>
    <row r="3876" spans="2:15" x14ac:dyDescent="0.25">
      <c r="B3876" t="s">
        <v>14379</v>
      </c>
      <c r="C3876">
        <v>126518547</v>
      </c>
      <c r="D3876" t="s">
        <v>17327</v>
      </c>
      <c r="E3876" t="s">
        <v>17327</v>
      </c>
      <c r="F3876" t="s">
        <v>2406</v>
      </c>
      <c r="G3876" t="s">
        <v>2415</v>
      </c>
      <c r="H3876"/>
      <c r="I3876" t="s">
        <v>18111</v>
      </c>
      <c r="J3876" t="s">
        <v>10461</v>
      </c>
      <c r="K3876" t="s">
        <v>10461</v>
      </c>
      <c r="L3876" t="s">
        <v>10461</v>
      </c>
      <c r="M3876" t="s">
        <v>10461</v>
      </c>
      <c r="N3876"/>
      <c r="O3876" t="s">
        <v>17932</v>
      </c>
    </row>
    <row r="3877" spans="2:15" x14ac:dyDescent="0.25">
      <c r="B3877" t="s">
        <v>14988</v>
      </c>
      <c r="C3877">
        <v>126518795</v>
      </c>
      <c r="D3877" t="s">
        <v>17338</v>
      </c>
      <c r="E3877" t="s">
        <v>17338</v>
      </c>
      <c r="F3877" t="s">
        <v>10299</v>
      </c>
      <c r="G3877" t="s">
        <v>2903</v>
      </c>
      <c r="H3877" t="s">
        <v>10461</v>
      </c>
      <c r="I3877" t="s">
        <v>17896</v>
      </c>
      <c r="J3877" t="s">
        <v>10461</v>
      </c>
      <c r="K3877"/>
      <c r="L3877" t="s">
        <v>10461</v>
      </c>
      <c r="M3877"/>
      <c r="N3877" t="s">
        <v>10461</v>
      </c>
      <c r="O3877" t="s">
        <v>17900</v>
      </c>
    </row>
    <row r="3878" spans="2:15" x14ac:dyDescent="0.25">
      <c r="B3878" t="s">
        <v>14989</v>
      </c>
      <c r="C3878">
        <v>126518795</v>
      </c>
      <c r="D3878" t="s">
        <v>17338</v>
      </c>
      <c r="E3878" t="s">
        <v>17338</v>
      </c>
      <c r="F3878" t="s">
        <v>10299</v>
      </c>
      <c r="G3878" t="s">
        <v>2904</v>
      </c>
      <c r="H3878"/>
      <c r="I3878" t="s">
        <v>17904</v>
      </c>
      <c r="J3878" t="s">
        <v>10461</v>
      </c>
      <c r="K3878" t="s">
        <v>10461</v>
      </c>
      <c r="L3878" t="s">
        <v>10461</v>
      </c>
      <c r="M3878"/>
      <c r="N3878"/>
      <c r="O3878" t="s">
        <v>17876</v>
      </c>
    </row>
    <row r="3879" spans="2:15" x14ac:dyDescent="0.25">
      <c r="B3879" t="s">
        <v>14990</v>
      </c>
      <c r="C3879">
        <v>126518795</v>
      </c>
      <c r="D3879" t="s">
        <v>17338</v>
      </c>
      <c r="E3879" t="s">
        <v>17338</v>
      </c>
      <c r="F3879" t="s">
        <v>10299</v>
      </c>
      <c r="G3879" t="s">
        <v>2415</v>
      </c>
      <c r="H3879" t="s">
        <v>10461</v>
      </c>
      <c r="I3879" t="s">
        <v>17902</v>
      </c>
      <c r="J3879" t="s">
        <v>10461</v>
      </c>
      <c r="K3879" t="s">
        <v>10461</v>
      </c>
      <c r="L3879" t="s">
        <v>10461</v>
      </c>
      <c r="M3879"/>
      <c r="N3879" t="s">
        <v>10461</v>
      </c>
      <c r="O3879" t="s">
        <v>18216</v>
      </c>
    </row>
    <row r="3880" spans="2:15" x14ac:dyDescent="0.25">
      <c r="B3880" t="s">
        <v>15030</v>
      </c>
      <c r="C3880">
        <v>126519392</v>
      </c>
      <c r="D3880" t="s">
        <v>2766</v>
      </c>
      <c r="E3880" t="s">
        <v>2766</v>
      </c>
      <c r="F3880" t="s">
        <v>10302</v>
      </c>
      <c r="G3880" t="s">
        <v>2903</v>
      </c>
      <c r="H3880"/>
      <c r="I3880" t="s">
        <v>17828</v>
      </c>
      <c r="J3880" t="s">
        <v>17938</v>
      </c>
      <c r="K3880" t="s">
        <v>10461</v>
      </c>
      <c r="L3880" t="s">
        <v>10461</v>
      </c>
      <c r="M3880"/>
      <c r="N3880"/>
      <c r="O3880" t="s">
        <v>17856</v>
      </c>
    </row>
    <row r="3881" spans="2:15" x14ac:dyDescent="0.25">
      <c r="B3881" t="s">
        <v>15031</v>
      </c>
      <c r="C3881">
        <v>126519392</v>
      </c>
      <c r="D3881" t="s">
        <v>2766</v>
      </c>
      <c r="E3881" t="s">
        <v>2766</v>
      </c>
      <c r="F3881" t="s">
        <v>10302</v>
      </c>
      <c r="G3881" t="s">
        <v>2904</v>
      </c>
      <c r="H3881"/>
      <c r="I3881" t="s">
        <v>17885</v>
      </c>
      <c r="J3881" t="s">
        <v>18352</v>
      </c>
      <c r="K3881" t="s">
        <v>17855</v>
      </c>
      <c r="L3881" t="s">
        <v>10461</v>
      </c>
      <c r="M3881"/>
      <c r="N3881"/>
      <c r="O3881" t="s">
        <v>17825</v>
      </c>
    </row>
    <row r="3882" spans="2:15" x14ac:dyDescent="0.25">
      <c r="B3882" t="s">
        <v>15032</v>
      </c>
      <c r="C3882">
        <v>126519392</v>
      </c>
      <c r="D3882" t="s">
        <v>2766</v>
      </c>
      <c r="E3882" t="s">
        <v>2766</v>
      </c>
      <c r="F3882" t="s">
        <v>10302</v>
      </c>
      <c r="G3882" t="s">
        <v>2415</v>
      </c>
      <c r="H3882"/>
      <c r="I3882" t="s">
        <v>18352</v>
      </c>
      <c r="J3882" t="s">
        <v>18011</v>
      </c>
      <c r="K3882" t="s">
        <v>17881</v>
      </c>
      <c r="L3882" t="s">
        <v>10461</v>
      </c>
      <c r="M3882"/>
      <c r="N3882"/>
      <c r="O3882" t="s">
        <v>18132</v>
      </c>
    </row>
    <row r="3883" spans="2:15" x14ac:dyDescent="0.25">
      <c r="B3883" t="s">
        <v>16850</v>
      </c>
      <c r="C3883">
        <v>126519434</v>
      </c>
      <c r="D3883" t="s">
        <v>17345</v>
      </c>
      <c r="E3883" t="s">
        <v>17345</v>
      </c>
      <c r="F3883" t="s">
        <v>10354</v>
      </c>
      <c r="G3883" t="s">
        <v>2903</v>
      </c>
      <c r="H3883"/>
      <c r="I3883" t="s">
        <v>18244</v>
      </c>
      <c r="J3883" t="s">
        <v>10461</v>
      </c>
      <c r="K3883" t="s">
        <v>10461</v>
      </c>
      <c r="L3883" t="s">
        <v>10461</v>
      </c>
      <c r="M3883" t="s">
        <v>10461</v>
      </c>
      <c r="N3883"/>
      <c r="O3883" t="s">
        <v>18052</v>
      </c>
    </row>
    <row r="3884" spans="2:15" x14ac:dyDescent="0.25">
      <c r="B3884" t="s">
        <v>16851</v>
      </c>
      <c r="C3884">
        <v>126519434</v>
      </c>
      <c r="D3884" t="s">
        <v>17345</v>
      </c>
      <c r="E3884" t="s">
        <v>17345</v>
      </c>
      <c r="F3884" t="s">
        <v>10354</v>
      </c>
      <c r="G3884" t="s">
        <v>2904</v>
      </c>
      <c r="H3884"/>
      <c r="I3884" t="s">
        <v>18038</v>
      </c>
      <c r="J3884" t="s">
        <v>17846</v>
      </c>
      <c r="K3884" t="s">
        <v>10461</v>
      </c>
      <c r="L3884" t="s">
        <v>10461</v>
      </c>
      <c r="M3884" t="s">
        <v>10461</v>
      </c>
      <c r="N3884"/>
      <c r="O3884" t="s">
        <v>18172</v>
      </c>
    </row>
    <row r="3885" spans="2:15" x14ac:dyDescent="0.25">
      <c r="B3885" t="s">
        <v>16852</v>
      </c>
      <c r="C3885">
        <v>126519434</v>
      </c>
      <c r="D3885" t="s">
        <v>17345</v>
      </c>
      <c r="E3885" t="s">
        <v>17345</v>
      </c>
      <c r="F3885" t="s">
        <v>10354</v>
      </c>
      <c r="G3885" t="s">
        <v>2415</v>
      </c>
      <c r="H3885"/>
      <c r="I3885" t="s">
        <v>17894</v>
      </c>
      <c r="J3885" t="s">
        <v>17859</v>
      </c>
      <c r="K3885" t="s">
        <v>10461</v>
      </c>
      <c r="L3885" t="s">
        <v>10461</v>
      </c>
      <c r="M3885" t="s">
        <v>17869</v>
      </c>
      <c r="N3885"/>
      <c r="O3885" t="s">
        <v>18727</v>
      </c>
    </row>
    <row r="3886" spans="2:15" x14ac:dyDescent="0.25">
      <c r="B3886" t="s">
        <v>14894</v>
      </c>
      <c r="C3886">
        <v>126519476</v>
      </c>
      <c r="D3886" t="s">
        <v>13169</v>
      </c>
      <c r="E3886" t="s">
        <v>13169</v>
      </c>
      <c r="F3886" t="s">
        <v>726</v>
      </c>
      <c r="G3886" t="s">
        <v>2903</v>
      </c>
      <c r="H3886"/>
      <c r="I3886" t="s">
        <v>18363</v>
      </c>
      <c r="J3886" t="s">
        <v>10461</v>
      </c>
      <c r="K3886" t="s">
        <v>10461</v>
      </c>
      <c r="L3886" t="s">
        <v>10461</v>
      </c>
      <c r="M3886"/>
      <c r="N3886"/>
      <c r="O3886" t="s">
        <v>18010</v>
      </c>
    </row>
    <row r="3887" spans="2:15" x14ac:dyDescent="0.25">
      <c r="B3887" t="s">
        <v>14895</v>
      </c>
      <c r="C3887">
        <v>126519476</v>
      </c>
      <c r="D3887" t="s">
        <v>13169</v>
      </c>
      <c r="E3887" t="s">
        <v>13169</v>
      </c>
      <c r="F3887" t="s">
        <v>726</v>
      </c>
      <c r="G3887" t="s">
        <v>2904</v>
      </c>
      <c r="H3887" t="s">
        <v>10461</v>
      </c>
      <c r="I3887" t="s">
        <v>18363</v>
      </c>
      <c r="J3887" t="s">
        <v>10461</v>
      </c>
      <c r="K3887"/>
      <c r="L3887"/>
      <c r="M3887"/>
      <c r="N3887"/>
      <c r="O3887" t="s">
        <v>18013</v>
      </c>
    </row>
    <row r="3888" spans="2:15" x14ac:dyDescent="0.25">
      <c r="B3888" t="s">
        <v>14896</v>
      </c>
      <c r="C3888">
        <v>126519476</v>
      </c>
      <c r="D3888" t="s">
        <v>13169</v>
      </c>
      <c r="E3888" t="s">
        <v>13169</v>
      </c>
      <c r="F3888" t="s">
        <v>726</v>
      </c>
      <c r="G3888" t="s">
        <v>2415</v>
      </c>
      <c r="H3888" t="s">
        <v>10461</v>
      </c>
      <c r="I3888" t="s">
        <v>18031</v>
      </c>
      <c r="J3888" t="s">
        <v>17833</v>
      </c>
      <c r="K3888" t="s">
        <v>10461</v>
      </c>
      <c r="L3888" t="s">
        <v>10461</v>
      </c>
      <c r="M3888"/>
      <c r="N3888"/>
      <c r="O3888" t="s">
        <v>18374</v>
      </c>
    </row>
    <row r="3889" spans="2:15" x14ac:dyDescent="0.25">
      <c r="B3889" t="s">
        <v>14985</v>
      </c>
      <c r="C3889">
        <v>126519644</v>
      </c>
      <c r="D3889" t="s">
        <v>17337</v>
      </c>
      <c r="E3889" t="s">
        <v>17337</v>
      </c>
      <c r="F3889" t="s">
        <v>10298</v>
      </c>
      <c r="G3889" t="s">
        <v>2903</v>
      </c>
      <c r="H3889" t="s">
        <v>10461</v>
      </c>
      <c r="I3889" t="s">
        <v>18013</v>
      </c>
      <c r="J3889" t="s">
        <v>10461</v>
      </c>
      <c r="K3889"/>
      <c r="L3889" t="s">
        <v>10461</v>
      </c>
      <c r="M3889"/>
      <c r="N3889"/>
      <c r="O3889" t="s">
        <v>18236</v>
      </c>
    </row>
    <row r="3890" spans="2:15" x14ac:dyDescent="0.25">
      <c r="B3890" t="s">
        <v>14986</v>
      </c>
      <c r="C3890">
        <v>126519644</v>
      </c>
      <c r="D3890" t="s">
        <v>17337</v>
      </c>
      <c r="E3890" t="s">
        <v>17337</v>
      </c>
      <c r="F3890" t="s">
        <v>10298</v>
      </c>
      <c r="G3890" t="s">
        <v>2904</v>
      </c>
      <c r="H3890"/>
      <c r="I3890" t="s">
        <v>18002</v>
      </c>
      <c r="J3890" t="s">
        <v>10461</v>
      </c>
      <c r="K3890" t="s">
        <v>10461</v>
      </c>
      <c r="L3890" t="s">
        <v>10461</v>
      </c>
      <c r="M3890"/>
      <c r="N3890"/>
      <c r="O3890" t="s">
        <v>17980</v>
      </c>
    </row>
    <row r="3891" spans="2:15" x14ac:dyDescent="0.25">
      <c r="B3891" t="s">
        <v>14987</v>
      </c>
      <c r="C3891">
        <v>126519644</v>
      </c>
      <c r="D3891" t="s">
        <v>17337</v>
      </c>
      <c r="E3891" t="s">
        <v>17337</v>
      </c>
      <c r="F3891" t="s">
        <v>10298</v>
      </c>
      <c r="G3891" t="s">
        <v>2415</v>
      </c>
      <c r="H3891" t="s">
        <v>10461</v>
      </c>
      <c r="I3891" t="s">
        <v>18151</v>
      </c>
      <c r="J3891" t="s">
        <v>17844</v>
      </c>
      <c r="K3891" t="s">
        <v>10461</v>
      </c>
      <c r="L3891" t="s">
        <v>10461</v>
      </c>
      <c r="M3891"/>
      <c r="N3891"/>
      <c r="O3891" t="s">
        <v>18245</v>
      </c>
    </row>
    <row r="3892" spans="2:15" x14ac:dyDescent="0.25">
      <c r="B3892" t="s">
        <v>14891</v>
      </c>
      <c r="C3892">
        <v>127040002</v>
      </c>
      <c r="D3892" t="s">
        <v>276</v>
      </c>
      <c r="E3892" t="s">
        <v>276</v>
      </c>
      <c r="F3892" t="s">
        <v>1419</v>
      </c>
      <c r="G3892" t="s">
        <v>2903</v>
      </c>
      <c r="H3892"/>
      <c r="I3892" t="s">
        <v>17934</v>
      </c>
      <c r="J3892" t="s">
        <v>17853</v>
      </c>
      <c r="K3892" t="s">
        <v>18234</v>
      </c>
      <c r="L3892" t="s">
        <v>18007</v>
      </c>
      <c r="M3892" t="s">
        <v>10461</v>
      </c>
      <c r="N3892" t="s">
        <v>10461</v>
      </c>
      <c r="O3892" t="s">
        <v>18327</v>
      </c>
    </row>
    <row r="3893" spans="2:15" x14ac:dyDescent="0.25">
      <c r="B3893" t="s">
        <v>14892</v>
      </c>
      <c r="C3893">
        <v>127040002</v>
      </c>
      <c r="D3893" t="s">
        <v>276</v>
      </c>
      <c r="E3893" t="s">
        <v>276</v>
      </c>
      <c r="F3893" t="s">
        <v>1419</v>
      </c>
      <c r="G3893" t="s">
        <v>2904</v>
      </c>
      <c r="H3893"/>
      <c r="I3893" t="s">
        <v>17947</v>
      </c>
      <c r="J3893" t="s">
        <v>10461</v>
      </c>
      <c r="K3893" t="s">
        <v>18247</v>
      </c>
      <c r="L3893" t="s">
        <v>17844</v>
      </c>
      <c r="M3893" t="s">
        <v>10461</v>
      </c>
      <c r="N3893"/>
      <c r="O3893" t="s">
        <v>18028</v>
      </c>
    </row>
    <row r="3894" spans="2:15" x14ac:dyDescent="0.25">
      <c r="B3894" t="s">
        <v>14893</v>
      </c>
      <c r="C3894">
        <v>127040002</v>
      </c>
      <c r="D3894" t="s">
        <v>276</v>
      </c>
      <c r="E3894" t="s">
        <v>276</v>
      </c>
      <c r="F3894" t="s">
        <v>1419</v>
      </c>
      <c r="G3894" t="s">
        <v>2415</v>
      </c>
      <c r="H3894"/>
      <c r="I3894" t="s">
        <v>18013</v>
      </c>
      <c r="J3894" t="s">
        <v>17836</v>
      </c>
      <c r="K3894" t="s">
        <v>18137</v>
      </c>
      <c r="L3894" t="s">
        <v>17996</v>
      </c>
      <c r="M3894" t="s">
        <v>10461</v>
      </c>
      <c r="N3894" t="s">
        <v>10461</v>
      </c>
      <c r="O3894" t="s">
        <v>17972</v>
      </c>
    </row>
    <row r="3895" spans="2:15" x14ac:dyDescent="0.25">
      <c r="B3895" t="s">
        <v>13390</v>
      </c>
      <c r="C3895">
        <v>127040503</v>
      </c>
      <c r="D3895" t="s">
        <v>23</v>
      </c>
      <c r="E3895" t="s">
        <v>604</v>
      </c>
      <c r="F3895" t="s">
        <v>605</v>
      </c>
      <c r="G3895" t="s">
        <v>2903</v>
      </c>
      <c r="H3895"/>
      <c r="I3895" t="s">
        <v>18216</v>
      </c>
      <c r="J3895" t="s">
        <v>17844</v>
      </c>
      <c r="K3895" t="s">
        <v>17890</v>
      </c>
      <c r="L3895" t="s">
        <v>17837</v>
      </c>
      <c r="M3895"/>
      <c r="N3895"/>
      <c r="O3895" t="s">
        <v>18154</v>
      </c>
    </row>
    <row r="3896" spans="2:15" x14ac:dyDescent="0.25">
      <c r="B3896" t="s">
        <v>13391</v>
      </c>
      <c r="C3896">
        <v>127040503</v>
      </c>
      <c r="D3896" t="s">
        <v>23</v>
      </c>
      <c r="E3896" t="s">
        <v>604</v>
      </c>
      <c r="F3896" t="s">
        <v>605</v>
      </c>
      <c r="G3896" t="s">
        <v>2904</v>
      </c>
      <c r="H3896"/>
      <c r="I3896" t="s">
        <v>18226</v>
      </c>
      <c r="J3896" t="s">
        <v>17837</v>
      </c>
      <c r="K3896" t="s">
        <v>17860</v>
      </c>
      <c r="L3896" t="s">
        <v>17866</v>
      </c>
      <c r="M3896"/>
      <c r="N3896"/>
      <c r="O3896" t="s">
        <v>18250</v>
      </c>
    </row>
    <row r="3897" spans="2:15" x14ac:dyDescent="0.25">
      <c r="B3897" t="s">
        <v>13392</v>
      </c>
      <c r="C3897">
        <v>127040503</v>
      </c>
      <c r="D3897" t="s">
        <v>23</v>
      </c>
      <c r="E3897" t="s">
        <v>604</v>
      </c>
      <c r="F3897" t="s">
        <v>605</v>
      </c>
      <c r="G3897" t="s">
        <v>2415</v>
      </c>
      <c r="H3897"/>
      <c r="I3897" t="s">
        <v>18545</v>
      </c>
      <c r="J3897" t="s">
        <v>17899</v>
      </c>
      <c r="K3897" t="s">
        <v>17896</v>
      </c>
      <c r="L3897" t="s">
        <v>17898</v>
      </c>
      <c r="M3897"/>
      <c r="N3897"/>
      <c r="O3897" t="s">
        <v>18335</v>
      </c>
    </row>
    <row r="3898" spans="2:15" x14ac:dyDescent="0.25">
      <c r="B3898" t="s">
        <v>13430</v>
      </c>
      <c r="C3898">
        <v>127040703</v>
      </c>
      <c r="D3898" t="s">
        <v>29</v>
      </c>
      <c r="E3898" t="s">
        <v>13287</v>
      </c>
      <c r="F3898" t="s">
        <v>628</v>
      </c>
      <c r="G3898" t="s">
        <v>2903</v>
      </c>
      <c r="H3898"/>
      <c r="I3898" t="s">
        <v>17995</v>
      </c>
      <c r="J3898"/>
      <c r="K3898" t="s">
        <v>18061</v>
      </c>
      <c r="L3898" t="s">
        <v>17853</v>
      </c>
      <c r="M3898"/>
      <c r="N3898"/>
      <c r="O3898" t="s">
        <v>17906</v>
      </c>
    </row>
    <row r="3899" spans="2:15" x14ac:dyDescent="0.25">
      <c r="B3899" t="s">
        <v>13431</v>
      </c>
      <c r="C3899">
        <v>127040703</v>
      </c>
      <c r="D3899" t="s">
        <v>29</v>
      </c>
      <c r="E3899" t="s">
        <v>13287</v>
      </c>
      <c r="F3899" t="s">
        <v>628</v>
      </c>
      <c r="G3899" t="s">
        <v>2904</v>
      </c>
      <c r="H3899"/>
      <c r="I3899" t="s">
        <v>17866</v>
      </c>
      <c r="J3899" t="s">
        <v>10461</v>
      </c>
      <c r="K3899" t="s">
        <v>18175</v>
      </c>
      <c r="L3899" t="s">
        <v>17855</v>
      </c>
      <c r="M3899"/>
      <c r="N3899" t="s">
        <v>10461</v>
      </c>
      <c r="O3899" t="s">
        <v>18087</v>
      </c>
    </row>
    <row r="3900" spans="2:15" x14ac:dyDescent="0.25">
      <c r="B3900" t="s">
        <v>17396</v>
      </c>
      <c r="C3900">
        <v>127040703</v>
      </c>
      <c r="D3900" t="s">
        <v>29</v>
      </c>
      <c r="E3900" t="s">
        <v>13287</v>
      </c>
      <c r="F3900" t="s">
        <v>628</v>
      </c>
      <c r="G3900" t="s">
        <v>2415</v>
      </c>
      <c r="H3900"/>
      <c r="I3900" t="s">
        <v>17889</v>
      </c>
      <c r="J3900" t="s">
        <v>10461</v>
      </c>
      <c r="K3900" t="s">
        <v>17949</v>
      </c>
      <c r="L3900" t="s">
        <v>17947</v>
      </c>
      <c r="M3900"/>
      <c r="N3900" t="s">
        <v>10461</v>
      </c>
      <c r="O3900" t="s">
        <v>18246</v>
      </c>
    </row>
    <row r="3901" spans="2:15" x14ac:dyDescent="0.25">
      <c r="B3901" t="s">
        <v>13427</v>
      </c>
      <c r="C3901">
        <v>127040703</v>
      </c>
      <c r="D3901" t="s">
        <v>29</v>
      </c>
      <c r="E3901" t="s">
        <v>626</v>
      </c>
      <c r="F3901" t="s">
        <v>627</v>
      </c>
      <c r="G3901" t="s">
        <v>2903</v>
      </c>
      <c r="H3901"/>
      <c r="I3901" t="s">
        <v>17896</v>
      </c>
      <c r="J3901"/>
      <c r="K3901" t="s">
        <v>18456</v>
      </c>
      <c r="L3901" t="s">
        <v>17834</v>
      </c>
      <c r="M3901" t="s">
        <v>10461</v>
      </c>
      <c r="N3901"/>
      <c r="O3901" t="s">
        <v>18495</v>
      </c>
    </row>
    <row r="3902" spans="2:15" x14ac:dyDescent="0.25">
      <c r="B3902" t="s">
        <v>13428</v>
      </c>
      <c r="C3902">
        <v>127040703</v>
      </c>
      <c r="D3902" t="s">
        <v>29</v>
      </c>
      <c r="E3902" t="s">
        <v>626</v>
      </c>
      <c r="F3902" t="s">
        <v>627</v>
      </c>
      <c r="G3902" t="s">
        <v>2904</v>
      </c>
      <c r="H3902"/>
      <c r="I3902" t="s">
        <v>17936</v>
      </c>
      <c r="J3902" t="s">
        <v>10461</v>
      </c>
      <c r="K3902" t="s">
        <v>18540</v>
      </c>
      <c r="L3902" t="s">
        <v>17846</v>
      </c>
      <c r="M3902" t="s">
        <v>10461</v>
      </c>
      <c r="N3902"/>
      <c r="O3902" t="s">
        <v>18488</v>
      </c>
    </row>
    <row r="3903" spans="2:15" x14ac:dyDescent="0.25">
      <c r="B3903" t="s">
        <v>13429</v>
      </c>
      <c r="C3903">
        <v>127040703</v>
      </c>
      <c r="D3903" t="s">
        <v>29</v>
      </c>
      <c r="E3903" t="s">
        <v>626</v>
      </c>
      <c r="F3903" t="s">
        <v>627</v>
      </c>
      <c r="G3903" t="s">
        <v>2415</v>
      </c>
      <c r="H3903"/>
      <c r="I3903" t="s">
        <v>18247</v>
      </c>
      <c r="J3903" t="s">
        <v>10461</v>
      </c>
      <c r="K3903" t="s">
        <v>18682</v>
      </c>
      <c r="L3903" t="s">
        <v>17947</v>
      </c>
      <c r="M3903" t="s">
        <v>10461</v>
      </c>
      <c r="N3903"/>
      <c r="O3903" t="s">
        <v>18450</v>
      </c>
    </row>
    <row r="3904" spans="2:15" x14ac:dyDescent="0.25">
      <c r="B3904" t="s">
        <v>13504</v>
      </c>
      <c r="C3904">
        <v>127041203</v>
      </c>
      <c r="D3904" t="s">
        <v>44</v>
      </c>
      <c r="E3904" t="s">
        <v>666</v>
      </c>
      <c r="F3904" t="s">
        <v>667</v>
      </c>
      <c r="G3904" t="s">
        <v>2903</v>
      </c>
      <c r="H3904"/>
      <c r="I3904" t="s">
        <v>10461</v>
      </c>
      <c r="J3904" t="s">
        <v>10461</v>
      </c>
      <c r="K3904" t="s">
        <v>18253</v>
      </c>
      <c r="L3904" t="s">
        <v>10461</v>
      </c>
      <c r="M3904" t="s">
        <v>10461</v>
      </c>
      <c r="N3904"/>
      <c r="O3904" t="s">
        <v>17916</v>
      </c>
    </row>
    <row r="3905" spans="2:15" x14ac:dyDescent="0.25">
      <c r="B3905" t="s">
        <v>13505</v>
      </c>
      <c r="C3905">
        <v>127041203</v>
      </c>
      <c r="D3905" t="s">
        <v>44</v>
      </c>
      <c r="E3905" t="s">
        <v>666</v>
      </c>
      <c r="F3905" t="s">
        <v>667</v>
      </c>
      <c r="G3905" t="s">
        <v>2904</v>
      </c>
      <c r="H3905"/>
      <c r="I3905" t="s">
        <v>17846</v>
      </c>
      <c r="J3905" t="s">
        <v>10461</v>
      </c>
      <c r="K3905" t="s">
        <v>18152</v>
      </c>
      <c r="L3905" t="s">
        <v>10461</v>
      </c>
      <c r="M3905" t="s">
        <v>10461</v>
      </c>
      <c r="N3905"/>
      <c r="O3905" t="s">
        <v>18009</v>
      </c>
    </row>
    <row r="3906" spans="2:15" x14ac:dyDescent="0.25">
      <c r="B3906" t="s">
        <v>17400</v>
      </c>
      <c r="C3906">
        <v>127041203</v>
      </c>
      <c r="D3906" t="s">
        <v>44</v>
      </c>
      <c r="E3906" t="s">
        <v>666</v>
      </c>
      <c r="F3906" t="s">
        <v>667</v>
      </c>
      <c r="G3906" t="s">
        <v>2415</v>
      </c>
      <c r="H3906"/>
      <c r="I3906" t="s">
        <v>17837</v>
      </c>
      <c r="J3906" t="s">
        <v>17846</v>
      </c>
      <c r="K3906" t="s">
        <v>18308</v>
      </c>
      <c r="L3906" t="s">
        <v>10461</v>
      </c>
      <c r="M3906" t="s">
        <v>17846</v>
      </c>
      <c r="N3906"/>
      <c r="O3906" t="s">
        <v>18350</v>
      </c>
    </row>
    <row r="3907" spans="2:15" x14ac:dyDescent="0.25">
      <c r="B3907" t="s">
        <v>13501</v>
      </c>
      <c r="C3907">
        <v>127041203</v>
      </c>
      <c r="D3907" t="s">
        <v>44</v>
      </c>
      <c r="E3907" t="s">
        <v>664</v>
      </c>
      <c r="F3907" t="s">
        <v>665</v>
      </c>
      <c r="G3907" t="s">
        <v>2903</v>
      </c>
      <c r="H3907"/>
      <c r="I3907" t="s">
        <v>10461</v>
      </c>
      <c r="J3907" t="s">
        <v>10461</v>
      </c>
      <c r="K3907" t="s">
        <v>17914</v>
      </c>
      <c r="L3907" t="s">
        <v>10461</v>
      </c>
      <c r="M3907" t="s">
        <v>10461</v>
      </c>
      <c r="N3907"/>
      <c r="O3907" t="s">
        <v>17973</v>
      </c>
    </row>
    <row r="3908" spans="2:15" x14ac:dyDescent="0.25">
      <c r="B3908" t="s">
        <v>13502</v>
      </c>
      <c r="C3908">
        <v>127041203</v>
      </c>
      <c r="D3908" t="s">
        <v>44</v>
      </c>
      <c r="E3908" t="s">
        <v>664</v>
      </c>
      <c r="F3908" t="s">
        <v>665</v>
      </c>
      <c r="G3908" t="s">
        <v>2904</v>
      </c>
      <c r="H3908"/>
      <c r="I3908"/>
      <c r="J3908" t="s">
        <v>10461</v>
      </c>
      <c r="K3908" t="s">
        <v>18080</v>
      </c>
      <c r="L3908" t="s">
        <v>10461</v>
      </c>
      <c r="M3908" t="s">
        <v>10461</v>
      </c>
      <c r="N3908"/>
      <c r="O3908" t="s">
        <v>18174</v>
      </c>
    </row>
    <row r="3909" spans="2:15" x14ac:dyDescent="0.25">
      <c r="B3909" t="s">
        <v>13503</v>
      </c>
      <c r="C3909">
        <v>127041203</v>
      </c>
      <c r="D3909" t="s">
        <v>44</v>
      </c>
      <c r="E3909" t="s">
        <v>664</v>
      </c>
      <c r="F3909" t="s">
        <v>665</v>
      </c>
      <c r="G3909" t="s">
        <v>2415</v>
      </c>
      <c r="H3909"/>
      <c r="I3909" t="s">
        <v>10461</v>
      </c>
      <c r="J3909" t="s">
        <v>10461</v>
      </c>
      <c r="K3909" t="s">
        <v>18540</v>
      </c>
      <c r="L3909" t="s">
        <v>10461</v>
      </c>
      <c r="M3909" t="s">
        <v>10461</v>
      </c>
      <c r="N3909"/>
      <c r="O3909" t="s">
        <v>18244</v>
      </c>
    </row>
    <row r="3910" spans="2:15" x14ac:dyDescent="0.25">
      <c r="B3910" t="s">
        <v>13596</v>
      </c>
      <c r="C3910">
        <v>127041503</v>
      </c>
      <c r="D3910" t="s">
        <v>58</v>
      </c>
      <c r="E3910" t="s">
        <v>720</v>
      </c>
      <c r="F3910" t="s">
        <v>721</v>
      </c>
      <c r="G3910" t="s">
        <v>2903</v>
      </c>
      <c r="H3910"/>
      <c r="I3910" t="s">
        <v>17899</v>
      </c>
      <c r="J3910" t="s">
        <v>10461</v>
      </c>
      <c r="K3910" t="s">
        <v>18007</v>
      </c>
      <c r="L3910" t="s">
        <v>17881</v>
      </c>
      <c r="M3910"/>
      <c r="N3910"/>
      <c r="O3910" t="s">
        <v>18111</v>
      </c>
    </row>
    <row r="3911" spans="2:15" x14ac:dyDescent="0.25">
      <c r="B3911" t="s">
        <v>13597</v>
      </c>
      <c r="C3911">
        <v>127041503</v>
      </c>
      <c r="D3911" t="s">
        <v>58</v>
      </c>
      <c r="E3911" t="s">
        <v>720</v>
      </c>
      <c r="F3911" t="s">
        <v>721</v>
      </c>
      <c r="G3911" t="s">
        <v>2904</v>
      </c>
      <c r="H3911"/>
      <c r="I3911" t="s">
        <v>17951</v>
      </c>
      <c r="J3911" t="s">
        <v>10461</v>
      </c>
      <c r="K3911" t="s">
        <v>17828</v>
      </c>
      <c r="L3911" t="s">
        <v>17899</v>
      </c>
      <c r="M3911"/>
      <c r="N3911"/>
      <c r="O3911" t="s">
        <v>17990</v>
      </c>
    </row>
    <row r="3912" spans="2:15" x14ac:dyDescent="0.25">
      <c r="B3912" t="s">
        <v>17407</v>
      </c>
      <c r="C3912">
        <v>127041503</v>
      </c>
      <c r="D3912" t="s">
        <v>58</v>
      </c>
      <c r="E3912" t="s">
        <v>720</v>
      </c>
      <c r="F3912" t="s">
        <v>721</v>
      </c>
      <c r="G3912" t="s">
        <v>2415</v>
      </c>
      <c r="H3912"/>
      <c r="I3912" t="s">
        <v>18036</v>
      </c>
      <c r="J3912" t="s">
        <v>17833</v>
      </c>
      <c r="K3912" t="s">
        <v>17826</v>
      </c>
      <c r="L3912" t="s">
        <v>17862</v>
      </c>
      <c r="M3912"/>
      <c r="N3912"/>
      <c r="O3912" t="s">
        <v>17924</v>
      </c>
    </row>
    <row r="3913" spans="2:15" x14ac:dyDescent="0.25">
      <c r="B3913" t="s">
        <v>13594</v>
      </c>
      <c r="C3913">
        <v>127041503</v>
      </c>
      <c r="D3913" t="s">
        <v>58</v>
      </c>
      <c r="E3913" t="s">
        <v>718</v>
      </c>
      <c r="F3913" t="s">
        <v>719</v>
      </c>
      <c r="G3913" t="s">
        <v>2903</v>
      </c>
      <c r="H3913" t="s">
        <v>10461</v>
      </c>
      <c r="I3913" t="s">
        <v>17988</v>
      </c>
      <c r="J3913" t="s">
        <v>10461</v>
      </c>
      <c r="K3913" t="s">
        <v>17991</v>
      </c>
      <c r="L3913" t="s">
        <v>17889</v>
      </c>
      <c r="M3913"/>
      <c r="N3913"/>
      <c r="O3913" t="s">
        <v>18177</v>
      </c>
    </row>
    <row r="3914" spans="2:15" x14ac:dyDescent="0.25">
      <c r="B3914" t="s">
        <v>13595</v>
      </c>
      <c r="C3914">
        <v>127041503</v>
      </c>
      <c r="D3914" t="s">
        <v>58</v>
      </c>
      <c r="E3914" t="s">
        <v>718</v>
      </c>
      <c r="F3914" t="s">
        <v>719</v>
      </c>
      <c r="G3914" t="s">
        <v>2904</v>
      </c>
      <c r="H3914" t="s">
        <v>10461</v>
      </c>
      <c r="I3914" t="s">
        <v>17875</v>
      </c>
      <c r="J3914" t="s">
        <v>10461</v>
      </c>
      <c r="K3914" t="s">
        <v>18037</v>
      </c>
      <c r="L3914" t="s">
        <v>17862</v>
      </c>
      <c r="M3914" t="s">
        <v>10461</v>
      </c>
      <c r="N3914"/>
      <c r="O3914" t="s">
        <v>18456</v>
      </c>
    </row>
    <row r="3915" spans="2:15" x14ac:dyDescent="0.25">
      <c r="B3915" t="s">
        <v>17406</v>
      </c>
      <c r="C3915">
        <v>127041503</v>
      </c>
      <c r="D3915" t="s">
        <v>58</v>
      </c>
      <c r="E3915" t="s">
        <v>718</v>
      </c>
      <c r="F3915" t="s">
        <v>719</v>
      </c>
      <c r="G3915" t="s">
        <v>2415</v>
      </c>
      <c r="H3915" t="s">
        <v>10461</v>
      </c>
      <c r="I3915" t="s">
        <v>17985</v>
      </c>
      <c r="J3915" t="s">
        <v>17837</v>
      </c>
      <c r="K3915" t="s">
        <v>18150</v>
      </c>
      <c r="L3915" t="s">
        <v>18259</v>
      </c>
      <c r="M3915" t="s">
        <v>10461</v>
      </c>
      <c r="N3915"/>
      <c r="O3915" t="s">
        <v>18644</v>
      </c>
    </row>
    <row r="3916" spans="2:15" x14ac:dyDescent="0.25">
      <c r="B3916" t="s">
        <v>13607</v>
      </c>
      <c r="C3916">
        <v>127041603</v>
      </c>
      <c r="D3916" t="s">
        <v>60</v>
      </c>
      <c r="E3916" t="s">
        <v>729</v>
      </c>
      <c r="F3916" t="s">
        <v>730</v>
      </c>
      <c r="G3916" t="s">
        <v>2903</v>
      </c>
      <c r="H3916"/>
      <c r="I3916" t="s">
        <v>10461</v>
      </c>
      <c r="J3916" t="s">
        <v>10461</v>
      </c>
      <c r="K3916" t="s">
        <v>17877</v>
      </c>
      <c r="L3916" t="s">
        <v>10461</v>
      </c>
      <c r="M3916" t="s">
        <v>10461</v>
      </c>
      <c r="N3916"/>
      <c r="O3916" t="s">
        <v>17873</v>
      </c>
    </row>
    <row r="3917" spans="2:15" x14ac:dyDescent="0.25">
      <c r="B3917" t="s">
        <v>13608</v>
      </c>
      <c r="C3917">
        <v>127041603</v>
      </c>
      <c r="D3917" t="s">
        <v>60</v>
      </c>
      <c r="E3917" t="s">
        <v>729</v>
      </c>
      <c r="F3917" t="s">
        <v>730</v>
      </c>
      <c r="G3917" t="s">
        <v>2904</v>
      </c>
      <c r="H3917"/>
      <c r="I3917" t="s">
        <v>10461</v>
      </c>
      <c r="J3917" t="s">
        <v>10461</v>
      </c>
      <c r="K3917" t="s">
        <v>17987</v>
      </c>
      <c r="L3917" t="s">
        <v>10461</v>
      </c>
      <c r="M3917" t="s">
        <v>10461</v>
      </c>
      <c r="N3917"/>
      <c r="O3917" t="s">
        <v>18130</v>
      </c>
    </row>
    <row r="3918" spans="2:15" x14ac:dyDescent="0.25">
      <c r="B3918" t="s">
        <v>13609</v>
      </c>
      <c r="C3918">
        <v>127041603</v>
      </c>
      <c r="D3918" t="s">
        <v>60</v>
      </c>
      <c r="E3918" t="s">
        <v>729</v>
      </c>
      <c r="F3918" t="s">
        <v>730</v>
      </c>
      <c r="G3918" t="s">
        <v>2415</v>
      </c>
      <c r="H3918"/>
      <c r="I3918" t="s">
        <v>10461</v>
      </c>
      <c r="J3918" t="s">
        <v>10461</v>
      </c>
      <c r="K3918" t="s">
        <v>18224</v>
      </c>
      <c r="L3918" t="s">
        <v>17837</v>
      </c>
      <c r="M3918" t="s">
        <v>10461</v>
      </c>
      <c r="N3918"/>
      <c r="O3918" t="s">
        <v>17908</v>
      </c>
    </row>
    <row r="3919" spans="2:15" x14ac:dyDescent="0.25">
      <c r="B3919" t="s">
        <v>13604</v>
      </c>
      <c r="C3919">
        <v>127041603</v>
      </c>
      <c r="D3919" t="s">
        <v>60</v>
      </c>
      <c r="E3919" t="s">
        <v>727</v>
      </c>
      <c r="F3919" t="s">
        <v>728</v>
      </c>
      <c r="G3919" t="s">
        <v>2903</v>
      </c>
      <c r="H3919"/>
      <c r="I3919" t="s">
        <v>10461</v>
      </c>
      <c r="J3919" t="s">
        <v>10461</v>
      </c>
      <c r="K3919" t="s">
        <v>18546</v>
      </c>
      <c r="L3919" t="s">
        <v>17850</v>
      </c>
      <c r="M3919" t="s">
        <v>10461</v>
      </c>
      <c r="N3919"/>
      <c r="O3919" t="s">
        <v>18422</v>
      </c>
    </row>
    <row r="3920" spans="2:15" x14ac:dyDescent="0.25">
      <c r="B3920" t="s">
        <v>13605</v>
      </c>
      <c r="C3920">
        <v>127041603</v>
      </c>
      <c r="D3920" t="s">
        <v>60</v>
      </c>
      <c r="E3920" t="s">
        <v>727</v>
      </c>
      <c r="F3920" t="s">
        <v>728</v>
      </c>
      <c r="G3920" t="s">
        <v>2904</v>
      </c>
      <c r="H3920" t="s">
        <v>10461</v>
      </c>
      <c r="I3920" t="s">
        <v>17833</v>
      </c>
      <c r="J3920" t="s">
        <v>10461</v>
      </c>
      <c r="K3920" t="s">
        <v>18164</v>
      </c>
      <c r="L3920" t="s">
        <v>10461</v>
      </c>
      <c r="M3920" t="s">
        <v>10461</v>
      </c>
      <c r="N3920"/>
      <c r="O3920" t="s">
        <v>18420</v>
      </c>
    </row>
    <row r="3921" spans="2:15" x14ac:dyDescent="0.25">
      <c r="B3921" t="s">
        <v>13606</v>
      </c>
      <c r="C3921">
        <v>127041603</v>
      </c>
      <c r="D3921" t="s">
        <v>60</v>
      </c>
      <c r="E3921" t="s">
        <v>727</v>
      </c>
      <c r="F3921" t="s">
        <v>728</v>
      </c>
      <c r="G3921" t="s">
        <v>2415</v>
      </c>
      <c r="H3921" t="s">
        <v>10461</v>
      </c>
      <c r="I3921" t="s">
        <v>17846</v>
      </c>
      <c r="J3921" t="s">
        <v>17850</v>
      </c>
      <c r="K3921" t="s">
        <v>18413</v>
      </c>
      <c r="L3921" t="s">
        <v>17853</v>
      </c>
      <c r="M3921" t="s">
        <v>10461</v>
      </c>
      <c r="N3921"/>
      <c r="O3921" t="s">
        <v>19004</v>
      </c>
    </row>
    <row r="3922" spans="2:15" x14ac:dyDescent="0.25">
      <c r="B3922" t="s">
        <v>17679</v>
      </c>
      <c r="C3922">
        <v>127041735</v>
      </c>
      <c r="D3922" t="s">
        <v>17603</v>
      </c>
      <c r="E3922" t="s">
        <v>17603</v>
      </c>
      <c r="F3922" t="s">
        <v>17638</v>
      </c>
      <c r="G3922" t="s">
        <v>2903</v>
      </c>
      <c r="H3922"/>
      <c r="I3922" t="s">
        <v>17881</v>
      </c>
      <c r="J3922" t="s">
        <v>10461</v>
      </c>
      <c r="K3922" t="s">
        <v>17881</v>
      </c>
      <c r="L3922"/>
      <c r="M3922" t="s">
        <v>10461</v>
      </c>
      <c r="N3922"/>
      <c r="O3922" t="s">
        <v>17824</v>
      </c>
    </row>
    <row r="3923" spans="2:15" x14ac:dyDescent="0.25">
      <c r="B3923" t="s">
        <v>17678</v>
      </c>
      <c r="C3923">
        <v>127041735</v>
      </c>
      <c r="D3923" t="s">
        <v>17603</v>
      </c>
      <c r="E3923" t="s">
        <v>17603</v>
      </c>
      <c r="F3923" t="s">
        <v>17638</v>
      </c>
      <c r="G3923" t="s">
        <v>2904</v>
      </c>
      <c r="H3923"/>
      <c r="I3923" t="s">
        <v>17881</v>
      </c>
      <c r="J3923" t="s">
        <v>10461</v>
      </c>
      <c r="K3923" t="s">
        <v>17824</v>
      </c>
      <c r="L3923"/>
      <c r="M3923" t="s">
        <v>10461</v>
      </c>
      <c r="N3923"/>
      <c r="O3923" t="s">
        <v>17904</v>
      </c>
    </row>
    <row r="3924" spans="2:15" x14ac:dyDescent="0.25">
      <c r="B3924" t="s">
        <v>17680</v>
      </c>
      <c r="C3924">
        <v>127041735</v>
      </c>
      <c r="D3924" t="s">
        <v>17603</v>
      </c>
      <c r="E3924" t="s">
        <v>17603</v>
      </c>
      <c r="F3924" t="s">
        <v>17638</v>
      </c>
      <c r="G3924" t="s">
        <v>2415</v>
      </c>
      <c r="H3924"/>
      <c r="I3924" t="s">
        <v>17889</v>
      </c>
      <c r="J3924" t="s">
        <v>10461</v>
      </c>
      <c r="K3924" t="s">
        <v>18013</v>
      </c>
      <c r="L3924"/>
      <c r="M3924" t="s">
        <v>10461</v>
      </c>
      <c r="N3924"/>
      <c r="O3924" t="s">
        <v>18247</v>
      </c>
    </row>
    <row r="3925" spans="2:15" x14ac:dyDescent="0.25">
      <c r="B3925" t="s">
        <v>13846</v>
      </c>
      <c r="C3925">
        <v>127042003</v>
      </c>
      <c r="D3925" t="s">
        <v>98</v>
      </c>
      <c r="E3925" t="s">
        <v>866</v>
      </c>
      <c r="F3925" t="s">
        <v>867</v>
      </c>
      <c r="G3925" t="s">
        <v>2903</v>
      </c>
      <c r="H3925"/>
      <c r="I3925" t="s">
        <v>10461</v>
      </c>
      <c r="J3925" t="s">
        <v>10461</v>
      </c>
      <c r="K3925" t="s">
        <v>18043</v>
      </c>
      <c r="L3925" t="s">
        <v>10461</v>
      </c>
      <c r="M3925" t="s">
        <v>10461</v>
      </c>
      <c r="N3925"/>
      <c r="O3925" t="s">
        <v>18365</v>
      </c>
    </row>
    <row r="3926" spans="2:15" x14ac:dyDescent="0.25">
      <c r="B3926" t="s">
        <v>13847</v>
      </c>
      <c r="C3926">
        <v>127042003</v>
      </c>
      <c r="D3926" t="s">
        <v>98</v>
      </c>
      <c r="E3926" t="s">
        <v>866</v>
      </c>
      <c r="F3926" t="s">
        <v>867</v>
      </c>
      <c r="G3926" t="s">
        <v>2904</v>
      </c>
      <c r="H3926"/>
      <c r="I3926" t="s">
        <v>10461</v>
      </c>
      <c r="J3926" t="s">
        <v>10461</v>
      </c>
      <c r="K3926" t="s">
        <v>17987</v>
      </c>
      <c r="L3926" t="s">
        <v>10461</v>
      </c>
      <c r="M3926" t="s">
        <v>10461</v>
      </c>
      <c r="N3926" t="s">
        <v>10461</v>
      </c>
      <c r="O3926" t="s">
        <v>17923</v>
      </c>
    </row>
    <row r="3927" spans="2:15" x14ac:dyDescent="0.25">
      <c r="B3927" t="s">
        <v>13848</v>
      </c>
      <c r="C3927">
        <v>127042003</v>
      </c>
      <c r="D3927" t="s">
        <v>98</v>
      </c>
      <c r="E3927" t="s">
        <v>866</v>
      </c>
      <c r="F3927" t="s">
        <v>867</v>
      </c>
      <c r="G3927" t="s">
        <v>2415</v>
      </c>
      <c r="H3927"/>
      <c r="I3927" t="s">
        <v>17853</v>
      </c>
      <c r="J3927" t="s">
        <v>10461</v>
      </c>
      <c r="K3927" t="s">
        <v>18440</v>
      </c>
      <c r="L3927" t="s">
        <v>17855</v>
      </c>
      <c r="M3927" t="s">
        <v>10461</v>
      </c>
      <c r="N3927" t="s">
        <v>10461</v>
      </c>
      <c r="O3927" t="s">
        <v>18364</v>
      </c>
    </row>
    <row r="3928" spans="2:15" x14ac:dyDescent="0.25">
      <c r="B3928" t="s">
        <v>13843</v>
      </c>
      <c r="C3928">
        <v>127042003</v>
      </c>
      <c r="D3928" t="s">
        <v>98</v>
      </c>
      <c r="E3928" t="s">
        <v>864</v>
      </c>
      <c r="F3928" t="s">
        <v>865</v>
      </c>
      <c r="G3928" t="s">
        <v>2903</v>
      </c>
      <c r="H3928"/>
      <c r="I3928" t="s">
        <v>17839</v>
      </c>
      <c r="J3928" t="s">
        <v>17833</v>
      </c>
      <c r="K3928" t="s">
        <v>18330</v>
      </c>
      <c r="L3928" t="s">
        <v>10461</v>
      </c>
      <c r="M3928" t="s">
        <v>10461</v>
      </c>
      <c r="N3928" t="s">
        <v>10461</v>
      </c>
      <c r="O3928" t="s">
        <v>17943</v>
      </c>
    </row>
    <row r="3929" spans="2:15" x14ac:dyDescent="0.25">
      <c r="B3929" t="s">
        <v>13844</v>
      </c>
      <c r="C3929">
        <v>127042003</v>
      </c>
      <c r="D3929" t="s">
        <v>98</v>
      </c>
      <c r="E3929" t="s">
        <v>864</v>
      </c>
      <c r="F3929" t="s">
        <v>865</v>
      </c>
      <c r="G3929" t="s">
        <v>2904</v>
      </c>
      <c r="H3929" t="s">
        <v>10461</v>
      </c>
      <c r="I3929" t="s">
        <v>17898</v>
      </c>
      <c r="J3929" t="s">
        <v>10461</v>
      </c>
      <c r="K3929" t="s">
        <v>18238</v>
      </c>
      <c r="L3929" t="s">
        <v>10461</v>
      </c>
      <c r="M3929" t="s">
        <v>10461</v>
      </c>
      <c r="N3929"/>
      <c r="O3929" t="s">
        <v>18422</v>
      </c>
    </row>
    <row r="3930" spans="2:15" x14ac:dyDescent="0.25">
      <c r="B3930" t="s">
        <v>13845</v>
      </c>
      <c r="C3930">
        <v>127042003</v>
      </c>
      <c r="D3930" t="s">
        <v>98</v>
      </c>
      <c r="E3930" t="s">
        <v>864</v>
      </c>
      <c r="F3930" t="s">
        <v>865</v>
      </c>
      <c r="G3930" t="s">
        <v>2415</v>
      </c>
      <c r="H3930" t="s">
        <v>10461</v>
      </c>
      <c r="I3930" t="s">
        <v>18036</v>
      </c>
      <c r="J3930" t="s">
        <v>17836</v>
      </c>
      <c r="K3930" t="s">
        <v>18733</v>
      </c>
      <c r="L3930" t="s">
        <v>17836</v>
      </c>
      <c r="M3930" t="s">
        <v>10461</v>
      </c>
      <c r="N3930" t="s">
        <v>10461</v>
      </c>
      <c r="O3930" t="s">
        <v>18761</v>
      </c>
    </row>
    <row r="3931" spans="2:15" x14ac:dyDescent="0.25">
      <c r="B3931" t="s">
        <v>14383</v>
      </c>
      <c r="C3931">
        <v>127042853</v>
      </c>
      <c r="D3931" t="s">
        <v>193</v>
      </c>
      <c r="E3931" t="s">
        <v>1150</v>
      </c>
      <c r="F3931" t="s">
        <v>1151</v>
      </c>
      <c r="G3931" t="s">
        <v>2903</v>
      </c>
      <c r="H3931"/>
      <c r="I3931"/>
      <c r="J3931" t="s">
        <v>10461</v>
      </c>
      <c r="K3931" t="s">
        <v>17856</v>
      </c>
      <c r="L3931" t="s">
        <v>17833</v>
      </c>
      <c r="M3931"/>
      <c r="N3931"/>
      <c r="O3931" t="s">
        <v>18174</v>
      </c>
    </row>
    <row r="3932" spans="2:15" x14ac:dyDescent="0.25">
      <c r="B3932" t="s">
        <v>14384</v>
      </c>
      <c r="C3932">
        <v>127042853</v>
      </c>
      <c r="D3932" t="s">
        <v>193</v>
      </c>
      <c r="E3932" t="s">
        <v>1150</v>
      </c>
      <c r="F3932" t="s">
        <v>1151</v>
      </c>
      <c r="G3932" t="s">
        <v>2904</v>
      </c>
      <c r="H3932"/>
      <c r="I3932"/>
      <c r="J3932" t="s">
        <v>10461</v>
      </c>
      <c r="K3932" t="s">
        <v>18113</v>
      </c>
      <c r="L3932" t="s">
        <v>10461</v>
      </c>
      <c r="M3932" t="s">
        <v>10461</v>
      </c>
      <c r="N3932"/>
      <c r="O3932" t="s">
        <v>18457</v>
      </c>
    </row>
    <row r="3933" spans="2:15" x14ac:dyDescent="0.25">
      <c r="B3933" t="s">
        <v>14385</v>
      </c>
      <c r="C3933">
        <v>127042853</v>
      </c>
      <c r="D3933" t="s">
        <v>193</v>
      </c>
      <c r="E3933" t="s">
        <v>1150</v>
      </c>
      <c r="F3933" t="s">
        <v>1151</v>
      </c>
      <c r="G3933" t="s">
        <v>2415</v>
      </c>
      <c r="H3933"/>
      <c r="I3933"/>
      <c r="J3933" t="s">
        <v>10461</v>
      </c>
      <c r="K3933" t="s">
        <v>18218</v>
      </c>
      <c r="L3933" t="s">
        <v>17836</v>
      </c>
      <c r="M3933" t="s">
        <v>10461</v>
      </c>
      <c r="N3933"/>
      <c r="O3933" t="s">
        <v>18364</v>
      </c>
    </row>
    <row r="3934" spans="2:15" x14ac:dyDescent="0.25">
      <c r="B3934" t="s">
        <v>14380</v>
      </c>
      <c r="C3934">
        <v>127042853</v>
      </c>
      <c r="D3934" t="s">
        <v>193</v>
      </c>
      <c r="E3934" t="s">
        <v>1149</v>
      </c>
      <c r="F3934" t="s">
        <v>11211</v>
      </c>
      <c r="G3934" t="s">
        <v>2903</v>
      </c>
      <c r="H3934"/>
      <c r="I3934" t="s">
        <v>10461</v>
      </c>
      <c r="J3934" t="s">
        <v>10461</v>
      </c>
      <c r="K3934" t="s">
        <v>17982</v>
      </c>
      <c r="L3934" t="s">
        <v>10461</v>
      </c>
      <c r="M3934"/>
      <c r="N3934"/>
      <c r="O3934" t="s">
        <v>18147</v>
      </c>
    </row>
    <row r="3935" spans="2:15" x14ac:dyDescent="0.25">
      <c r="B3935" t="s">
        <v>14381</v>
      </c>
      <c r="C3935">
        <v>127042853</v>
      </c>
      <c r="D3935" t="s">
        <v>193</v>
      </c>
      <c r="E3935" t="s">
        <v>1149</v>
      </c>
      <c r="F3935" t="s">
        <v>11211</v>
      </c>
      <c r="G3935" t="s">
        <v>2904</v>
      </c>
      <c r="H3935"/>
      <c r="I3935"/>
      <c r="J3935" t="s">
        <v>10461</v>
      </c>
      <c r="K3935" t="s">
        <v>18002</v>
      </c>
      <c r="L3935" t="s">
        <v>17833</v>
      </c>
      <c r="M3935"/>
      <c r="N3935"/>
      <c r="O3935" t="s">
        <v>17848</v>
      </c>
    </row>
    <row r="3936" spans="2:15" x14ac:dyDescent="0.25">
      <c r="B3936" t="s">
        <v>14382</v>
      </c>
      <c r="C3936">
        <v>127042853</v>
      </c>
      <c r="D3936" t="s">
        <v>193</v>
      </c>
      <c r="E3936" t="s">
        <v>1149</v>
      </c>
      <c r="F3936" t="s">
        <v>11211</v>
      </c>
      <c r="G3936" t="s">
        <v>2415</v>
      </c>
      <c r="H3936"/>
      <c r="I3936" t="s">
        <v>10461</v>
      </c>
      <c r="J3936" t="s">
        <v>10461</v>
      </c>
      <c r="K3936" t="s">
        <v>18310</v>
      </c>
      <c r="L3936" t="s">
        <v>17869</v>
      </c>
      <c r="M3936"/>
      <c r="N3936"/>
      <c r="O3936" t="s">
        <v>18190</v>
      </c>
    </row>
    <row r="3937" spans="2:15" x14ac:dyDescent="0.25">
      <c r="B3937" t="s">
        <v>15535</v>
      </c>
      <c r="C3937">
        <v>127043430</v>
      </c>
      <c r="D3937" t="s">
        <v>388</v>
      </c>
      <c r="E3937" t="s">
        <v>388</v>
      </c>
      <c r="F3937" t="s">
        <v>1786</v>
      </c>
      <c r="G3937" t="s">
        <v>2903</v>
      </c>
      <c r="H3937" t="s">
        <v>10461</v>
      </c>
      <c r="I3937" t="s">
        <v>18329</v>
      </c>
      <c r="J3937" t="s">
        <v>17960</v>
      </c>
      <c r="K3937" t="s">
        <v>18734</v>
      </c>
      <c r="L3937" t="s">
        <v>18274</v>
      </c>
      <c r="M3937" t="s">
        <v>17824</v>
      </c>
      <c r="N3937" t="s">
        <v>10461</v>
      </c>
      <c r="O3937" t="s">
        <v>19059</v>
      </c>
    </row>
    <row r="3938" spans="2:15" x14ac:dyDescent="0.25">
      <c r="B3938" t="s">
        <v>15536</v>
      </c>
      <c r="C3938">
        <v>127043430</v>
      </c>
      <c r="D3938" t="s">
        <v>388</v>
      </c>
      <c r="E3938" t="s">
        <v>388</v>
      </c>
      <c r="F3938" t="s">
        <v>1786</v>
      </c>
      <c r="G3938" t="s">
        <v>2904</v>
      </c>
      <c r="H3938" t="s">
        <v>10461</v>
      </c>
      <c r="I3938" t="s">
        <v>18579</v>
      </c>
      <c r="J3938" t="s">
        <v>18157</v>
      </c>
      <c r="K3938" t="s">
        <v>18735</v>
      </c>
      <c r="L3938" t="s">
        <v>18378</v>
      </c>
      <c r="M3938" t="s">
        <v>17885</v>
      </c>
      <c r="N3938" t="s">
        <v>10461</v>
      </c>
      <c r="O3938" t="s">
        <v>19060</v>
      </c>
    </row>
    <row r="3939" spans="2:15" x14ac:dyDescent="0.25">
      <c r="B3939" t="s">
        <v>15537</v>
      </c>
      <c r="C3939">
        <v>127043430</v>
      </c>
      <c r="D3939" t="s">
        <v>388</v>
      </c>
      <c r="E3939" t="s">
        <v>388</v>
      </c>
      <c r="F3939" t="s">
        <v>1786</v>
      </c>
      <c r="G3939" t="s">
        <v>2415</v>
      </c>
      <c r="H3939" t="s">
        <v>17846</v>
      </c>
      <c r="I3939" t="s">
        <v>18736</v>
      </c>
      <c r="J3939" t="s">
        <v>18286</v>
      </c>
      <c r="K3939" t="s">
        <v>18737</v>
      </c>
      <c r="L3939" t="s">
        <v>18684</v>
      </c>
      <c r="M3939" t="s">
        <v>17822</v>
      </c>
      <c r="N3939" t="s">
        <v>10461</v>
      </c>
      <c r="O3939" t="s">
        <v>19058</v>
      </c>
    </row>
    <row r="3940" spans="2:15" x14ac:dyDescent="0.25">
      <c r="B3940" t="s">
        <v>14633</v>
      </c>
      <c r="C3940">
        <v>127044103</v>
      </c>
      <c r="D3940" t="s">
        <v>233</v>
      </c>
      <c r="E3940" t="s">
        <v>1287</v>
      </c>
      <c r="F3940" t="s">
        <v>1288</v>
      </c>
      <c r="G3940" t="s">
        <v>2903</v>
      </c>
      <c r="H3940"/>
      <c r="I3940" t="s">
        <v>10461</v>
      </c>
      <c r="J3940" t="s">
        <v>10461</v>
      </c>
      <c r="K3940" t="s">
        <v>18175</v>
      </c>
      <c r="L3940" t="s">
        <v>10461</v>
      </c>
      <c r="M3940"/>
      <c r="N3940"/>
      <c r="O3940" t="s">
        <v>18138</v>
      </c>
    </row>
    <row r="3941" spans="2:15" x14ac:dyDescent="0.25">
      <c r="B3941" t="s">
        <v>14634</v>
      </c>
      <c r="C3941">
        <v>127044103</v>
      </c>
      <c r="D3941" t="s">
        <v>233</v>
      </c>
      <c r="E3941" t="s">
        <v>1287</v>
      </c>
      <c r="F3941" t="s">
        <v>1288</v>
      </c>
      <c r="G3941" t="s">
        <v>2904</v>
      </c>
      <c r="H3941"/>
      <c r="I3941" t="s">
        <v>10461</v>
      </c>
      <c r="J3941" t="s">
        <v>10461</v>
      </c>
      <c r="K3941" t="s">
        <v>17843</v>
      </c>
      <c r="L3941" t="s">
        <v>17844</v>
      </c>
      <c r="M3941"/>
      <c r="N3941"/>
      <c r="O3941" t="s">
        <v>17906</v>
      </c>
    </row>
    <row r="3942" spans="2:15" x14ac:dyDescent="0.25">
      <c r="B3942" t="s">
        <v>17434</v>
      </c>
      <c r="C3942">
        <v>127044103</v>
      </c>
      <c r="D3942" t="s">
        <v>233</v>
      </c>
      <c r="E3942" t="s">
        <v>1287</v>
      </c>
      <c r="F3942" t="s">
        <v>1288</v>
      </c>
      <c r="G3942" t="s">
        <v>2415</v>
      </c>
      <c r="H3942"/>
      <c r="I3942" t="s">
        <v>17846</v>
      </c>
      <c r="J3942" t="s">
        <v>10461</v>
      </c>
      <c r="K3942" t="s">
        <v>18172</v>
      </c>
      <c r="L3942" t="s">
        <v>17859</v>
      </c>
      <c r="M3942"/>
      <c r="N3942"/>
      <c r="O3942" t="s">
        <v>18280</v>
      </c>
    </row>
    <row r="3943" spans="2:15" x14ac:dyDescent="0.25">
      <c r="B3943" t="s">
        <v>14635</v>
      </c>
      <c r="C3943">
        <v>127044103</v>
      </c>
      <c r="D3943" t="s">
        <v>233</v>
      </c>
      <c r="E3943" t="s">
        <v>1289</v>
      </c>
      <c r="F3943" t="s">
        <v>1290</v>
      </c>
      <c r="G3943" t="s">
        <v>2903</v>
      </c>
      <c r="H3943"/>
      <c r="I3943" t="s">
        <v>10461</v>
      </c>
      <c r="J3943" t="s">
        <v>10461</v>
      </c>
      <c r="K3943" t="s">
        <v>18456</v>
      </c>
      <c r="L3943" t="s">
        <v>17850</v>
      </c>
      <c r="M3943" t="s">
        <v>10461</v>
      </c>
      <c r="N3943"/>
      <c r="O3943" t="s">
        <v>18489</v>
      </c>
    </row>
    <row r="3944" spans="2:15" x14ac:dyDescent="0.25">
      <c r="B3944" t="s">
        <v>14636</v>
      </c>
      <c r="C3944">
        <v>127044103</v>
      </c>
      <c r="D3944" t="s">
        <v>233</v>
      </c>
      <c r="E3944" t="s">
        <v>1289</v>
      </c>
      <c r="F3944" t="s">
        <v>1290</v>
      </c>
      <c r="G3944" t="s">
        <v>2904</v>
      </c>
      <c r="H3944"/>
      <c r="I3944" t="s">
        <v>10461</v>
      </c>
      <c r="J3944" t="s">
        <v>10461</v>
      </c>
      <c r="K3944" t="s">
        <v>18470</v>
      </c>
      <c r="L3944" t="s">
        <v>10461</v>
      </c>
      <c r="M3944" t="s">
        <v>10461</v>
      </c>
      <c r="N3944"/>
      <c r="O3944" t="s">
        <v>18084</v>
      </c>
    </row>
    <row r="3945" spans="2:15" x14ac:dyDescent="0.25">
      <c r="B3945" t="s">
        <v>17435</v>
      </c>
      <c r="C3945">
        <v>127044103</v>
      </c>
      <c r="D3945" t="s">
        <v>233</v>
      </c>
      <c r="E3945" t="s">
        <v>1289</v>
      </c>
      <c r="F3945" t="s">
        <v>1290</v>
      </c>
      <c r="G3945" t="s">
        <v>2415</v>
      </c>
      <c r="H3945"/>
      <c r="I3945" t="s">
        <v>17869</v>
      </c>
      <c r="J3945" t="s">
        <v>17855</v>
      </c>
      <c r="K3945" t="s">
        <v>18738</v>
      </c>
      <c r="L3945" t="s">
        <v>17823</v>
      </c>
      <c r="M3945" t="s">
        <v>10461</v>
      </c>
      <c r="N3945"/>
      <c r="O3945" t="s">
        <v>18264</v>
      </c>
    </row>
    <row r="3946" spans="2:15" x14ac:dyDescent="0.25">
      <c r="B3946" t="s">
        <v>15066</v>
      </c>
      <c r="C3946">
        <v>127045303</v>
      </c>
      <c r="D3946" t="s">
        <v>306</v>
      </c>
      <c r="E3946" t="s">
        <v>1504</v>
      </c>
      <c r="F3946" t="s">
        <v>1505</v>
      </c>
      <c r="G3946" t="s">
        <v>2903</v>
      </c>
      <c r="H3946"/>
      <c r="I3946" t="s">
        <v>10461</v>
      </c>
      <c r="J3946"/>
      <c r="K3946" t="s">
        <v>17844</v>
      </c>
      <c r="L3946" t="s">
        <v>10461</v>
      </c>
      <c r="M3946"/>
      <c r="N3946"/>
      <c r="O3946" t="s">
        <v>17866</v>
      </c>
    </row>
    <row r="3947" spans="2:15" x14ac:dyDescent="0.25">
      <c r="B3947" t="s">
        <v>15067</v>
      </c>
      <c r="C3947">
        <v>127045303</v>
      </c>
      <c r="D3947" t="s">
        <v>306</v>
      </c>
      <c r="E3947" t="s">
        <v>1504</v>
      </c>
      <c r="F3947" t="s">
        <v>1505</v>
      </c>
      <c r="G3947" t="s">
        <v>2904</v>
      </c>
      <c r="H3947"/>
      <c r="I3947" t="s">
        <v>17833</v>
      </c>
      <c r="J3947" t="s">
        <v>10461</v>
      </c>
      <c r="K3947" t="s">
        <v>17844</v>
      </c>
      <c r="L3947" t="s">
        <v>10461</v>
      </c>
      <c r="M3947"/>
      <c r="N3947"/>
      <c r="O3947" t="s">
        <v>17899</v>
      </c>
    </row>
    <row r="3948" spans="2:15" x14ac:dyDescent="0.25">
      <c r="B3948" t="s">
        <v>15068</v>
      </c>
      <c r="C3948">
        <v>127045303</v>
      </c>
      <c r="D3948" t="s">
        <v>306</v>
      </c>
      <c r="E3948" t="s">
        <v>1504</v>
      </c>
      <c r="F3948" t="s">
        <v>1505</v>
      </c>
      <c r="G3948" t="s">
        <v>2415</v>
      </c>
      <c r="H3948"/>
      <c r="I3948" t="s">
        <v>17846</v>
      </c>
      <c r="J3948" t="s">
        <v>10461</v>
      </c>
      <c r="K3948" t="s">
        <v>17827</v>
      </c>
      <c r="L3948" t="s">
        <v>10461</v>
      </c>
      <c r="M3948"/>
      <c r="N3948"/>
      <c r="O3948" t="s">
        <v>17944</v>
      </c>
    </row>
    <row r="3949" spans="2:15" x14ac:dyDescent="0.25">
      <c r="B3949" t="s">
        <v>15222</v>
      </c>
      <c r="C3949">
        <v>127045653</v>
      </c>
      <c r="D3949" t="s">
        <v>334</v>
      </c>
      <c r="E3949" t="s">
        <v>1601</v>
      </c>
      <c r="F3949" t="s">
        <v>1602</v>
      </c>
      <c r="G3949" t="s">
        <v>2903</v>
      </c>
      <c r="H3949"/>
      <c r="I3949" t="s">
        <v>10461</v>
      </c>
      <c r="J3949" t="s">
        <v>10461</v>
      </c>
      <c r="K3949" t="s">
        <v>17988</v>
      </c>
      <c r="L3949" t="s">
        <v>17869</v>
      </c>
      <c r="M3949"/>
      <c r="N3949"/>
      <c r="O3949" t="s">
        <v>18027</v>
      </c>
    </row>
    <row r="3950" spans="2:15" x14ac:dyDescent="0.25">
      <c r="B3950" t="s">
        <v>15223</v>
      </c>
      <c r="C3950">
        <v>127045653</v>
      </c>
      <c r="D3950" t="s">
        <v>334</v>
      </c>
      <c r="E3950" t="s">
        <v>1601</v>
      </c>
      <c r="F3950" t="s">
        <v>1602</v>
      </c>
      <c r="G3950" t="s">
        <v>2904</v>
      </c>
      <c r="H3950" t="s">
        <v>10461</v>
      </c>
      <c r="I3950" t="s">
        <v>10461</v>
      </c>
      <c r="J3950" t="s">
        <v>10461</v>
      </c>
      <c r="K3950" t="s">
        <v>18116</v>
      </c>
      <c r="L3950" t="s">
        <v>17866</v>
      </c>
      <c r="M3950" t="s">
        <v>10461</v>
      </c>
      <c r="N3950"/>
      <c r="O3950" t="s">
        <v>18259</v>
      </c>
    </row>
    <row r="3951" spans="2:15" x14ac:dyDescent="0.25">
      <c r="B3951" t="s">
        <v>17451</v>
      </c>
      <c r="C3951">
        <v>127045653</v>
      </c>
      <c r="D3951" t="s">
        <v>334</v>
      </c>
      <c r="E3951" t="s">
        <v>1601</v>
      </c>
      <c r="F3951" t="s">
        <v>1602</v>
      </c>
      <c r="G3951" t="s">
        <v>2415</v>
      </c>
      <c r="H3951" t="s">
        <v>10461</v>
      </c>
      <c r="I3951" t="s">
        <v>17844</v>
      </c>
      <c r="J3951" t="s">
        <v>10461</v>
      </c>
      <c r="K3951" t="s">
        <v>18031</v>
      </c>
      <c r="L3951" t="s">
        <v>17979</v>
      </c>
      <c r="M3951" t="s">
        <v>10461</v>
      </c>
      <c r="N3951"/>
      <c r="O3951" t="s">
        <v>18431</v>
      </c>
    </row>
    <row r="3952" spans="2:15" x14ac:dyDescent="0.25">
      <c r="B3952" t="s">
        <v>15220</v>
      </c>
      <c r="C3952">
        <v>127045653</v>
      </c>
      <c r="D3952" t="s">
        <v>334</v>
      </c>
      <c r="E3952" t="s">
        <v>1599</v>
      </c>
      <c r="F3952" t="s">
        <v>1600</v>
      </c>
      <c r="G3952" t="s">
        <v>2903</v>
      </c>
      <c r="H3952"/>
      <c r="I3952" t="s">
        <v>17850</v>
      </c>
      <c r="J3952" t="s">
        <v>10461</v>
      </c>
      <c r="K3952" t="s">
        <v>18175</v>
      </c>
      <c r="L3952" t="s">
        <v>17857</v>
      </c>
      <c r="M3952" t="s">
        <v>10461</v>
      </c>
      <c r="N3952"/>
      <c r="O3952" t="s">
        <v>18245</v>
      </c>
    </row>
    <row r="3953" spans="2:15" x14ac:dyDescent="0.25">
      <c r="B3953" t="s">
        <v>15221</v>
      </c>
      <c r="C3953">
        <v>127045653</v>
      </c>
      <c r="D3953" t="s">
        <v>334</v>
      </c>
      <c r="E3953" t="s">
        <v>1599</v>
      </c>
      <c r="F3953" t="s">
        <v>1600</v>
      </c>
      <c r="G3953" t="s">
        <v>2904</v>
      </c>
      <c r="H3953"/>
      <c r="I3953" t="s">
        <v>10461</v>
      </c>
      <c r="J3953" t="s">
        <v>17846</v>
      </c>
      <c r="K3953" t="s">
        <v>17856</v>
      </c>
      <c r="L3953" t="s">
        <v>17869</v>
      </c>
      <c r="M3953" t="s">
        <v>10461</v>
      </c>
      <c r="N3953"/>
      <c r="O3953" t="s">
        <v>18431</v>
      </c>
    </row>
    <row r="3954" spans="2:15" x14ac:dyDescent="0.25">
      <c r="B3954" t="s">
        <v>17450</v>
      </c>
      <c r="C3954">
        <v>127045653</v>
      </c>
      <c r="D3954" t="s">
        <v>334</v>
      </c>
      <c r="E3954" t="s">
        <v>1599</v>
      </c>
      <c r="F3954" t="s">
        <v>1600</v>
      </c>
      <c r="G3954" t="s">
        <v>2415</v>
      </c>
      <c r="H3954"/>
      <c r="I3954" t="s">
        <v>17836</v>
      </c>
      <c r="J3954" t="s">
        <v>17853</v>
      </c>
      <c r="K3954" t="s">
        <v>18361</v>
      </c>
      <c r="L3954" t="s">
        <v>17831</v>
      </c>
      <c r="M3954" t="s">
        <v>10461</v>
      </c>
      <c r="N3954"/>
      <c r="O3954" t="s">
        <v>18100</v>
      </c>
    </row>
    <row r="3955" spans="2:15" x14ac:dyDescent="0.25">
      <c r="B3955" t="s">
        <v>16357</v>
      </c>
      <c r="C3955">
        <v>127045853</v>
      </c>
      <c r="D3955" t="s">
        <v>435</v>
      </c>
      <c r="E3955" t="s">
        <v>1918</v>
      </c>
      <c r="F3955" t="s">
        <v>1919</v>
      </c>
      <c r="G3955" t="s">
        <v>2903</v>
      </c>
      <c r="H3955"/>
      <c r="I3955"/>
      <c r="J3955" t="s">
        <v>10461</v>
      </c>
      <c r="K3955" t="s">
        <v>18154</v>
      </c>
      <c r="L3955" t="s">
        <v>10461</v>
      </c>
      <c r="M3955"/>
      <c r="N3955"/>
      <c r="O3955" t="s">
        <v>17830</v>
      </c>
    </row>
    <row r="3956" spans="2:15" x14ac:dyDescent="0.25">
      <c r="B3956" t="s">
        <v>16358</v>
      </c>
      <c r="C3956">
        <v>127045853</v>
      </c>
      <c r="D3956" t="s">
        <v>435</v>
      </c>
      <c r="E3956" t="s">
        <v>1918</v>
      </c>
      <c r="F3956" t="s">
        <v>1919</v>
      </c>
      <c r="G3956" t="s">
        <v>2904</v>
      </c>
      <c r="H3956"/>
      <c r="I3956" t="s">
        <v>10461</v>
      </c>
      <c r="J3956" t="s">
        <v>10461</v>
      </c>
      <c r="K3956" t="s">
        <v>18097</v>
      </c>
      <c r="L3956" t="s">
        <v>10461</v>
      </c>
      <c r="M3956"/>
      <c r="N3956"/>
      <c r="O3956" t="s">
        <v>18349</v>
      </c>
    </row>
    <row r="3957" spans="2:15" x14ac:dyDescent="0.25">
      <c r="B3957" t="s">
        <v>17470</v>
      </c>
      <c r="C3957">
        <v>127045853</v>
      </c>
      <c r="D3957" t="s">
        <v>435</v>
      </c>
      <c r="E3957" t="s">
        <v>1918</v>
      </c>
      <c r="F3957" t="s">
        <v>1919</v>
      </c>
      <c r="G3957" t="s">
        <v>2415</v>
      </c>
      <c r="H3957"/>
      <c r="I3957" t="s">
        <v>10461</v>
      </c>
      <c r="J3957" t="s">
        <v>10461</v>
      </c>
      <c r="K3957" t="s">
        <v>18612</v>
      </c>
      <c r="L3957" t="s">
        <v>10461</v>
      </c>
      <c r="M3957"/>
      <c r="N3957"/>
      <c r="O3957" t="s">
        <v>18406</v>
      </c>
    </row>
    <row r="3958" spans="2:15" x14ac:dyDescent="0.25">
      <c r="B3958" t="s">
        <v>16359</v>
      </c>
      <c r="C3958">
        <v>127045853</v>
      </c>
      <c r="D3958" t="s">
        <v>435</v>
      </c>
      <c r="E3958" t="s">
        <v>1920</v>
      </c>
      <c r="F3958" t="s">
        <v>1921</v>
      </c>
      <c r="G3958" t="s">
        <v>2903</v>
      </c>
      <c r="H3958"/>
      <c r="I3958"/>
      <c r="J3958" t="s">
        <v>10461</v>
      </c>
      <c r="K3958" t="s">
        <v>18352</v>
      </c>
      <c r="L3958" t="s">
        <v>10461</v>
      </c>
      <c r="M3958" t="s">
        <v>10461</v>
      </c>
      <c r="N3958"/>
      <c r="O3958" t="s">
        <v>18004</v>
      </c>
    </row>
    <row r="3959" spans="2:15" x14ac:dyDescent="0.25">
      <c r="B3959" t="s">
        <v>16360</v>
      </c>
      <c r="C3959">
        <v>127045853</v>
      </c>
      <c r="D3959" t="s">
        <v>435</v>
      </c>
      <c r="E3959" t="s">
        <v>1920</v>
      </c>
      <c r="F3959" t="s">
        <v>1921</v>
      </c>
      <c r="G3959" t="s">
        <v>2904</v>
      </c>
      <c r="H3959"/>
      <c r="I3959" t="s">
        <v>10461</v>
      </c>
      <c r="J3959"/>
      <c r="K3959" t="s">
        <v>17822</v>
      </c>
      <c r="L3959" t="s">
        <v>10461</v>
      </c>
      <c r="M3959" t="s">
        <v>10461</v>
      </c>
      <c r="N3959"/>
      <c r="O3959" t="s">
        <v>17832</v>
      </c>
    </row>
    <row r="3960" spans="2:15" x14ac:dyDescent="0.25">
      <c r="B3960" t="s">
        <v>16361</v>
      </c>
      <c r="C3960">
        <v>127045853</v>
      </c>
      <c r="D3960" t="s">
        <v>435</v>
      </c>
      <c r="E3960" t="s">
        <v>1920</v>
      </c>
      <c r="F3960" t="s">
        <v>1921</v>
      </c>
      <c r="G3960" t="s">
        <v>2415</v>
      </c>
      <c r="H3960"/>
      <c r="I3960" t="s">
        <v>10461</v>
      </c>
      <c r="J3960" t="s">
        <v>10461</v>
      </c>
      <c r="K3960" t="s">
        <v>17986</v>
      </c>
      <c r="L3960" t="s">
        <v>10461</v>
      </c>
      <c r="M3960" t="s">
        <v>10461</v>
      </c>
      <c r="N3960"/>
      <c r="O3960" t="s">
        <v>18209</v>
      </c>
    </row>
    <row r="3961" spans="2:15" x14ac:dyDescent="0.25">
      <c r="B3961" t="s">
        <v>16374</v>
      </c>
      <c r="C3961">
        <v>127046903</v>
      </c>
      <c r="D3961" t="s">
        <v>440</v>
      </c>
      <c r="E3961" t="s">
        <v>10345</v>
      </c>
      <c r="F3961" t="s">
        <v>1926</v>
      </c>
      <c r="G3961" t="s">
        <v>2903</v>
      </c>
      <c r="H3961"/>
      <c r="I3961" t="s">
        <v>17839</v>
      </c>
      <c r="J3961" t="s">
        <v>10461</v>
      </c>
      <c r="K3961" t="s">
        <v>17996</v>
      </c>
      <c r="L3961" t="s">
        <v>17844</v>
      </c>
      <c r="M3961" t="s">
        <v>10461</v>
      </c>
      <c r="N3961"/>
      <c r="O3961" t="s">
        <v>17958</v>
      </c>
    </row>
    <row r="3962" spans="2:15" x14ac:dyDescent="0.25">
      <c r="B3962" t="s">
        <v>16375</v>
      </c>
      <c r="C3962">
        <v>127046903</v>
      </c>
      <c r="D3962" t="s">
        <v>440</v>
      </c>
      <c r="E3962" t="s">
        <v>10345</v>
      </c>
      <c r="F3962" t="s">
        <v>1926</v>
      </c>
      <c r="G3962" t="s">
        <v>2904</v>
      </c>
      <c r="H3962"/>
      <c r="I3962" t="s">
        <v>17857</v>
      </c>
      <c r="J3962"/>
      <c r="K3962" t="s">
        <v>18102</v>
      </c>
      <c r="L3962" t="s">
        <v>10461</v>
      </c>
      <c r="M3962" t="s">
        <v>10461</v>
      </c>
      <c r="N3962"/>
      <c r="O3962" t="s">
        <v>18111</v>
      </c>
    </row>
    <row r="3963" spans="2:15" x14ac:dyDescent="0.25">
      <c r="B3963" t="s">
        <v>16376</v>
      </c>
      <c r="C3963">
        <v>127046903</v>
      </c>
      <c r="D3963" t="s">
        <v>440</v>
      </c>
      <c r="E3963" t="s">
        <v>10345</v>
      </c>
      <c r="F3963" t="s">
        <v>1926</v>
      </c>
      <c r="G3963" t="s">
        <v>2415</v>
      </c>
      <c r="H3963"/>
      <c r="I3963" t="s">
        <v>17896</v>
      </c>
      <c r="J3963" t="s">
        <v>10461</v>
      </c>
      <c r="K3963" t="s">
        <v>18074</v>
      </c>
      <c r="L3963" t="s">
        <v>17836</v>
      </c>
      <c r="M3963" t="s">
        <v>10461</v>
      </c>
      <c r="N3963"/>
      <c r="O3963" t="s">
        <v>18184</v>
      </c>
    </row>
    <row r="3964" spans="2:15" x14ac:dyDescent="0.25">
      <c r="B3964" t="s">
        <v>16377</v>
      </c>
      <c r="C3964">
        <v>127046903</v>
      </c>
      <c r="D3964" t="s">
        <v>440</v>
      </c>
      <c r="E3964" t="s">
        <v>10347</v>
      </c>
      <c r="F3964" t="s">
        <v>10346</v>
      </c>
      <c r="G3964" t="s">
        <v>2903</v>
      </c>
      <c r="H3964"/>
      <c r="I3964" t="s">
        <v>10461</v>
      </c>
      <c r="J3964"/>
      <c r="K3964" t="s">
        <v>17939</v>
      </c>
      <c r="L3964" t="s">
        <v>10461</v>
      </c>
      <c r="M3964"/>
      <c r="N3964"/>
      <c r="O3964" t="s">
        <v>17999</v>
      </c>
    </row>
    <row r="3965" spans="2:15" x14ac:dyDescent="0.25">
      <c r="B3965" t="s">
        <v>16378</v>
      </c>
      <c r="C3965">
        <v>127046903</v>
      </c>
      <c r="D3965" t="s">
        <v>440</v>
      </c>
      <c r="E3965" t="s">
        <v>10347</v>
      </c>
      <c r="F3965" t="s">
        <v>10346</v>
      </c>
      <c r="G3965" t="s">
        <v>2904</v>
      </c>
      <c r="H3965"/>
      <c r="I3965" t="s">
        <v>17850</v>
      </c>
      <c r="J3965" t="s">
        <v>10461</v>
      </c>
      <c r="K3965" t="s">
        <v>17999</v>
      </c>
      <c r="L3965" t="s">
        <v>10461</v>
      </c>
      <c r="M3965"/>
      <c r="N3965" t="s">
        <v>10461</v>
      </c>
      <c r="O3965" t="s">
        <v>18116</v>
      </c>
    </row>
    <row r="3966" spans="2:15" x14ac:dyDescent="0.25">
      <c r="B3966" t="s">
        <v>16379</v>
      </c>
      <c r="C3966">
        <v>127046903</v>
      </c>
      <c r="D3966" t="s">
        <v>440</v>
      </c>
      <c r="E3966" t="s">
        <v>10347</v>
      </c>
      <c r="F3966" t="s">
        <v>10346</v>
      </c>
      <c r="G3966" t="s">
        <v>2415</v>
      </c>
      <c r="H3966"/>
      <c r="I3966" t="s">
        <v>17869</v>
      </c>
      <c r="J3966" t="s">
        <v>10461</v>
      </c>
      <c r="K3966" t="s">
        <v>18010</v>
      </c>
      <c r="L3966" t="s">
        <v>17850</v>
      </c>
      <c r="M3966"/>
      <c r="N3966" t="s">
        <v>10461</v>
      </c>
      <c r="O3966" t="s">
        <v>17826</v>
      </c>
    </row>
    <row r="3967" spans="2:15" x14ac:dyDescent="0.25">
      <c r="B3967" t="s">
        <v>16573</v>
      </c>
      <c r="C3967">
        <v>127047404</v>
      </c>
      <c r="D3967" t="s">
        <v>476</v>
      </c>
      <c r="E3967" t="s">
        <v>2042</v>
      </c>
      <c r="F3967" t="s">
        <v>2043</v>
      </c>
      <c r="G3967" t="s">
        <v>2903</v>
      </c>
      <c r="H3967" t="s">
        <v>10461</v>
      </c>
      <c r="I3967"/>
      <c r="J3967"/>
      <c r="K3967" t="s">
        <v>18032</v>
      </c>
      <c r="L3967" t="s">
        <v>10461</v>
      </c>
      <c r="M3967"/>
      <c r="N3967"/>
      <c r="O3967" t="s">
        <v>18015</v>
      </c>
    </row>
    <row r="3968" spans="2:15" x14ac:dyDescent="0.25">
      <c r="B3968" t="s">
        <v>16574</v>
      </c>
      <c r="C3968">
        <v>127047404</v>
      </c>
      <c r="D3968" t="s">
        <v>476</v>
      </c>
      <c r="E3968" t="s">
        <v>2042</v>
      </c>
      <c r="F3968" t="s">
        <v>2043</v>
      </c>
      <c r="G3968" t="s">
        <v>2904</v>
      </c>
      <c r="H3968"/>
      <c r="I3968"/>
      <c r="J3968"/>
      <c r="K3968" t="s">
        <v>17856</v>
      </c>
      <c r="L3968" t="s">
        <v>10461</v>
      </c>
      <c r="M3968"/>
      <c r="N3968"/>
      <c r="O3968" t="s">
        <v>17919</v>
      </c>
    </row>
    <row r="3969" spans="2:15" x14ac:dyDescent="0.25">
      <c r="B3969" t="s">
        <v>17476</v>
      </c>
      <c r="C3969">
        <v>127047404</v>
      </c>
      <c r="D3969" t="s">
        <v>476</v>
      </c>
      <c r="E3969" t="s">
        <v>2042</v>
      </c>
      <c r="F3969" t="s">
        <v>2043</v>
      </c>
      <c r="G3969" t="s">
        <v>2415</v>
      </c>
      <c r="H3969" t="s">
        <v>10461</v>
      </c>
      <c r="I3969"/>
      <c r="J3969"/>
      <c r="K3969" t="s">
        <v>18176</v>
      </c>
      <c r="L3969" t="s">
        <v>10461</v>
      </c>
      <c r="M3969"/>
      <c r="N3969"/>
      <c r="O3969" t="s">
        <v>17998</v>
      </c>
    </row>
    <row r="3970" spans="2:15" x14ac:dyDescent="0.25">
      <c r="B3970" t="s">
        <v>16575</v>
      </c>
      <c r="C3970">
        <v>127047404</v>
      </c>
      <c r="D3970" t="s">
        <v>476</v>
      </c>
      <c r="E3970" t="s">
        <v>2044</v>
      </c>
      <c r="F3970" t="s">
        <v>2045</v>
      </c>
      <c r="G3970" t="s">
        <v>2903</v>
      </c>
      <c r="H3970"/>
      <c r="I3970" t="s">
        <v>10461</v>
      </c>
      <c r="J3970"/>
      <c r="K3970" t="s">
        <v>18363</v>
      </c>
      <c r="L3970" t="s">
        <v>10461</v>
      </c>
      <c r="M3970"/>
      <c r="N3970"/>
      <c r="O3970" t="s">
        <v>17996</v>
      </c>
    </row>
    <row r="3971" spans="2:15" x14ac:dyDescent="0.25">
      <c r="B3971" t="s">
        <v>16576</v>
      </c>
      <c r="C3971">
        <v>127047404</v>
      </c>
      <c r="D3971" t="s">
        <v>476</v>
      </c>
      <c r="E3971" t="s">
        <v>2044</v>
      </c>
      <c r="F3971" t="s">
        <v>2045</v>
      </c>
      <c r="G3971" t="s">
        <v>2904</v>
      </c>
      <c r="H3971"/>
      <c r="I3971"/>
      <c r="J3971"/>
      <c r="K3971" t="s">
        <v>17900</v>
      </c>
      <c r="L3971" t="s">
        <v>10461</v>
      </c>
      <c r="M3971"/>
      <c r="N3971"/>
      <c r="O3971" t="s">
        <v>17988</v>
      </c>
    </row>
    <row r="3972" spans="2:15" x14ac:dyDescent="0.25">
      <c r="B3972" t="s">
        <v>16577</v>
      </c>
      <c r="C3972">
        <v>127047404</v>
      </c>
      <c r="D3972" t="s">
        <v>476</v>
      </c>
      <c r="E3972" t="s">
        <v>2044</v>
      </c>
      <c r="F3972" t="s">
        <v>2045</v>
      </c>
      <c r="G3972" t="s">
        <v>2415</v>
      </c>
      <c r="H3972"/>
      <c r="I3972" t="s">
        <v>10461</v>
      </c>
      <c r="J3972"/>
      <c r="K3972" t="s">
        <v>18175</v>
      </c>
      <c r="L3972" t="s">
        <v>10461</v>
      </c>
      <c r="M3972"/>
      <c r="N3972"/>
      <c r="O3972" t="s">
        <v>18149</v>
      </c>
    </row>
    <row r="3973" spans="2:15" x14ac:dyDescent="0.25">
      <c r="B3973" t="s">
        <v>17077</v>
      </c>
      <c r="C3973">
        <v>127049303</v>
      </c>
      <c r="D3973" t="s">
        <v>559</v>
      </c>
      <c r="E3973" t="s">
        <v>2336</v>
      </c>
      <c r="F3973" t="s">
        <v>2337</v>
      </c>
      <c r="G3973" t="s">
        <v>2903</v>
      </c>
      <c r="H3973"/>
      <c r="I3973"/>
      <c r="J3973" t="s">
        <v>10461</v>
      </c>
      <c r="K3973" t="s">
        <v>17929</v>
      </c>
      <c r="L3973" t="s">
        <v>10461</v>
      </c>
      <c r="M3973"/>
      <c r="N3973"/>
      <c r="O3973" t="s">
        <v>17902</v>
      </c>
    </row>
    <row r="3974" spans="2:15" x14ac:dyDescent="0.25">
      <c r="B3974" t="s">
        <v>17078</v>
      </c>
      <c r="C3974">
        <v>127049303</v>
      </c>
      <c r="D3974" t="s">
        <v>559</v>
      </c>
      <c r="E3974" t="s">
        <v>2336</v>
      </c>
      <c r="F3974" t="s">
        <v>2337</v>
      </c>
      <c r="G3974" t="s">
        <v>2904</v>
      </c>
      <c r="H3974"/>
      <c r="I3974" t="s">
        <v>10461</v>
      </c>
      <c r="J3974" t="s">
        <v>10461</v>
      </c>
      <c r="K3974" t="s">
        <v>18227</v>
      </c>
      <c r="L3974" t="s">
        <v>10461</v>
      </c>
      <c r="M3974"/>
      <c r="N3974"/>
      <c r="O3974" t="s">
        <v>18191</v>
      </c>
    </row>
    <row r="3975" spans="2:15" x14ac:dyDescent="0.25">
      <c r="B3975" t="s">
        <v>17491</v>
      </c>
      <c r="C3975">
        <v>127049303</v>
      </c>
      <c r="D3975" t="s">
        <v>559</v>
      </c>
      <c r="E3975" t="s">
        <v>2336</v>
      </c>
      <c r="F3975" t="s">
        <v>2337</v>
      </c>
      <c r="G3975" t="s">
        <v>2415</v>
      </c>
      <c r="H3975"/>
      <c r="I3975" t="s">
        <v>10461</v>
      </c>
      <c r="J3975" t="s">
        <v>10461</v>
      </c>
      <c r="K3975" t="s">
        <v>18298</v>
      </c>
      <c r="L3975" t="s">
        <v>17833</v>
      </c>
      <c r="M3975"/>
      <c r="N3975"/>
      <c r="O3975" t="s">
        <v>18280</v>
      </c>
    </row>
    <row r="3976" spans="2:15" x14ac:dyDescent="0.25">
      <c r="B3976" t="s">
        <v>13443</v>
      </c>
      <c r="C3976">
        <v>128030603</v>
      </c>
      <c r="D3976" t="s">
        <v>32</v>
      </c>
      <c r="E3976" t="s">
        <v>636</v>
      </c>
      <c r="F3976" t="s">
        <v>637</v>
      </c>
      <c r="G3976" t="s">
        <v>2903</v>
      </c>
      <c r="H3976" t="s">
        <v>10461</v>
      </c>
      <c r="I3976"/>
      <c r="J3976" t="s">
        <v>10461</v>
      </c>
      <c r="K3976" t="s">
        <v>18062</v>
      </c>
      <c r="L3976" t="s">
        <v>10461</v>
      </c>
      <c r="M3976" t="s">
        <v>10461</v>
      </c>
      <c r="N3976"/>
      <c r="O3976" t="s">
        <v>18374</v>
      </c>
    </row>
    <row r="3977" spans="2:15" x14ac:dyDescent="0.25">
      <c r="B3977" t="s">
        <v>13444</v>
      </c>
      <c r="C3977">
        <v>128030603</v>
      </c>
      <c r="D3977" t="s">
        <v>32</v>
      </c>
      <c r="E3977" t="s">
        <v>636</v>
      </c>
      <c r="F3977" t="s">
        <v>637</v>
      </c>
      <c r="G3977" t="s">
        <v>2904</v>
      </c>
      <c r="H3977" t="s">
        <v>10461</v>
      </c>
      <c r="I3977" t="s">
        <v>10461</v>
      </c>
      <c r="J3977" t="s">
        <v>10461</v>
      </c>
      <c r="K3977" t="s">
        <v>17974</v>
      </c>
      <c r="L3977" t="s">
        <v>10461</v>
      </c>
      <c r="M3977" t="s">
        <v>10461</v>
      </c>
      <c r="N3977"/>
      <c r="O3977" t="s">
        <v>18174</v>
      </c>
    </row>
    <row r="3978" spans="2:15" x14ac:dyDescent="0.25">
      <c r="B3978" t="s">
        <v>13445</v>
      </c>
      <c r="C3978">
        <v>128030603</v>
      </c>
      <c r="D3978" t="s">
        <v>32</v>
      </c>
      <c r="E3978" t="s">
        <v>636</v>
      </c>
      <c r="F3978" t="s">
        <v>637</v>
      </c>
      <c r="G3978" t="s">
        <v>2415</v>
      </c>
      <c r="H3978" t="s">
        <v>10461</v>
      </c>
      <c r="I3978" t="s">
        <v>10461</v>
      </c>
      <c r="J3978" t="s">
        <v>10461</v>
      </c>
      <c r="K3978" t="s">
        <v>18280</v>
      </c>
      <c r="L3978" t="s">
        <v>17844</v>
      </c>
      <c r="M3978" t="s">
        <v>10461</v>
      </c>
      <c r="N3978"/>
      <c r="O3978" t="s">
        <v>18009</v>
      </c>
    </row>
    <row r="3979" spans="2:15" x14ac:dyDescent="0.25">
      <c r="B3979" t="s">
        <v>13446</v>
      </c>
      <c r="C3979">
        <v>128030603</v>
      </c>
      <c r="D3979" t="s">
        <v>32</v>
      </c>
      <c r="E3979" t="s">
        <v>638</v>
      </c>
      <c r="F3979" t="s">
        <v>639</v>
      </c>
      <c r="G3979" t="s">
        <v>2903</v>
      </c>
      <c r="H3979" t="s">
        <v>10461</v>
      </c>
      <c r="I3979"/>
      <c r="J3979" t="s">
        <v>10461</v>
      </c>
      <c r="K3979" t="s">
        <v>17996</v>
      </c>
      <c r="L3979" t="s">
        <v>10461</v>
      </c>
      <c r="M3979"/>
      <c r="N3979"/>
      <c r="O3979" t="s">
        <v>17904</v>
      </c>
    </row>
    <row r="3980" spans="2:15" x14ac:dyDescent="0.25">
      <c r="B3980" t="s">
        <v>13447</v>
      </c>
      <c r="C3980">
        <v>128030603</v>
      </c>
      <c r="D3980" t="s">
        <v>32</v>
      </c>
      <c r="E3980" t="s">
        <v>638</v>
      </c>
      <c r="F3980" t="s">
        <v>639</v>
      </c>
      <c r="G3980" t="s">
        <v>2904</v>
      </c>
      <c r="H3980"/>
      <c r="I3980" t="s">
        <v>10461</v>
      </c>
      <c r="J3980" t="s">
        <v>10461</v>
      </c>
      <c r="K3980" t="s">
        <v>18352</v>
      </c>
      <c r="L3980" t="s">
        <v>10461</v>
      </c>
      <c r="M3980"/>
      <c r="N3980"/>
      <c r="O3980" t="s">
        <v>17958</v>
      </c>
    </row>
    <row r="3981" spans="2:15" x14ac:dyDescent="0.25">
      <c r="B3981" t="s">
        <v>13448</v>
      </c>
      <c r="C3981">
        <v>128030603</v>
      </c>
      <c r="D3981" t="s">
        <v>32</v>
      </c>
      <c r="E3981" t="s">
        <v>638</v>
      </c>
      <c r="F3981" t="s">
        <v>639</v>
      </c>
      <c r="G3981" t="s">
        <v>2415</v>
      </c>
      <c r="H3981" t="s">
        <v>10461</v>
      </c>
      <c r="I3981" t="s">
        <v>10461</v>
      </c>
      <c r="J3981" t="s">
        <v>10461</v>
      </c>
      <c r="K3981" t="s">
        <v>18028</v>
      </c>
      <c r="L3981" t="s">
        <v>10461</v>
      </c>
      <c r="M3981"/>
      <c r="N3981"/>
      <c r="O3981" t="s">
        <v>18103</v>
      </c>
    </row>
    <row r="3982" spans="2:15" x14ac:dyDescent="0.25">
      <c r="B3982" t="s">
        <v>13452</v>
      </c>
      <c r="C3982">
        <v>128030852</v>
      </c>
      <c r="D3982" t="s">
        <v>33</v>
      </c>
      <c r="E3982" t="s">
        <v>640</v>
      </c>
      <c r="F3982" t="s">
        <v>641</v>
      </c>
      <c r="G3982" t="s">
        <v>2903</v>
      </c>
      <c r="H3982"/>
      <c r="I3982"/>
      <c r="J3982" t="s">
        <v>10461</v>
      </c>
      <c r="K3982" t="s">
        <v>18235</v>
      </c>
      <c r="L3982" t="s">
        <v>10461</v>
      </c>
      <c r="M3982" t="s">
        <v>10461</v>
      </c>
      <c r="N3982"/>
      <c r="O3982" t="s">
        <v>18489</v>
      </c>
    </row>
    <row r="3983" spans="2:15" x14ac:dyDescent="0.25">
      <c r="B3983" t="s">
        <v>13453</v>
      </c>
      <c r="C3983">
        <v>128030852</v>
      </c>
      <c r="D3983" t="s">
        <v>33</v>
      </c>
      <c r="E3983" t="s">
        <v>640</v>
      </c>
      <c r="F3983" t="s">
        <v>641</v>
      </c>
      <c r="G3983" t="s">
        <v>2904</v>
      </c>
      <c r="H3983"/>
      <c r="I3983" t="s">
        <v>10461</v>
      </c>
      <c r="J3983" t="s">
        <v>10461</v>
      </c>
      <c r="K3983" t="s">
        <v>18248</v>
      </c>
      <c r="L3983"/>
      <c r="M3983"/>
      <c r="N3983"/>
      <c r="O3983" t="s">
        <v>18109</v>
      </c>
    </row>
    <row r="3984" spans="2:15" x14ac:dyDescent="0.25">
      <c r="B3984" t="s">
        <v>13454</v>
      </c>
      <c r="C3984">
        <v>128030852</v>
      </c>
      <c r="D3984" t="s">
        <v>33</v>
      </c>
      <c r="E3984" t="s">
        <v>640</v>
      </c>
      <c r="F3984" t="s">
        <v>641</v>
      </c>
      <c r="G3984" t="s">
        <v>2415</v>
      </c>
      <c r="H3984"/>
      <c r="I3984" t="s">
        <v>10461</v>
      </c>
      <c r="J3984" t="s">
        <v>10461</v>
      </c>
      <c r="K3984" t="s">
        <v>17888</v>
      </c>
      <c r="L3984" t="s">
        <v>10461</v>
      </c>
      <c r="M3984" t="s">
        <v>10461</v>
      </c>
      <c r="N3984"/>
      <c r="O3984" t="s">
        <v>18432</v>
      </c>
    </row>
    <row r="3985" spans="2:15" x14ac:dyDescent="0.25">
      <c r="B3985" t="s">
        <v>13449</v>
      </c>
      <c r="C3985">
        <v>128030852</v>
      </c>
      <c r="D3985" t="s">
        <v>33</v>
      </c>
      <c r="E3985" t="s">
        <v>10598</v>
      </c>
      <c r="F3985" t="s">
        <v>10597</v>
      </c>
      <c r="G3985" t="s">
        <v>2903</v>
      </c>
      <c r="H3985"/>
      <c r="I3985" t="s">
        <v>17844</v>
      </c>
      <c r="J3985" t="s">
        <v>10461</v>
      </c>
      <c r="K3985" t="s">
        <v>18739</v>
      </c>
      <c r="L3985" t="s">
        <v>10461</v>
      </c>
      <c r="M3985" t="s">
        <v>10461</v>
      </c>
      <c r="N3985"/>
      <c r="O3985" t="s">
        <v>19062</v>
      </c>
    </row>
    <row r="3986" spans="2:15" x14ac:dyDescent="0.25">
      <c r="B3986" t="s">
        <v>13450</v>
      </c>
      <c r="C3986">
        <v>128030852</v>
      </c>
      <c r="D3986" t="s">
        <v>33</v>
      </c>
      <c r="E3986" t="s">
        <v>10598</v>
      </c>
      <c r="F3986" t="s">
        <v>10597</v>
      </c>
      <c r="G3986" t="s">
        <v>2904</v>
      </c>
      <c r="H3986" t="s">
        <v>10461</v>
      </c>
      <c r="I3986" t="s">
        <v>17850</v>
      </c>
      <c r="J3986" t="s">
        <v>17846</v>
      </c>
      <c r="K3986" t="s">
        <v>18740</v>
      </c>
      <c r="L3986" t="s">
        <v>10461</v>
      </c>
      <c r="M3986" t="s">
        <v>10461</v>
      </c>
      <c r="N3986"/>
      <c r="O3986" t="s">
        <v>19063</v>
      </c>
    </row>
    <row r="3987" spans="2:15" x14ac:dyDescent="0.25">
      <c r="B3987" t="s">
        <v>13451</v>
      </c>
      <c r="C3987">
        <v>128030852</v>
      </c>
      <c r="D3987" t="s">
        <v>33</v>
      </c>
      <c r="E3987" t="s">
        <v>10598</v>
      </c>
      <c r="F3987" t="s">
        <v>10597</v>
      </c>
      <c r="G3987" t="s">
        <v>2415</v>
      </c>
      <c r="H3987" t="s">
        <v>10461</v>
      </c>
      <c r="I3987" t="s">
        <v>17995</v>
      </c>
      <c r="J3987" t="s">
        <v>17834</v>
      </c>
      <c r="K3987" t="s">
        <v>18741</v>
      </c>
      <c r="L3987" t="s">
        <v>10461</v>
      </c>
      <c r="M3987" t="s">
        <v>10461</v>
      </c>
      <c r="N3987"/>
      <c r="O3987" t="s">
        <v>19061</v>
      </c>
    </row>
    <row r="3988" spans="2:15" x14ac:dyDescent="0.25">
      <c r="B3988" t="s">
        <v>14389</v>
      </c>
      <c r="C3988">
        <v>128033053</v>
      </c>
      <c r="D3988" t="s">
        <v>194</v>
      </c>
      <c r="E3988" t="s">
        <v>1152</v>
      </c>
      <c r="F3988" t="s">
        <v>1153</v>
      </c>
      <c r="G3988" t="s">
        <v>2903</v>
      </c>
      <c r="H3988"/>
      <c r="I3988" t="s">
        <v>10461</v>
      </c>
      <c r="J3988" t="s">
        <v>10461</v>
      </c>
      <c r="K3988" t="s">
        <v>17893</v>
      </c>
      <c r="L3988" t="s">
        <v>10461</v>
      </c>
      <c r="M3988" t="s">
        <v>10461</v>
      </c>
      <c r="N3988"/>
      <c r="O3988" t="s">
        <v>18540</v>
      </c>
    </row>
    <row r="3989" spans="2:15" x14ac:dyDescent="0.25">
      <c r="B3989" t="s">
        <v>14390</v>
      </c>
      <c r="C3989">
        <v>128033053</v>
      </c>
      <c r="D3989" t="s">
        <v>194</v>
      </c>
      <c r="E3989" t="s">
        <v>1152</v>
      </c>
      <c r="F3989" t="s">
        <v>1153</v>
      </c>
      <c r="G3989" t="s">
        <v>2904</v>
      </c>
      <c r="H3989"/>
      <c r="I3989" t="s">
        <v>10461</v>
      </c>
      <c r="J3989" t="s">
        <v>10461</v>
      </c>
      <c r="K3989" t="s">
        <v>17956</v>
      </c>
      <c r="L3989" t="s">
        <v>10461</v>
      </c>
      <c r="M3989" t="s">
        <v>10461</v>
      </c>
      <c r="N3989"/>
      <c r="O3989" t="s">
        <v>18646</v>
      </c>
    </row>
    <row r="3990" spans="2:15" x14ac:dyDescent="0.25">
      <c r="B3990" t="s">
        <v>17426</v>
      </c>
      <c r="C3990">
        <v>128033053</v>
      </c>
      <c r="D3990" t="s">
        <v>194</v>
      </c>
      <c r="E3990" t="s">
        <v>1152</v>
      </c>
      <c r="F3990" t="s">
        <v>1153</v>
      </c>
      <c r="G3990" t="s">
        <v>2415</v>
      </c>
      <c r="H3990"/>
      <c r="I3990" t="s">
        <v>10461</v>
      </c>
      <c r="J3990" t="s">
        <v>10461</v>
      </c>
      <c r="K3990" t="s">
        <v>18491</v>
      </c>
      <c r="L3990" t="s">
        <v>17846</v>
      </c>
      <c r="M3990" t="s">
        <v>10461</v>
      </c>
      <c r="N3990"/>
      <c r="O3990" t="s">
        <v>18480</v>
      </c>
    </row>
    <row r="3991" spans="2:15" x14ac:dyDescent="0.25">
      <c r="B3991" t="s">
        <v>14386</v>
      </c>
      <c r="C3991">
        <v>128033053</v>
      </c>
      <c r="D3991" t="s">
        <v>194</v>
      </c>
      <c r="E3991" t="s">
        <v>11217</v>
      </c>
      <c r="F3991" t="s">
        <v>11216</v>
      </c>
      <c r="G3991" t="s">
        <v>2903</v>
      </c>
      <c r="H3991"/>
      <c r="I3991" t="s">
        <v>10461</v>
      </c>
      <c r="J3991" t="s">
        <v>10461</v>
      </c>
      <c r="K3991" t="s">
        <v>17990</v>
      </c>
      <c r="L3991" t="s">
        <v>10461</v>
      </c>
      <c r="M3991"/>
      <c r="N3991"/>
      <c r="O3991" t="s">
        <v>18196</v>
      </c>
    </row>
    <row r="3992" spans="2:15" x14ac:dyDescent="0.25">
      <c r="B3992" t="s">
        <v>14387</v>
      </c>
      <c r="C3992">
        <v>128033053</v>
      </c>
      <c r="D3992" t="s">
        <v>194</v>
      </c>
      <c r="E3992" t="s">
        <v>11217</v>
      </c>
      <c r="F3992" t="s">
        <v>11216</v>
      </c>
      <c r="G3992" t="s">
        <v>2904</v>
      </c>
      <c r="H3992"/>
      <c r="I3992" t="s">
        <v>10461</v>
      </c>
      <c r="J3992"/>
      <c r="K3992" t="s">
        <v>18062</v>
      </c>
      <c r="L3992" t="s">
        <v>10461</v>
      </c>
      <c r="M3992"/>
      <c r="N3992" t="s">
        <v>10461</v>
      </c>
      <c r="O3992" t="s">
        <v>18074</v>
      </c>
    </row>
    <row r="3993" spans="2:15" x14ac:dyDescent="0.25">
      <c r="B3993" t="s">
        <v>14388</v>
      </c>
      <c r="C3993">
        <v>128033053</v>
      </c>
      <c r="D3993" t="s">
        <v>194</v>
      </c>
      <c r="E3993" t="s">
        <v>11217</v>
      </c>
      <c r="F3993" t="s">
        <v>11216</v>
      </c>
      <c r="G3993" t="s">
        <v>2415</v>
      </c>
      <c r="H3993"/>
      <c r="I3993" t="s">
        <v>10461</v>
      </c>
      <c r="J3993" t="s">
        <v>10461</v>
      </c>
      <c r="K3993" t="s">
        <v>18315</v>
      </c>
      <c r="L3993" t="s">
        <v>10461</v>
      </c>
      <c r="M3993"/>
      <c r="N3993" t="s">
        <v>10461</v>
      </c>
      <c r="O3993" t="s">
        <v>18298</v>
      </c>
    </row>
    <row r="3994" spans="2:15" x14ac:dyDescent="0.25">
      <c r="B3994" t="s">
        <v>14852</v>
      </c>
      <c r="C3994">
        <v>128034503</v>
      </c>
      <c r="D3994" t="s">
        <v>270</v>
      </c>
      <c r="E3994" t="s">
        <v>10267</v>
      </c>
      <c r="F3994" t="s">
        <v>10293</v>
      </c>
      <c r="G3994" t="s">
        <v>2903</v>
      </c>
      <c r="H3994"/>
      <c r="I3994" t="s">
        <v>10461</v>
      </c>
      <c r="J3994" t="s">
        <v>10461</v>
      </c>
      <c r="K3994" t="s">
        <v>18017</v>
      </c>
      <c r="L3994" t="s">
        <v>10461</v>
      </c>
      <c r="M3994"/>
      <c r="N3994"/>
      <c r="O3994" t="s">
        <v>18266</v>
      </c>
    </row>
    <row r="3995" spans="2:15" x14ac:dyDescent="0.25">
      <c r="B3995" t="s">
        <v>14853</v>
      </c>
      <c r="C3995">
        <v>128034503</v>
      </c>
      <c r="D3995" t="s">
        <v>270</v>
      </c>
      <c r="E3995" t="s">
        <v>10267</v>
      </c>
      <c r="F3995" t="s">
        <v>10293</v>
      </c>
      <c r="G3995" t="s">
        <v>2904</v>
      </c>
      <c r="H3995"/>
      <c r="I3995"/>
      <c r="J3995" t="s">
        <v>10461</v>
      </c>
      <c r="K3995" t="s">
        <v>18039</v>
      </c>
      <c r="L3995" t="s">
        <v>10461</v>
      </c>
      <c r="M3995" t="s">
        <v>10461</v>
      </c>
      <c r="N3995"/>
      <c r="O3995" t="s">
        <v>18111</v>
      </c>
    </row>
    <row r="3996" spans="2:15" x14ac:dyDescent="0.25">
      <c r="B3996" t="s">
        <v>14854</v>
      </c>
      <c r="C3996">
        <v>128034503</v>
      </c>
      <c r="D3996" t="s">
        <v>270</v>
      </c>
      <c r="E3996" t="s">
        <v>10267</v>
      </c>
      <c r="F3996" t="s">
        <v>10293</v>
      </c>
      <c r="G3996" t="s">
        <v>2415</v>
      </c>
      <c r="H3996"/>
      <c r="I3996" t="s">
        <v>10461</v>
      </c>
      <c r="J3996" t="s">
        <v>10461</v>
      </c>
      <c r="K3996" t="s">
        <v>17952</v>
      </c>
      <c r="L3996" t="s">
        <v>10461</v>
      </c>
      <c r="M3996" t="s">
        <v>10461</v>
      </c>
      <c r="N3996"/>
      <c r="O3996" t="s">
        <v>18124</v>
      </c>
    </row>
    <row r="3997" spans="2:15" x14ac:dyDescent="0.25">
      <c r="B3997" t="s">
        <v>14855</v>
      </c>
      <c r="C3997">
        <v>128034503</v>
      </c>
      <c r="D3997" t="s">
        <v>270</v>
      </c>
      <c r="E3997" t="s">
        <v>13211</v>
      </c>
      <c r="F3997" t="s">
        <v>13210</v>
      </c>
      <c r="G3997" t="s">
        <v>2903</v>
      </c>
      <c r="H3997"/>
      <c r="I3997"/>
      <c r="J3997"/>
      <c r="K3997" t="s">
        <v>17842</v>
      </c>
      <c r="L3997" t="s">
        <v>10461</v>
      </c>
      <c r="M3997"/>
      <c r="N3997"/>
      <c r="O3997" t="s">
        <v>17824</v>
      </c>
    </row>
    <row r="3998" spans="2:15" x14ac:dyDescent="0.25">
      <c r="B3998" t="s">
        <v>14856</v>
      </c>
      <c r="C3998">
        <v>128034503</v>
      </c>
      <c r="D3998" t="s">
        <v>270</v>
      </c>
      <c r="E3998" t="s">
        <v>13211</v>
      </c>
      <c r="F3998" t="s">
        <v>13210</v>
      </c>
      <c r="G3998" t="s">
        <v>2904</v>
      </c>
      <c r="H3998"/>
      <c r="I3998"/>
      <c r="J3998"/>
      <c r="K3998" t="s">
        <v>17889</v>
      </c>
      <c r="L3998" t="s">
        <v>10461</v>
      </c>
      <c r="M3998"/>
      <c r="N3998"/>
      <c r="O3998" t="s">
        <v>17824</v>
      </c>
    </row>
    <row r="3999" spans="2:15" x14ac:dyDescent="0.25">
      <c r="B3999" t="s">
        <v>14857</v>
      </c>
      <c r="C3999">
        <v>128034503</v>
      </c>
      <c r="D3999" t="s">
        <v>270</v>
      </c>
      <c r="E3999" t="s">
        <v>13211</v>
      </c>
      <c r="F3999" t="s">
        <v>13210</v>
      </c>
      <c r="G3999" t="s">
        <v>2415</v>
      </c>
      <c r="H3999"/>
      <c r="I3999"/>
      <c r="J3999"/>
      <c r="K3999" t="s">
        <v>18147</v>
      </c>
      <c r="L3999" t="s">
        <v>10461</v>
      </c>
      <c r="M3999"/>
      <c r="N3999"/>
      <c r="O3999" t="s">
        <v>17848</v>
      </c>
    </row>
    <row r="4000" spans="2:15" x14ac:dyDescent="0.25">
      <c r="B4000" t="s">
        <v>14873</v>
      </c>
      <c r="C4000">
        <v>128034607</v>
      </c>
      <c r="D4000" t="s">
        <v>273</v>
      </c>
      <c r="E4000" t="s">
        <v>273</v>
      </c>
      <c r="F4000" t="s">
        <v>2881</v>
      </c>
      <c r="G4000" t="s">
        <v>2903</v>
      </c>
      <c r="H4000"/>
      <c r="I4000" t="s">
        <v>10461</v>
      </c>
      <c r="J4000" t="s">
        <v>10461</v>
      </c>
      <c r="K4000" t="s">
        <v>18161</v>
      </c>
      <c r="L4000" t="s">
        <v>10461</v>
      </c>
      <c r="M4000"/>
      <c r="N4000"/>
      <c r="O4000" t="s">
        <v>18315</v>
      </c>
    </row>
    <row r="4001" spans="2:15" x14ac:dyDescent="0.25">
      <c r="B4001" t="s">
        <v>14874</v>
      </c>
      <c r="C4001">
        <v>128034607</v>
      </c>
      <c r="D4001" t="s">
        <v>273</v>
      </c>
      <c r="E4001" t="s">
        <v>273</v>
      </c>
      <c r="F4001" t="s">
        <v>2881</v>
      </c>
      <c r="G4001" t="s">
        <v>2904</v>
      </c>
      <c r="H4001"/>
      <c r="I4001" t="s">
        <v>10461</v>
      </c>
      <c r="J4001" t="s">
        <v>10461</v>
      </c>
      <c r="K4001" t="s">
        <v>17970</v>
      </c>
      <c r="L4001" t="s">
        <v>10461</v>
      </c>
      <c r="M4001" t="s">
        <v>10461</v>
      </c>
      <c r="N4001"/>
      <c r="O4001" t="s">
        <v>18229</v>
      </c>
    </row>
    <row r="4002" spans="2:15" x14ac:dyDescent="0.25">
      <c r="B4002" t="s">
        <v>14875</v>
      </c>
      <c r="C4002">
        <v>128034607</v>
      </c>
      <c r="D4002" t="s">
        <v>273</v>
      </c>
      <c r="E4002" t="s">
        <v>273</v>
      </c>
      <c r="F4002" t="s">
        <v>2881</v>
      </c>
      <c r="G4002" t="s">
        <v>2415</v>
      </c>
      <c r="H4002"/>
      <c r="I4002" t="s">
        <v>10461</v>
      </c>
      <c r="J4002" t="s">
        <v>10461</v>
      </c>
      <c r="K4002" t="s">
        <v>17962</v>
      </c>
      <c r="L4002" t="s">
        <v>17850</v>
      </c>
      <c r="M4002" t="s">
        <v>10461</v>
      </c>
      <c r="N4002"/>
      <c r="O4002" t="s">
        <v>18597</v>
      </c>
    </row>
    <row r="4003" spans="2:15" x14ac:dyDescent="0.25">
      <c r="B4003" t="s">
        <v>17528</v>
      </c>
      <c r="C4003">
        <v>128321103</v>
      </c>
      <c r="D4003" t="s">
        <v>17605</v>
      </c>
      <c r="E4003" t="s">
        <v>17495</v>
      </c>
      <c r="F4003" t="s">
        <v>17496</v>
      </c>
      <c r="G4003" t="s">
        <v>2903</v>
      </c>
      <c r="H4003"/>
      <c r="I4003" t="s">
        <v>10461</v>
      </c>
      <c r="J4003" t="s">
        <v>10461</v>
      </c>
      <c r="K4003" t="s">
        <v>18087</v>
      </c>
      <c r="L4003" t="s">
        <v>10461</v>
      </c>
      <c r="M4003" t="s">
        <v>10461</v>
      </c>
      <c r="N4003"/>
      <c r="O4003" t="s">
        <v>18157</v>
      </c>
    </row>
    <row r="4004" spans="2:15" x14ac:dyDescent="0.25">
      <c r="B4004" t="s">
        <v>17527</v>
      </c>
      <c r="C4004">
        <v>128321103</v>
      </c>
      <c r="D4004" t="s">
        <v>17605</v>
      </c>
      <c r="E4004" t="s">
        <v>17495</v>
      </c>
      <c r="F4004" t="s">
        <v>17496</v>
      </c>
      <c r="G4004" t="s">
        <v>2904</v>
      </c>
      <c r="H4004" t="s">
        <v>10461</v>
      </c>
      <c r="I4004" t="s">
        <v>10461</v>
      </c>
      <c r="J4004" t="s">
        <v>10461</v>
      </c>
      <c r="K4004" t="s">
        <v>18065</v>
      </c>
      <c r="L4004" t="s">
        <v>10461</v>
      </c>
      <c r="M4004" t="s">
        <v>10461</v>
      </c>
      <c r="N4004"/>
      <c r="O4004" t="s">
        <v>18349</v>
      </c>
    </row>
    <row r="4005" spans="2:15" x14ac:dyDescent="0.25">
      <c r="B4005" t="s">
        <v>17529</v>
      </c>
      <c r="C4005">
        <v>128321103</v>
      </c>
      <c r="D4005" t="s">
        <v>17605</v>
      </c>
      <c r="E4005" t="s">
        <v>17495</v>
      </c>
      <c r="F4005" t="s">
        <v>17496</v>
      </c>
      <c r="G4005" t="s">
        <v>2415</v>
      </c>
      <c r="H4005" t="s">
        <v>10461</v>
      </c>
      <c r="I4005" t="s">
        <v>10461</v>
      </c>
      <c r="J4005" t="s">
        <v>17850</v>
      </c>
      <c r="K4005" t="s">
        <v>18461</v>
      </c>
      <c r="L4005" t="s">
        <v>10461</v>
      </c>
      <c r="M4005" t="s">
        <v>10461</v>
      </c>
      <c r="N4005"/>
      <c r="O4005" t="s">
        <v>18300</v>
      </c>
    </row>
    <row r="4006" spans="2:15" x14ac:dyDescent="0.25">
      <c r="B4006" t="s">
        <v>17531</v>
      </c>
      <c r="C4006">
        <v>128321103</v>
      </c>
      <c r="D4006" t="s">
        <v>17605</v>
      </c>
      <c r="E4006" t="s">
        <v>17497</v>
      </c>
      <c r="F4006" t="s">
        <v>17498</v>
      </c>
      <c r="G4006" t="s">
        <v>2903</v>
      </c>
      <c r="H4006"/>
      <c r="I4006" t="s">
        <v>10461</v>
      </c>
      <c r="J4006" t="s">
        <v>10461</v>
      </c>
      <c r="K4006" t="s">
        <v>18017</v>
      </c>
      <c r="L4006" t="s">
        <v>10461</v>
      </c>
      <c r="M4006"/>
      <c r="N4006"/>
      <c r="O4006" t="s">
        <v>17847</v>
      </c>
    </row>
    <row r="4007" spans="2:15" x14ac:dyDescent="0.25">
      <c r="B4007" t="s">
        <v>17530</v>
      </c>
      <c r="C4007">
        <v>128321103</v>
      </c>
      <c r="D4007" t="s">
        <v>17605</v>
      </c>
      <c r="E4007" t="s">
        <v>17497</v>
      </c>
      <c r="F4007" t="s">
        <v>17498</v>
      </c>
      <c r="G4007" t="s">
        <v>2904</v>
      </c>
      <c r="H4007" t="s">
        <v>10461</v>
      </c>
      <c r="I4007" t="s">
        <v>10461</v>
      </c>
      <c r="J4007" t="s">
        <v>10461</v>
      </c>
      <c r="K4007" t="s">
        <v>17980</v>
      </c>
      <c r="L4007" t="s">
        <v>10461</v>
      </c>
      <c r="M4007" t="s">
        <v>10461</v>
      </c>
      <c r="N4007"/>
      <c r="O4007" t="s">
        <v>17991</v>
      </c>
    </row>
    <row r="4008" spans="2:15" x14ac:dyDescent="0.25">
      <c r="B4008" t="s">
        <v>17532</v>
      </c>
      <c r="C4008">
        <v>128321103</v>
      </c>
      <c r="D4008" t="s">
        <v>17605</v>
      </c>
      <c r="E4008" t="s">
        <v>17497</v>
      </c>
      <c r="F4008" t="s">
        <v>17498</v>
      </c>
      <c r="G4008" t="s">
        <v>2415</v>
      </c>
      <c r="H4008" t="s">
        <v>10461</v>
      </c>
      <c r="I4008" t="s">
        <v>10461</v>
      </c>
      <c r="J4008" t="s">
        <v>10461</v>
      </c>
      <c r="K4008" t="s">
        <v>17825</v>
      </c>
      <c r="L4008" t="s">
        <v>10461</v>
      </c>
      <c r="M4008" t="s">
        <v>10461</v>
      </c>
      <c r="N4008"/>
      <c r="O4008" t="s">
        <v>17997</v>
      </c>
    </row>
    <row r="4009" spans="2:15" x14ac:dyDescent="0.25">
      <c r="B4009" t="s">
        <v>14627</v>
      </c>
      <c r="C4009">
        <v>128323303</v>
      </c>
      <c r="D4009" t="s">
        <v>231</v>
      </c>
      <c r="E4009" t="s">
        <v>1284</v>
      </c>
      <c r="F4009" t="s">
        <v>1285</v>
      </c>
      <c r="G4009" t="s">
        <v>2903</v>
      </c>
      <c r="H4009"/>
      <c r="I4009" t="s">
        <v>10461</v>
      </c>
      <c r="J4009"/>
      <c r="K4009" t="s">
        <v>18190</v>
      </c>
      <c r="L4009" t="s">
        <v>10461</v>
      </c>
      <c r="M4009" t="s">
        <v>10461</v>
      </c>
      <c r="N4009"/>
      <c r="O4009" t="s">
        <v>18124</v>
      </c>
    </row>
    <row r="4010" spans="2:15" x14ac:dyDescent="0.25">
      <c r="B4010" t="s">
        <v>14628</v>
      </c>
      <c r="C4010">
        <v>128323303</v>
      </c>
      <c r="D4010" t="s">
        <v>231</v>
      </c>
      <c r="E4010" t="s">
        <v>1284</v>
      </c>
      <c r="F4010" t="s">
        <v>1285</v>
      </c>
      <c r="G4010" t="s">
        <v>2904</v>
      </c>
      <c r="H4010"/>
      <c r="I4010" t="s">
        <v>10461</v>
      </c>
      <c r="J4010" t="s">
        <v>10461</v>
      </c>
      <c r="K4010" t="s">
        <v>17952</v>
      </c>
      <c r="L4010" t="s">
        <v>10461</v>
      </c>
      <c r="M4010"/>
      <c r="N4010" t="s">
        <v>10461</v>
      </c>
      <c r="O4010" t="s">
        <v>18098</v>
      </c>
    </row>
    <row r="4011" spans="2:15" x14ac:dyDescent="0.25">
      <c r="B4011" t="s">
        <v>14629</v>
      </c>
      <c r="C4011">
        <v>128323303</v>
      </c>
      <c r="D4011" t="s">
        <v>231</v>
      </c>
      <c r="E4011" t="s">
        <v>1284</v>
      </c>
      <c r="F4011" t="s">
        <v>1285</v>
      </c>
      <c r="G4011" t="s">
        <v>2415</v>
      </c>
      <c r="H4011"/>
      <c r="I4011" t="s">
        <v>10461</v>
      </c>
      <c r="J4011" t="s">
        <v>10461</v>
      </c>
      <c r="K4011" t="s">
        <v>18067</v>
      </c>
      <c r="L4011" t="s">
        <v>10461</v>
      </c>
      <c r="M4011" t="s">
        <v>10461</v>
      </c>
      <c r="N4011" t="s">
        <v>10461</v>
      </c>
      <c r="O4011" t="s">
        <v>18066</v>
      </c>
    </row>
    <row r="4012" spans="2:15" x14ac:dyDescent="0.25">
      <c r="B4012" t="s">
        <v>14652</v>
      </c>
      <c r="C4012">
        <v>128323703</v>
      </c>
      <c r="D4012" t="s">
        <v>237</v>
      </c>
      <c r="E4012" t="s">
        <v>1297</v>
      </c>
      <c r="F4012" t="s">
        <v>1298</v>
      </c>
      <c r="G4012" t="s">
        <v>2903</v>
      </c>
      <c r="H4012"/>
      <c r="I4012" t="s">
        <v>17850</v>
      </c>
      <c r="J4012" t="s">
        <v>10461</v>
      </c>
      <c r="K4012" t="s">
        <v>18431</v>
      </c>
      <c r="L4012" t="s">
        <v>10461</v>
      </c>
      <c r="M4012" t="s">
        <v>10461</v>
      </c>
      <c r="N4012"/>
      <c r="O4012" t="s">
        <v>18184</v>
      </c>
    </row>
    <row r="4013" spans="2:15" x14ac:dyDescent="0.25">
      <c r="B4013" t="s">
        <v>14653</v>
      </c>
      <c r="C4013">
        <v>128323703</v>
      </c>
      <c r="D4013" t="s">
        <v>237</v>
      </c>
      <c r="E4013" t="s">
        <v>1297</v>
      </c>
      <c r="F4013" t="s">
        <v>1298</v>
      </c>
      <c r="G4013" t="s">
        <v>2904</v>
      </c>
      <c r="H4013"/>
      <c r="I4013" t="s">
        <v>17855</v>
      </c>
      <c r="J4013" t="s">
        <v>10461</v>
      </c>
      <c r="K4013" t="s">
        <v>17878</v>
      </c>
      <c r="L4013" t="s">
        <v>10461</v>
      </c>
      <c r="M4013" t="s">
        <v>10461</v>
      </c>
      <c r="N4013"/>
      <c r="O4013" t="s">
        <v>17886</v>
      </c>
    </row>
    <row r="4014" spans="2:15" x14ac:dyDescent="0.25">
      <c r="B4014" t="s">
        <v>14654</v>
      </c>
      <c r="C4014">
        <v>128323703</v>
      </c>
      <c r="D4014" t="s">
        <v>237</v>
      </c>
      <c r="E4014" t="s">
        <v>1297</v>
      </c>
      <c r="F4014" t="s">
        <v>1298</v>
      </c>
      <c r="G4014" t="s">
        <v>2415</v>
      </c>
      <c r="H4014"/>
      <c r="I4014" t="s">
        <v>17860</v>
      </c>
      <c r="J4014" t="s">
        <v>10461</v>
      </c>
      <c r="K4014" t="s">
        <v>18119</v>
      </c>
      <c r="L4014" t="s">
        <v>17855</v>
      </c>
      <c r="M4014" t="s">
        <v>17850</v>
      </c>
      <c r="N4014"/>
      <c r="O4014" t="s">
        <v>18612</v>
      </c>
    </row>
    <row r="4015" spans="2:15" x14ac:dyDescent="0.25">
      <c r="B4015" t="s">
        <v>14655</v>
      </c>
      <c r="C4015">
        <v>128323703</v>
      </c>
      <c r="D4015" t="s">
        <v>237</v>
      </c>
      <c r="E4015" t="s">
        <v>1299</v>
      </c>
      <c r="F4015" t="s">
        <v>1300</v>
      </c>
      <c r="G4015" t="s">
        <v>2903</v>
      </c>
      <c r="H4015" t="s">
        <v>10461</v>
      </c>
      <c r="I4015" t="s">
        <v>17869</v>
      </c>
      <c r="J4015" t="s">
        <v>10461</v>
      </c>
      <c r="K4015" t="s">
        <v>18284</v>
      </c>
      <c r="L4015" t="s">
        <v>10461</v>
      </c>
      <c r="M4015" t="s">
        <v>17837</v>
      </c>
      <c r="N4015" t="s">
        <v>10461</v>
      </c>
      <c r="O4015" t="s">
        <v>18673</v>
      </c>
    </row>
    <row r="4016" spans="2:15" x14ac:dyDescent="0.25">
      <c r="B4016" t="s">
        <v>14656</v>
      </c>
      <c r="C4016">
        <v>128323703</v>
      </c>
      <c r="D4016" t="s">
        <v>237</v>
      </c>
      <c r="E4016" t="s">
        <v>1299</v>
      </c>
      <c r="F4016" t="s">
        <v>1300</v>
      </c>
      <c r="G4016" t="s">
        <v>2904</v>
      </c>
      <c r="H4016" t="s">
        <v>10461</v>
      </c>
      <c r="I4016" t="s">
        <v>17860</v>
      </c>
      <c r="J4016" t="s">
        <v>17833</v>
      </c>
      <c r="K4016" t="s">
        <v>18292</v>
      </c>
      <c r="L4016" t="s">
        <v>17844</v>
      </c>
      <c r="M4016" t="s">
        <v>17846</v>
      </c>
      <c r="N4016"/>
      <c r="O4016" t="s">
        <v>18588</v>
      </c>
    </row>
    <row r="4017" spans="2:15" x14ac:dyDescent="0.25">
      <c r="B4017" t="s">
        <v>14657</v>
      </c>
      <c r="C4017">
        <v>128323703</v>
      </c>
      <c r="D4017" t="s">
        <v>237</v>
      </c>
      <c r="E4017" t="s">
        <v>1299</v>
      </c>
      <c r="F4017" t="s">
        <v>1300</v>
      </c>
      <c r="G4017" t="s">
        <v>2415</v>
      </c>
      <c r="H4017" t="s">
        <v>10461</v>
      </c>
      <c r="I4017" t="s">
        <v>17842</v>
      </c>
      <c r="J4017" t="s">
        <v>17869</v>
      </c>
      <c r="K4017" t="s">
        <v>18742</v>
      </c>
      <c r="L4017" t="s">
        <v>17881</v>
      </c>
      <c r="M4017" t="s">
        <v>17890</v>
      </c>
      <c r="N4017" t="s">
        <v>10461</v>
      </c>
      <c r="O4017" t="s">
        <v>18809</v>
      </c>
    </row>
    <row r="4018" spans="2:15" x14ac:dyDescent="0.25">
      <c r="B4018" t="s">
        <v>14961</v>
      </c>
      <c r="C4018">
        <v>128325203</v>
      </c>
      <c r="D4018" t="s">
        <v>288</v>
      </c>
      <c r="E4018" t="s">
        <v>1453</v>
      </c>
      <c r="F4018" t="s">
        <v>1454</v>
      </c>
      <c r="G4018" t="s">
        <v>2903</v>
      </c>
      <c r="H4018"/>
      <c r="I4018" t="s">
        <v>10461</v>
      </c>
      <c r="J4018" t="s">
        <v>10461</v>
      </c>
      <c r="K4018" t="s">
        <v>18235</v>
      </c>
      <c r="L4018" t="s">
        <v>10461</v>
      </c>
      <c r="M4018"/>
      <c r="N4018"/>
      <c r="O4018" t="s">
        <v>18024</v>
      </c>
    </row>
    <row r="4019" spans="2:15" x14ac:dyDescent="0.25">
      <c r="B4019" t="s">
        <v>14962</v>
      </c>
      <c r="C4019">
        <v>128325203</v>
      </c>
      <c r="D4019" t="s">
        <v>288</v>
      </c>
      <c r="E4019" t="s">
        <v>1453</v>
      </c>
      <c r="F4019" t="s">
        <v>1454</v>
      </c>
      <c r="G4019" t="s">
        <v>2904</v>
      </c>
      <c r="H4019" t="s">
        <v>10461</v>
      </c>
      <c r="I4019" t="s">
        <v>10461</v>
      </c>
      <c r="J4019" t="s">
        <v>10461</v>
      </c>
      <c r="K4019" t="s">
        <v>18141</v>
      </c>
      <c r="L4019" t="s">
        <v>10461</v>
      </c>
      <c r="M4019"/>
      <c r="N4019" t="s">
        <v>10461</v>
      </c>
      <c r="O4019" t="s">
        <v>18099</v>
      </c>
    </row>
    <row r="4020" spans="2:15" x14ac:dyDescent="0.25">
      <c r="B4020" t="s">
        <v>14963</v>
      </c>
      <c r="C4020">
        <v>128325203</v>
      </c>
      <c r="D4020" t="s">
        <v>288</v>
      </c>
      <c r="E4020" t="s">
        <v>1453</v>
      </c>
      <c r="F4020" t="s">
        <v>1454</v>
      </c>
      <c r="G4020" t="s">
        <v>2415</v>
      </c>
      <c r="H4020" t="s">
        <v>10461</v>
      </c>
      <c r="I4020" t="s">
        <v>10461</v>
      </c>
      <c r="J4020" t="s">
        <v>10461</v>
      </c>
      <c r="K4020" t="s">
        <v>18743</v>
      </c>
      <c r="L4020" t="s">
        <v>10461</v>
      </c>
      <c r="M4020"/>
      <c r="N4020" t="s">
        <v>10461</v>
      </c>
      <c r="O4020" t="s">
        <v>18865</v>
      </c>
    </row>
    <row r="4021" spans="2:15" x14ac:dyDescent="0.25">
      <c r="B4021" t="s">
        <v>15517</v>
      </c>
      <c r="C4021">
        <v>128326303</v>
      </c>
      <c r="D4021" t="s">
        <v>385</v>
      </c>
      <c r="E4021" t="s">
        <v>1774</v>
      </c>
      <c r="F4021" t="s">
        <v>1775</v>
      </c>
      <c r="G4021" t="s">
        <v>2903</v>
      </c>
      <c r="H4021"/>
      <c r="I4021" t="s">
        <v>10461</v>
      </c>
      <c r="J4021" t="s">
        <v>10461</v>
      </c>
      <c r="K4021" t="s">
        <v>17974</v>
      </c>
      <c r="L4021" t="s">
        <v>10461</v>
      </c>
      <c r="M4021" t="s">
        <v>10461</v>
      </c>
      <c r="N4021" t="s">
        <v>10461</v>
      </c>
      <c r="O4021" t="s">
        <v>18365</v>
      </c>
    </row>
    <row r="4022" spans="2:15" x14ac:dyDescent="0.25">
      <c r="B4022" t="s">
        <v>15518</v>
      </c>
      <c r="C4022">
        <v>128326303</v>
      </c>
      <c r="D4022" t="s">
        <v>385</v>
      </c>
      <c r="E4022" t="s">
        <v>1774</v>
      </c>
      <c r="F4022" t="s">
        <v>1775</v>
      </c>
      <c r="G4022" t="s">
        <v>2904</v>
      </c>
      <c r="H4022"/>
      <c r="I4022"/>
      <c r="J4022"/>
      <c r="K4022" t="s">
        <v>17873</v>
      </c>
      <c r="L4022" t="s">
        <v>10461</v>
      </c>
      <c r="M4022" t="s">
        <v>10461</v>
      </c>
      <c r="N4022"/>
      <c r="O4022" t="s">
        <v>17919</v>
      </c>
    </row>
    <row r="4023" spans="2:15" x14ac:dyDescent="0.25">
      <c r="B4023" t="s">
        <v>15519</v>
      </c>
      <c r="C4023">
        <v>128326303</v>
      </c>
      <c r="D4023" t="s">
        <v>385</v>
      </c>
      <c r="E4023" t="s">
        <v>1774</v>
      </c>
      <c r="F4023" t="s">
        <v>1775</v>
      </c>
      <c r="G4023" t="s">
        <v>2415</v>
      </c>
      <c r="H4023"/>
      <c r="I4023" t="s">
        <v>10461</v>
      </c>
      <c r="J4023" t="s">
        <v>10461</v>
      </c>
      <c r="K4023" t="s">
        <v>18238</v>
      </c>
      <c r="L4023" t="s">
        <v>10461</v>
      </c>
      <c r="M4023" t="s">
        <v>10461</v>
      </c>
      <c r="N4023" t="s">
        <v>10461</v>
      </c>
      <c r="O4023" t="s">
        <v>18495</v>
      </c>
    </row>
    <row r="4024" spans="2:15" x14ac:dyDescent="0.25">
      <c r="B4024" t="s">
        <v>16284</v>
      </c>
      <c r="C4024">
        <v>128327303</v>
      </c>
      <c r="D4024" t="s">
        <v>421</v>
      </c>
      <c r="E4024" t="s">
        <v>1874</v>
      </c>
      <c r="F4024" t="s">
        <v>1875</v>
      </c>
      <c r="G4024" t="s">
        <v>2903</v>
      </c>
      <c r="H4024"/>
      <c r="I4024" t="s">
        <v>10461</v>
      </c>
      <c r="J4024" t="s">
        <v>10461</v>
      </c>
      <c r="K4024" t="s">
        <v>18096</v>
      </c>
      <c r="L4024" t="s">
        <v>10461</v>
      </c>
      <c r="M4024"/>
      <c r="N4024"/>
      <c r="O4024" t="s">
        <v>17981</v>
      </c>
    </row>
    <row r="4025" spans="2:15" x14ac:dyDescent="0.25">
      <c r="B4025" t="s">
        <v>16285</v>
      </c>
      <c r="C4025">
        <v>128327303</v>
      </c>
      <c r="D4025" t="s">
        <v>421</v>
      </c>
      <c r="E4025" t="s">
        <v>1874</v>
      </c>
      <c r="F4025" t="s">
        <v>1875</v>
      </c>
      <c r="G4025" t="s">
        <v>2904</v>
      </c>
      <c r="H4025"/>
      <c r="I4025" t="s">
        <v>10461</v>
      </c>
      <c r="J4025" t="s">
        <v>10461</v>
      </c>
      <c r="K4025" t="s">
        <v>18190</v>
      </c>
      <c r="L4025" t="s">
        <v>10461</v>
      </c>
      <c r="M4025"/>
      <c r="N4025"/>
      <c r="O4025" t="s">
        <v>18390</v>
      </c>
    </row>
    <row r="4026" spans="2:15" x14ac:dyDescent="0.25">
      <c r="B4026" t="s">
        <v>16286</v>
      </c>
      <c r="C4026">
        <v>128327303</v>
      </c>
      <c r="D4026" t="s">
        <v>421</v>
      </c>
      <c r="E4026" t="s">
        <v>1874</v>
      </c>
      <c r="F4026" t="s">
        <v>1875</v>
      </c>
      <c r="G4026" t="s">
        <v>2415</v>
      </c>
      <c r="H4026"/>
      <c r="I4026" t="s">
        <v>10461</v>
      </c>
      <c r="J4026" t="s">
        <v>10461</v>
      </c>
      <c r="K4026" t="s">
        <v>17882</v>
      </c>
      <c r="L4026" t="s">
        <v>10461</v>
      </c>
      <c r="M4026"/>
      <c r="N4026"/>
      <c r="O4026" t="s">
        <v>18375</v>
      </c>
    </row>
    <row r="4027" spans="2:15" x14ac:dyDescent="0.25">
      <c r="B4027" t="s">
        <v>16844</v>
      </c>
      <c r="C4027">
        <v>128328003</v>
      </c>
      <c r="D4027" t="s">
        <v>525</v>
      </c>
      <c r="E4027" t="s">
        <v>2204</v>
      </c>
      <c r="F4027" t="s">
        <v>2205</v>
      </c>
      <c r="G4027" t="s">
        <v>2903</v>
      </c>
      <c r="H4027"/>
      <c r="I4027"/>
      <c r="J4027" t="s">
        <v>10461</v>
      </c>
      <c r="K4027" t="s">
        <v>18025</v>
      </c>
      <c r="L4027" t="s">
        <v>10461</v>
      </c>
      <c r="M4027" t="s">
        <v>10461</v>
      </c>
      <c r="N4027"/>
      <c r="O4027" t="s">
        <v>18154</v>
      </c>
    </row>
    <row r="4028" spans="2:15" x14ac:dyDescent="0.25">
      <c r="B4028" t="s">
        <v>16845</v>
      </c>
      <c r="C4028">
        <v>128328003</v>
      </c>
      <c r="D4028" t="s">
        <v>525</v>
      </c>
      <c r="E4028" t="s">
        <v>2204</v>
      </c>
      <c r="F4028" t="s">
        <v>2205</v>
      </c>
      <c r="G4028" t="s">
        <v>2904</v>
      </c>
      <c r="H4028"/>
      <c r="I4028"/>
      <c r="J4028" t="s">
        <v>10461</v>
      </c>
      <c r="K4028" t="s">
        <v>18431</v>
      </c>
      <c r="L4028" t="s">
        <v>10461</v>
      </c>
      <c r="M4028" t="s">
        <v>10461</v>
      </c>
      <c r="N4028"/>
      <c r="O4028" t="s">
        <v>18285</v>
      </c>
    </row>
    <row r="4029" spans="2:15" x14ac:dyDescent="0.25">
      <c r="B4029" t="s">
        <v>16846</v>
      </c>
      <c r="C4029">
        <v>128328003</v>
      </c>
      <c r="D4029" t="s">
        <v>525</v>
      </c>
      <c r="E4029" t="s">
        <v>2204</v>
      </c>
      <c r="F4029" t="s">
        <v>2205</v>
      </c>
      <c r="G4029" t="s">
        <v>2415</v>
      </c>
      <c r="H4029"/>
      <c r="I4029"/>
      <c r="J4029" t="s">
        <v>10461</v>
      </c>
      <c r="K4029" t="s">
        <v>18292</v>
      </c>
      <c r="L4029" t="s">
        <v>10461</v>
      </c>
      <c r="M4029" t="s">
        <v>10461</v>
      </c>
      <c r="N4029"/>
      <c r="O4029" t="s">
        <v>18234</v>
      </c>
    </row>
    <row r="4030" spans="2:15" x14ac:dyDescent="0.25">
      <c r="B4030" t="s">
        <v>13619</v>
      </c>
      <c r="C4030">
        <v>129540803</v>
      </c>
      <c r="D4030" t="s">
        <v>63</v>
      </c>
      <c r="E4030" t="s">
        <v>737</v>
      </c>
      <c r="F4030" t="s">
        <v>738</v>
      </c>
      <c r="G4030" t="s">
        <v>2903</v>
      </c>
      <c r="H4030"/>
      <c r="I4030"/>
      <c r="J4030" t="s">
        <v>17823</v>
      </c>
      <c r="K4030" t="s">
        <v>18052</v>
      </c>
      <c r="L4030" t="s">
        <v>10461</v>
      </c>
      <c r="M4030" t="s">
        <v>10461</v>
      </c>
      <c r="N4030"/>
      <c r="O4030" t="s">
        <v>18572</v>
      </c>
    </row>
    <row r="4031" spans="2:15" x14ac:dyDescent="0.25">
      <c r="B4031" t="s">
        <v>13620</v>
      </c>
      <c r="C4031">
        <v>129540803</v>
      </c>
      <c r="D4031" t="s">
        <v>63</v>
      </c>
      <c r="E4031" t="s">
        <v>737</v>
      </c>
      <c r="F4031" t="s">
        <v>738</v>
      </c>
      <c r="G4031" t="s">
        <v>2904</v>
      </c>
      <c r="H4031"/>
      <c r="I4031" t="s">
        <v>10461</v>
      </c>
      <c r="J4031" t="s">
        <v>17834</v>
      </c>
      <c r="K4031" t="s">
        <v>18441</v>
      </c>
      <c r="L4031" t="s">
        <v>10461</v>
      </c>
      <c r="M4031" t="s">
        <v>10461</v>
      </c>
      <c r="N4031"/>
      <c r="O4031" t="s">
        <v>18406</v>
      </c>
    </row>
    <row r="4032" spans="2:15" x14ac:dyDescent="0.25">
      <c r="B4032" t="s">
        <v>13621</v>
      </c>
      <c r="C4032">
        <v>129540803</v>
      </c>
      <c r="D4032" t="s">
        <v>63</v>
      </c>
      <c r="E4032" t="s">
        <v>737</v>
      </c>
      <c r="F4032" t="s">
        <v>738</v>
      </c>
      <c r="G4032" t="s">
        <v>2415</v>
      </c>
      <c r="H4032"/>
      <c r="I4032" t="s">
        <v>10461</v>
      </c>
      <c r="J4032" t="s">
        <v>17979</v>
      </c>
      <c r="K4032" t="s">
        <v>18601</v>
      </c>
      <c r="L4032" t="s">
        <v>17855</v>
      </c>
      <c r="M4032" t="s">
        <v>10461</v>
      </c>
      <c r="N4032"/>
      <c r="O4032" t="s">
        <v>18984</v>
      </c>
    </row>
    <row r="4033" spans="2:15" x14ac:dyDescent="0.25">
      <c r="B4033" t="s">
        <v>13622</v>
      </c>
      <c r="C4033">
        <v>129540803</v>
      </c>
      <c r="D4033" t="s">
        <v>63</v>
      </c>
      <c r="E4033" t="s">
        <v>739</v>
      </c>
      <c r="F4033" t="s">
        <v>740</v>
      </c>
      <c r="G4033" t="s">
        <v>2903</v>
      </c>
      <c r="H4033"/>
      <c r="I4033" t="s">
        <v>10461</v>
      </c>
      <c r="J4033" t="s">
        <v>17833</v>
      </c>
      <c r="K4033" t="s">
        <v>18191</v>
      </c>
      <c r="L4033" t="s">
        <v>10461</v>
      </c>
      <c r="M4033" t="s">
        <v>10461</v>
      </c>
      <c r="N4033"/>
      <c r="O4033" t="s">
        <v>18245</v>
      </c>
    </row>
    <row r="4034" spans="2:15" x14ac:dyDescent="0.25">
      <c r="B4034" t="s">
        <v>13623</v>
      </c>
      <c r="C4034">
        <v>129540803</v>
      </c>
      <c r="D4034" t="s">
        <v>63</v>
      </c>
      <c r="E4034" t="s">
        <v>739</v>
      </c>
      <c r="F4034" t="s">
        <v>740</v>
      </c>
      <c r="G4034" t="s">
        <v>2904</v>
      </c>
      <c r="H4034" t="s">
        <v>10461</v>
      </c>
      <c r="I4034" t="s">
        <v>10461</v>
      </c>
      <c r="J4034" t="s">
        <v>10461</v>
      </c>
      <c r="K4034" t="s">
        <v>18163</v>
      </c>
      <c r="L4034" t="s">
        <v>10461</v>
      </c>
      <c r="M4034"/>
      <c r="N4034"/>
      <c r="O4034" t="s">
        <v>17926</v>
      </c>
    </row>
    <row r="4035" spans="2:15" x14ac:dyDescent="0.25">
      <c r="B4035" t="s">
        <v>13624</v>
      </c>
      <c r="C4035">
        <v>129540803</v>
      </c>
      <c r="D4035" t="s">
        <v>63</v>
      </c>
      <c r="E4035" t="s">
        <v>739</v>
      </c>
      <c r="F4035" t="s">
        <v>740</v>
      </c>
      <c r="G4035" t="s">
        <v>2415</v>
      </c>
      <c r="H4035" t="s">
        <v>10461</v>
      </c>
      <c r="I4035" t="s">
        <v>10461</v>
      </c>
      <c r="J4035" t="s">
        <v>17823</v>
      </c>
      <c r="K4035" t="s">
        <v>18084</v>
      </c>
      <c r="L4035" t="s">
        <v>10461</v>
      </c>
      <c r="M4035" t="s">
        <v>10461</v>
      </c>
      <c r="N4035"/>
      <c r="O4035" t="s">
        <v>18677</v>
      </c>
    </row>
    <row r="4036" spans="2:15" x14ac:dyDescent="0.25">
      <c r="B4036" t="s">
        <v>14940</v>
      </c>
      <c r="C4036">
        <v>129544503</v>
      </c>
      <c r="D4036" t="s">
        <v>283</v>
      </c>
      <c r="E4036" t="s">
        <v>13216</v>
      </c>
      <c r="F4036" t="s">
        <v>13215</v>
      </c>
      <c r="G4036" t="s">
        <v>2903</v>
      </c>
      <c r="H4036"/>
      <c r="I4036" t="s">
        <v>10461</v>
      </c>
      <c r="J4036" t="s">
        <v>17822</v>
      </c>
      <c r="K4036" t="s">
        <v>17906</v>
      </c>
      <c r="L4036" t="s">
        <v>10461</v>
      </c>
      <c r="M4036" t="s">
        <v>10461</v>
      </c>
      <c r="N4036"/>
      <c r="O4036" t="s">
        <v>17964</v>
      </c>
    </row>
    <row r="4037" spans="2:15" x14ac:dyDescent="0.25">
      <c r="B4037" t="s">
        <v>14941</v>
      </c>
      <c r="C4037">
        <v>129544503</v>
      </c>
      <c r="D4037" t="s">
        <v>283</v>
      </c>
      <c r="E4037" t="s">
        <v>13216</v>
      </c>
      <c r="F4037" t="s">
        <v>13215</v>
      </c>
      <c r="G4037" t="s">
        <v>2904</v>
      </c>
      <c r="H4037"/>
      <c r="I4037" t="s">
        <v>10461</v>
      </c>
      <c r="J4037" t="s">
        <v>17848</v>
      </c>
      <c r="K4037" t="s">
        <v>18131</v>
      </c>
      <c r="L4037" t="s">
        <v>10461</v>
      </c>
      <c r="M4037" t="s">
        <v>10461</v>
      </c>
      <c r="N4037"/>
      <c r="O4037" t="s">
        <v>18345</v>
      </c>
    </row>
    <row r="4038" spans="2:15" x14ac:dyDescent="0.25">
      <c r="B4038" t="s">
        <v>14942</v>
      </c>
      <c r="C4038">
        <v>129544503</v>
      </c>
      <c r="D4038" t="s">
        <v>283</v>
      </c>
      <c r="E4038" t="s">
        <v>13216</v>
      </c>
      <c r="F4038" t="s">
        <v>13215</v>
      </c>
      <c r="G4038" t="s">
        <v>2415</v>
      </c>
      <c r="H4038"/>
      <c r="I4038" t="s">
        <v>17844</v>
      </c>
      <c r="J4038" t="s">
        <v>18285</v>
      </c>
      <c r="K4038" t="s">
        <v>18277</v>
      </c>
      <c r="L4038" t="s">
        <v>17833</v>
      </c>
      <c r="M4038" t="s">
        <v>10461</v>
      </c>
      <c r="N4038"/>
      <c r="O4038" t="s">
        <v>18288</v>
      </c>
    </row>
    <row r="4039" spans="2:15" x14ac:dyDescent="0.25">
      <c r="B4039" t="s">
        <v>15111</v>
      </c>
      <c r="C4039">
        <v>129544703</v>
      </c>
      <c r="D4039" t="s">
        <v>313</v>
      </c>
      <c r="E4039" t="s">
        <v>1534</v>
      </c>
      <c r="F4039" t="s">
        <v>1535</v>
      </c>
      <c r="G4039" t="s">
        <v>2903</v>
      </c>
      <c r="H4039"/>
      <c r="I4039" t="s">
        <v>10461</v>
      </c>
      <c r="J4039" t="s">
        <v>17823</v>
      </c>
      <c r="K4039" t="s">
        <v>18040</v>
      </c>
      <c r="L4039" t="s">
        <v>10461</v>
      </c>
      <c r="M4039" t="s">
        <v>10461</v>
      </c>
      <c r="N4039"/>
      <c r="O4039" t="s">
        <v>17924</v>
      </c>
    </row>
    <row r="4040" spans="2:15" x14ac:dyDescent="0.25">
      <c r="B4040" t="s">
        <v>15112</v>
      </c>
      <c r="C4040">
        <v>129544703</v>
      </c>
      <c r="D4040" t="s">
        <v>313</v>
      </c>
      <c r="E4040" t="s">
        <v>1534</v>
      </c>
      <c r="F4040" t="s">
        <v>1535</v>
      </c>
      <c r="G4040" t="s">
        <v>2904</v>
      </c>
      <c r="H4040"/>
      <c r="I4040" t="s">
        <v>10461</v>
      </c>
      <c r="J4040" t="s">
        <v>17860</v>
      </c>
      <c r="K4040" t="s">
        <v>18065</v>
      </c>
      <c r="L4040" t="s">
        <v>10461</v>
      </c>
      <c r="M4040" t="s">
        <v>10461</v>
      </c>
      <c r="N4040"/>
      <c r="O4040" t="s">
        <v>18044</v>
      </c>
    </row>
    <row r="4041" spans="2:15" x14ac:dyDescent="0.25">
      <c r="B4041" t="s">
        <v>15113</v>
      </c>
      <c r="C4041">
        <v>129544703</v>
      </c>
      <c r="D4041" t="s">
        <v>313</v>
      </c>
      <c r="E4041" t="s">
        <v>1534</v>
      </c>
      <c r="F4041" t="s">
        <v>1535</v>
      </c>
      <c r="G4041" t="s">
        <v>2415</v>
      </c>
      <c r="H4041"/>
      <c r="I4041" t="s">
        <v>17837</v>
      </c>
      <c r="J4041" t="s">
        <v>17889</v>
      </c>
      <c r="K4041" t="s">
        <v>18279</v>
      </c>
      <c r="L4041" t="s">
        <v>10461</v>
      </c>
      <c r="M4041" t="s">
        <v>10461</v>
      </c>
      <c r="N4041"/>
      <c r="O4041" t="s">
        <v>18193</v>
      </c>
    </row>
    <row r="4042" spans="2:15" x14ac:dyDescent="0.25">
      <c r="B4042" t="s">
        <v>14413</v>
      </c>
      <c r="C4042">
        <v>129544907</v>
      </c>
      <c r="D4042" t="s">
        <v>201</v>
      </c>
      <c r="E4042" t="s">
        <v>201</v>
      </c>
      <c r="F4042" t="s">
        <v>1167</v>
      </c>
      <c r="G4042" t="s">
        <v>2903</v>
      </c>
      <c r="H4042" t="s">
        <v>10461</v>
      </c>
      <c r="I4042" t="s">
        <v>10461</v>
      </c>
      <c r="J4042" t="s">
        <v>10461</v>
      </c>
      <c r="K4042" t="s">
        <v>17983</v>
      </c>
      <c r="L4042" t="s">
        <v>10461</v>
      </c>
      <c r="M4042"/>
      <c r="N4042"/>
      <c r="O4042" t="s">
        <v>18022</v>
      </c>
    </row>
    <row r="4043" spans="2:15" x14ac:dyDescent="0.25">
      <c r="B4043" t="s">
        <v>14414</v>
      </c>
      <c r="C4043">
        <v>129544907</v>
      </c>
      <c r="D4043" t="s">
        <v>201</v>
      </c>
      <c r="E4043" t="s">
        <v>201</v>
      </c>
      <c r="F4043" t="s">
        <v>1167</v>
      </c>
      <c r="G4043" t="s">
        <v>2904</v>
      </c>
      <c r="H4043"/>
      <c r="I4043" t="s">
        <v>10461</v>
      </c>
      <c r="J4043" t="s">
        <v>10461</v>
      </c>
      <c r="K4043" t="s">
        <v>17871</v>
      </c>
      <c r="L4043" t="s">
        <v>10461</v>
      </c>
      <c r="M4043"/>
      <c r="N4043"/>
      <c r="O4043" t="s">
        <v>17944</v>
      </c>
    </row>
    <row r="4044" spans="2:15" x14ac:dyDescent="0.25">
      <c r="B4044" t="s">
        <v>14415</v>
      </c>
      <c r="C4044">
        <v>129544907</v>
      </c>
      <c r="D4044" t="s">
        <v>201</v>
      </c>
      <c r="E4044" t="s">
        <v>201</v>
      </c>
      <c r="F4044" t="s">
        <v>1167</v>
      </c>
      <c r="G4044" t="s">
        <v>2415</v>
      </c>
      <c r="H4044" t="s">
        <v>10461</v>
      </c>
      <c r="I4044" t="s">
        <v>10461</v>
      </c>
      <c r="J4044" t="s">
        <v>17833</v>
      </c>
      <c r="K4044" t="s">
        <v>17982</v>
      </c>
      <c r="L4044" t="s">
        <v>10461</v>
      </c>
      <c r="M4044"/>
      <c r="N4044"/>
      <c r="O4044" t="s">
        <v>17958</v>
      </c>
    </row>
    <row r="4045" spans="2:15" x14ac:dyDescent="0.25">
      <c r="B4045" t="s">
        <v>15310</v>
      </c>
      <c r="C4045">
        <v>129545003</v>
      </c>
      <c r="D4045" t="s">
        <v>347</v>
      </c>
      <c r="E4045" t="s">
        <v>1649</v>
      </c>
      <c r="F4045" t="s">
        <v>1650</v>
      </c>
      <c r="G4045" t="s">
        <v>2903</v>
      </c>
      <c r="H4045" t="s">
        <v>10461</v>
      </c>
      <c r="I4045" t="s">
        <v>10461</v>
      </c>
      <c r="J4045" t="s">
        <v>17862</v>
      </c>
      <c r="K4045" t="s">
        <v>18534</v>
      </c>
      <c r="L4045" t="s">
        <v>10461</v>
      </c>
      <c r="M4045" t="s">
        <v>10461</v>
      </c>
      <c r="N4045"/>
      <c r="O4045" t="s">
        <v>18126</v>
      </c>
    </row>
    <row r="4046" spans="2:15" x14ac:dyDescent="0.25">
      <c r="B4046" t="s">
        <v>15311</v>
      </c>
      <c r="C4046">
        <v>129545003</v>
      </c>
      <c r="D4046" t="s">
        <v>347</v>
      </c>
      <c r="E4046" t="s">
        <v>1649</v>
      </c>
      <c r="F4046" t="s">
        <v>1650</v>
      </c>
      <c r="G4046" t="s">
        <v>2904</v>
      </c>
      <c r="H4046"/>
      <c r="I4046" t="s">
        <v>10461</v>
      </c>
      <c r="J4046" t="s">
        <v>17842</v>
      </c>
      <c r="K4046" t="s">
        <v>18155</v>
      </c>
      <c r="L4046" t="s">
        <v>17846</v>
      </c>
      <c r="M4046" t="s">
        <v>10461</v>
      </c>
      <c r="N4046"/>
      <c r="O4046" t="s">
        <v>18137</v>
      </c>
    </row>
    <row r="4047" spans="2:15" x14ac:dyDescent="0.25">
      <c r="B4047" t="s">
        <v>15312</v>
      </c>
      <c r="C4047">
        <v>129545003</v>
      </c>
      <c r="D4047" t="s">
        <v>347</v>
      </c>
      <c r="E4047" t="s">
        <v>1649</v>
      </c>
      <c r="F4047" t="s">
        <v>1650</v>
      </c>
      <c r="G4047" t="s">
        <v>2415</v>
      </c>
      <c r="H4047" t="s">
        <v>10461</v>
      </c>
      <c r="I4047" t="s">
        <v>17844</v>
      </c>
      <c r="J4047" t="s">
        <v>17891</v>
      </c>
      <c r="K4047" t="s">
        <v>18380</v>
      </c>
      <c r="L4047" t="s">
        <v>17853</v>
      </c>
      <c r="M4047" t="s">
        <v>10461</v>
      </c>
      <c r="N4047"/>
      <c r="O4047" t="s">
        <v>19064</v>
      </c>
    </row>
    <row r="4048" spans="2:15" x14ac:dyDescent="0.25">
      <c r="B4048" t="s">
        <v>16104</v>
      </c>
      <c r="C4048">
        <v>129546003</v>
      </c>
      <c r="D4048" t="s">
        <v>403</v>
      </c>
      <c r="E4048" t="s">
        <v>1822</v>
      </c>
      <c r="F4048" t="s">
        <v>1823</v>
      </c>
      <c r="G4048" t="s">
        <v>2903</v>
      </c>
      <c r="H4048"/>
      <c r="I4048" t="s">
        <v>10461</v>
      </c>
      <c r="J4048" t="s">
        <v>10461</v>
      </c>
      <c r="K4048" t="s">
        <v>18169</v>
      </c>
      <c r="L4048" t="s">
        <v>10461</v>
      </c>
      <c r="M4048"/>
      <c r="N4048"/>
      <c r="O4048" t="s">
        <v>18349</v>
      </c>
    </row>
    <row r="4049" spans="2:15" x14ac:dyDescent="0.25">
      <c r="B4049" t="s">
        <v>16105</v>
      </c>
      <c r="C4049">
        <v>129546003</v>
      </c>
      <c r="D4049" t="s">
        <v>403</v>
      </c>
      <c r="E4049" t="s">
        <v>1822</v>
      </c>
      <c r="F4049" t="s">
        <v>1823</v>
      </c>
      <c r="G4049" t="s">
        <v>2904</v>
      </c>
      <c r="H4049"/>
      <c r="I4049" t="s">
        <v>10461</v>
      </c>
      <c r="J4049" t="s">
        <v>10461</v>
      </c>
      <c r="K4049" t="s">
        <v>18088</v>
      </c>
      <c r="L4049" t="s">
        <v>10461</v>
      </c>
      <c r="M4049" t="s">
        <v>10461</v>
      </c>
      <c r="N4049"/>
      <c r="O4049" t="s">
        <v>18315</v>
      </c>
    </row>
    <row r="4050" spans="2:15" x14ac:dyDescent="0.25">
      <c r="B4050" t="s">
        <v>16106</v>
      </c>
      <c r="C4050">
        <v>129546003</v>
      </c>
      <c r="D4050" t="s">
        <v>403</v>
      </c>
      <c r="E4050" t="s">
        <v>1822</v>
      </c>
      <c r="F4050" t="s">
        <v>1823</v>
      </c>
      <c r="G4050" t="s">
        <v>2415</v>
      </c>
      <c r="H4050"/>
      <c r="I4050" t="s">
        <v>10461</v>
      </c>
      <c r="J4050" t="s">
        <v>17837</v>
      </c>
      <c r="K4050" t="s">
        <v>18329</v>
      </c>
      <c r="L4050" t="s">
        <v>10461</v>
      </c>
      <c r="M4050" t="s">
        <v>10461</v>
      </c>
      <c r="N4050"/>
      <c r="O4050" t="s">
        <v>18562</v>
      </c>
    </row>
    <row r="4051" spans="2:15" x14ac:dyDescent="0.25">
      <c r="B4051" t="s">
        <v>16107</v>
      </c>
      <c r="C4051">
        <v>129546003</v>
      </c>
      <c r="D4051" t="s">
        <v>403</v>
      </c>
      <c r="E4051" t="s">
        <v>1824</v>
      </c>
      <c r="F4051" t="s">
        <v>1825</v>
      </c>
      <c r="G4051" t="s">
        <v>2903</v>
      </c>
      <c r="H4051"/>
      <c r="I4051" t="s">
        <v>10461</v>
      </c>
      <c r="J4051" t="s">
        <v>10461</v>
      </c>
      <c r="K4051" t="s">
        <v>17832</v>
      </c>
      <c r="L4051" t="s">
        <v>10461</v>
      </c>
      <c r="M4051" t="s">
        <v>10461</v>
      </c>
      <c r="N4051"/>
      <c r="O4051" t="s">
        <v>18243</v>
      </c>
    </row>
    <row r="4052" spans="2:15" x14ac:dyDescent="0.25">
      <c r="B4052" t="s">
        <v>16108</v>
      </c>
      <c r="C4052">
        <v>129546003</v>
      </c>
      <c r="D4052" t="s">
        <v>403</v>
      </c>
      <c r="E4052" t="s">
        <v>1824</v>
      </c>
      <c r="F4052" t="s">
        <v>1825</v>
      </c>
      <c r="G4052" t="s">
        <v>2904</v>
      </c>
      <c r="H4052"/>
      <c r="I4052"/>
      <c r="J4052"/>
      <c r="K4052" t="s">
        <v>17959</v>
      </c>
      <c r="L4052" t="s">
        <v>10461</v>
      </c>
      <c r="M4052" t="s">
        <v>10461</v>
      </c>
      <c r="N4052"/>
      <c r="O4052" t="s">
        <v>17826</v>
      </c>
    </row>
    <row r="4053" spans="2:15" x14ac:dyDescent="0.25">
      <c r="B4053" t="s">
        <v>16109</v>
      </c>
      <c r="C4053">
        <v>129546003</v>
      </c>
      <c r="D4053" t="s">
        <v>403</v>
      </c>
      <c r="E4053" t="s">
        <v>1824</v>
      </c>
      <c r="F4053" t="s">
        <v>1825</v>
      </c>
      <c r="G4053" t="s">
        <v>2415</v>
      </c>
      <c r="H4053"/>
      <c r="I4053" t="s">
        <v>10461</v>
      </c>
      <c r="J4053" t="s">
        <v>10461</v>
      </c>
      <c r="K4053" t="s">
        <v>17830</v>
      </c>
      <c r="L4053" t="s">
        <v>10461</v>
      </c>
      <c r="M4053" t="s">
        <v>10461</v>
      </c>
      <c r="N4053"/>
      <c r="O4053" t="s">
        <v>18150</v>
      </c>
    </row>
    <row r="4054" spans="2:15" x14ac:dyDescent="0.25">
      <c r="B4054" t="s">
        <v>16251</v>
      </c>
      <c r="C4054">
        <v>129546103</v>
      </c>
      <c r="D4054" t="s">
        <v>414</v>
      </c>
      <c r="E4054" t="s">
        <v>1864</v>
      </c>
      <c r="F4054" t="s">
        <v>1865</v>
      </c>
      <c r="G4054" t="s">
        <v>2903</v>
      </c>
      <c r="H4054" t="s">
        <v>10461</v>
      </c>
      <c r="I4054" t="s">
        <v>17866</v>
      </c>
      <c r="J4054" t="s">
        <v>17875</v>
      </c>
      <c r="K4054" t="s">
        <v>18375</v>
      </c>
      <c r="L4054" t="s">
        <v>17844</v>
      </c>
      <c r="M4054" t="s">
        <v>10461</v>
      </c>
      <c r="N4054"/>
      <c r="O4054" t="s">
        <v>18644</v>
      </c>
    </row>
    <row r="4055" spans="2:15" x14ac:dyDescent="0.25">
      <c r="B4055" t="s">
        <v>16252</v>
      </c>
      <c r="C4055">
        <v>129546103</v>
      </c>
      <c r="D4055" t="s">
        <v>414</v>
      </c>
      <c r="E4055" t="s">
        <v>1864</v>
      </c>
      <c r="F4055" t="s">
        <v>1865</v>
      </c>
      <c r="G4055" t="s">
        <v>2904</v>
      </c>
      <c r="H4055" t="s">
        <v>10461</v>
      </c>
      <c r="I4055" t="s">
        <v>17840</v>
      </c>
      <c r="J4055" t="s">
        <v>17993</v>
      </c>
      <c r="K4055" t="s">
        <v>17829</v>
      </c>
      <c r="L4055" t="s">
        <v>17855</v>
      </c>
      <c r="M4055" t="s">
        <v>10461</v>
      </c>
      <c r="N4055" t="s">
        <v>10461</v>
      </c>
      <c r="O4055" t="s">
        <v>17950</v>
      </c>
    </row>
    <row r="4056" spans="2:15" x14ac:dyDescent="0.25">
      <c r="B4056" t="s">
        <v>16253</v>
      </c>
      <c r="C4056">
        <v>129546103</v>
      </c>
      <c r="D4056" t="s">
        <v>414</v>
      </c>
      <c r="E4056" t="s">
        <v>1864</v>
      </c>
      <c r="F4056" t="s">
        <v>1865</v>
      </c>
      <c r="G4056" t="s">
        <v>2415</v>
      </c>
      <c r="H4056" t="s">
        <v>10461</v>
      </c>
      <c r="I4056" t="s">
        <v>17828</v>
      </c>
      <c r="J4056" t="s">
        <v>18331</v>
      </c>
      <c r="K4056" t="s">
        <v>18739</v>
      </c>
      <c r="L4056" t="s">
        <v>17890</v>
      </c>
      <c r="M4056" t="s">
        <v>10461</v>
      </c>
      <c r="N4056" t="s">
        <v>10461</v>
      </c>
      <c r="O4056" t="s">
        <v>18656</v>
      </c>
    </row>
    <row r="4057" spans="2:15" x14ac:dyDescent="0.25">
      <c r="B4057" t="s">
        <v>16248</v>
      </c>
      <c r="C4057">
        <v>129546103</v>
      </c>
      <c r="D4057" t="s">
        <v>414</v>
      </c>
      <c r="E4057" t="s">
        <v>1862</v>
      </c>
      <c r="F4057" t="s">
        <v>1863</v>
      </c>
      <c r="G4057" t="s">
        <v>2903</v>
      </c>
      <c r="H4057"/>
      <c r="I4057" t="s">
        <v>10461</v>
      </c>
      <c r="J4057" t="s">
        <v>17890</v>
      </c>
      <c r="K4057" t="s">
        <v>18032</v>
      </c>
      <c r="L4057" t="s">
        <v>10461</v>
      </c>
      <c r="M4057" t="s">
        <v>10461</v>
      </c>
      <c r="N4057" t="s">
        <v>10461</v>
      </c>
      <c r="O4057" t="s">
        <v>18263</v>
      </c>
    </row>
    <row r="4058" spans="2:15" x14ac:dyDescent="0.25">
      <c r="B4058" t="s">
        <v>16249</v>
      </c>
      <c r="C4058">
        <v>129546103</v>
      </c>
      <c r="D4058" t="s">
        <v>414</v>
      </c>
      <c r="E4058" t="s">
        <v>1862</v>
      </c>
      <c r="F4058" t="s">
        <v>1863</v>
      </c>
      <c r="G4058" t="s">
        <v>2904</v>
      </c>
      <c r="H4058"/>
      <c r="I4058" t="s">
        <v>17844</v>
      </c>
      <c r="J4058" t="s">
        <v>17823</v>
      </c>
      <c r="K4058" t="s">
        <v>17914</v>
      </c>
      <c r="L4058" t="s">
        <v>10461</v>
      </c>
      <c r="M4058" t="s">
        <v>10461</v>
      </c>
      <c r="N4058"/>
      <c r="O4058" t="s">
        <v>18096</v>
      </c>
    </row>
    <row r="4059" spans="2:15" x14ac:dyDescent="0.25">
      <c r="B4059" t="s">
        <v>16250</v>
      </c>
      <c r="C4059">
        <v>129546103</v>
      </c>
      <c r="D4059" t="s">
        <v>414</v>
      </c>
      <c r="E4059" t="s">
        <v>1862</v>
      </c>
      <c r="F4059" t="s">
        <v>1863</v>
      </c>
      <c r="G4059" t="s">
        <v>2415</v>
      </c>
      <c r="H4059"/>
      <c r="I4059" t="s">
        <v>17823</v>
      </c>
      <c r="J4059" t="s">
        <v>17824</v>
      </c>
      <c r="K4059" t="s">
        <v>17913</v>
      </c>
      <c r="L4059" t="s">
        <v>17846</v>
      </c>
      <c r="M4059" t="s">
        <v>10461</v>
      </c>
      <c r="N4059" t="s">
        <v>10461</v>
      </c>
      <c r="O4059" t="s">
        <v>18617</v>
      </c>
    </row>
    <row r="4060" spans="2:15" x14ac:dyDescent="0.25">
      <c r="B4060" t="s">
        <v>16392</v>
      </c>
      <c r="C4060">
        <v>129546803</v>
      </c>
      <c r="D4060" t="s">
        <v>443</v>
      </c>
      <c r="E4060" t="s">
        <v>1933</v>
      </c>
      <c r="F4060" t="s">
        <v>1934</v>
      </c>
      <c r="G4060" t="s">
        <v>2903</v>
      </c>
      <c r="H4060"/>
      <c r="I4060" t="s">
        <v>10461</v>
      </c>
      <c r="J4060" t="s">
        <v>10461</v>
      </c>
      <c r="K4060" t="s">
        <v>18018</v>
      </c>
      <c r="L4060"/>
      <c r="M4060"/>
      <c r="N4060"/>
      <c r="O4060" t="s">
        <v>18022</v>
      </c>
    </row>
    <row r="4061" spans="2:15" x14ac:dyDescent="0.25">
      <c r="B4061" t="s">
        <v>16393</v>
      </c>
      <c r="C4061">
        <v>129546803</v>
      </c>
      <c r="D4061" t="s">
        <v>443</v>
      </c>
      <c r="E4061" t="s">
        <v>1933</v>
      </c>
      <c r="F4061" t="s">
        <v>1934</v>
      </c>
      <c r="G4061" t="s">
        <v>2904</v>
      </c>
      <c r="H4061" t="s">
        <v>10461</v>
      </c>
      <c r="I4061" t="s">
        <v>10461</v>
      </c>
      <c r="J4061" t="s">
        <v>10461</v>
      </c>
      <c r="K4061" t="s">
        <v>17896</v>
      </c>
      <c r="L4061" t="s">
        <v>10461</v>
      </c>
      <c r="M4061" t="s">
        <v>10461</v>
      </c>
      <c r="N4061"/>
      <c r="O4061" t="s">
        <v>18170</v>
      </c>
    </row>
    <row r="4062" spans="2:15" x14ac:dyDescent="0.25">
      <c r="B4062" t="s">
        <v>16394</v>
      </c>
      <c r="C4062">
        <v>129546803</v>
      </c>
      <c r="D4062" t="s">
        <v>443</v>
      </c>
      <c r="E4062" t="s">
        <v>1933</v>
      </c>
      <c r="F4062" t="s">
        <v>1934</v>
      </c>
      <c r="G4062" t="s">
        <v>2415</v>
      </c>
      <c r="H4062" t="s">
        <v>10461</v>
      </c>
      <c r="I4062" t="s">
        <v>10461</v>
      </c>
      <c r="J4062" t="s">
        <v>17855</v>
      </c>
      <c r="K4062" t="s">
        <v>18167</v>
      </c>
      <c r="L4062" t="s">
        <v>10461</v>
      </c>
      <c r="M4062" t="s">
        <v>10461</v>
      </c>
      <c r="N4062"/>
      <c r="O4062" t="s">
        <v>17902</v>
      </c>
    </row>
    <row r="4063" spans="2:15" x14ac:dyDescent="0.25">
      <c r="B4063" t="s">
        <v>16494</v>
      </c>
      <c r="C4063">
        <v>129547203</v>
      </c>
      <c r="D4063" t="s">
        <v>461</v>
      </c>
      <c r="E4063" t="s">
        <v>1994</v>
      </c>
      <c r="F4063" t="s">
        <v>1995</v>
      </c>
      <c r="G4063" t="s">
        <v>2903</v>
      </c>
      <c r="H4063"/>
      <c r="I4063" t="s">
        <v>10461</v>
      </c>
      <c r="J4063" t="s">
        <v>17987</v>
      </c>
      <c r="K4063" t="s">
        <v>18170</v>
      </c>
      <c r="L4063" t="s">
        <v>10461</v>
      </c>
      <c r="M4063" t="s">
        <v>10461</v>
      </c>
      <c r="N4063"/>
      <c r="O4063" t="s">
        <v>17930</v>
      </c>
    </row>
    <row r="4064" spans="2:15" x14ac:dyDescent="0.25">
      <c r="B4064" t="s">
        <v>16495</v>
      </c>
      <c r="C4064">
        <v>129547203</v>
      </c>
      <c r="D4064" t="s">
        <v>461</v>
      </c>
      <c r="E4064" t="s">
        <v>1994</v>
      </c>
      <c r="F4064" t="s">
        <v>1995</v>
      </c>
      <c r="G4064" t="s">
        <v>2904</v>
      </c>
      <c r="H4064"/>
      <c r="I4064" t="s">
        <v>10461</v>
      </c>
      <c r="J4064" t="s">
        <v>17987</v>
      </c>
      <c r="K4064" t="s">
        <v>17991</v>
      </c>
      <c r="L4064" t="s">
        <v>10461</v>
      </c>
      <c r="M4064" t="s">
        <v>10461</v>
      </c>
      <c r="N4064"/>
      <c r="O4064" t="s">
        <v>18194</v>
      </c>
    </row>
    <row r="4065" spans="2:15" x14ac:dyDescent="0.25">
      <c r="B4065" t="s">
        <v>16496</v>
      </c>
      <c r="C4065">
        <v>129547203</v>
      </c>
      <c r="D4065" t="s">
        <v>461</v>
      </c>
      <c r="E4065" t="s">
        <v>1994</v>
      </c>
      <c r="F4065" t="s">
        <v>1995</v>
      </c>
      <c r="G4065" t="s">
        <v>2415</v>
      </c>
      <c r="H4065"/>
      <c r="I4065" t="s">
        <v>10461</v>
      </c>
      <c r="J4065" t="s">
        <v>18342</v>
      </c>
      <c r="K4065" t="s">
        <v>17825</v>
      </c>
      <c r="L4065" t="s">
        <v>10461</v>
      </c>
      <c r="M4065" t="s">
        <v>10461</v>
      </c>
      <c r="N4065"/>
      <c r="O4065" t="s">
        <v>18091</v>
      </c>
    </row>
    <row r="4066" spans="2:15" x14ac:dyDescent="0.25">
      <c r="B4066" t="s">
        <v>16424</v>
      </c>
      <c r="C4066">
        <v>129547303</v>
      </c>
      <c r="D4066" t="s">
        <v>450</v>
      </c>
      <c r="E4066" t="s">
        <v>1953</v>
      </c>
      <c r="F4066" t="s">
        <v>1954</v>
      </c>
      <c r="G4066" t="s">
        <v>2903</v>
      </c>
      <c r="H4066"/>
      <c r="I4066" t="s">
        <v>10461</v>
      </c>
      <c r="J4066" t="s">
        <v>10461</v>
      </c>
      <c r="K4066" t="s">
        <v>17934</v>
      </c>
      <c r="L4066" t="s">
        <v>10461</v>
      </c>
      <c r="M4066"/>
      <c r="N4066"/>
      <c r="O4066" t="s">
        <v>17889</v>
      </c>
    </row>
    <row r="4067" spans="2:15" x14ac:dyDescent="0.25">
      <c r="B4067" t="s">
        <v>16425</v>
      </c>
      <c r="C4067">
        <v>129547303</v>
      </c>
      <c r="D4067" t="s">
        <v>450</v>
      </c>
      <c r="E4067" t="s">
        <v>1953</v>
      </c>
      <c r="F4067" t="s">
        <v>1954</v>
      </c>
      <c r="G4067" t="s">
        <v>2904</v>
      </c>
      <c r="H4067"/>
      <c r="I4067"/>
      <c r="J4067" t="s">
        <v>10461</v>
      </c>
      <c r="K4067" t="s">
        <v>18081</v>
      </c>
      <c r="L4067" t="s">
        <v>10461</v>
      </c>
      <c r="M4067"/>
      <c r="N4067"/>
      <c r="O4067" t="s">
        <v>17889</v>
      </c>
    </row>
    <row r="4068" spans="2:15" x14ac:dyDescent="0.25">
      <c r="B4068" t="s">
        <v>16426</v>
      </c>
      <c r="C4068">
        <v>129547303</v>
      </c>
      <c r="D4068" t="s">
        <v>450</v>
      </c>
      <c r="E4068" t="s">
        <v>1953</v>
      </c>
      <c r="F4068" t="s">
        <v>1954</v>
      </c>
      <c r="G4068" t="s">
        <v>2415</v>
      </c>
      <c r="H4068"/>
      <c r="I4068" t="s">
        <v>10461</v>
      </c>
      <c r="J4068" t="s">
        <v>10461</v>
      </c>
      <c r="K4068" t="s">
        <v>17982</v>
      </c>
      <c r="L4068" t="s">
        <v>10461</v>
      </c>
      <c r="M4068"/>
      <c r="N4068"/>
      <c r="O4068" t="s">
        <v>17847</v>
      </c>
    </row>
    <row r="4069" spans="2:15" x14ac:dyDescent="0.25">
      <c r="B4069" t="s">
        <v>16427</v>
      </c>
      <c r="C4069">
        <v>129547303</v>
      </c>
      <c r="D4069" t="s">
        <v>450</v>
      </c>
      <c r="E4069" t="s">
        <v>1955</v>
      </c>
      <c r="F4069" t="s">
        <v>1956</v>
      </c>
      <c r="G4069" t="s">
        <v>2903</v>
      </c>
      <c r="H4069"/>
      <c r="I4069" t="s">
        <v>10461</v>
      </c>
      <c r="J4069" t="s">
        <v>17833</v>
      </c>
      <c r="K4069" t="s">
        <v>18130</v>
      </c>
      <c r="L4069" t="s">
        <v>10461</v>
      </c>
      <c r="M4069" t="s">
        <v>10461</v>
      </c>
      <c r="N4069"/>
      <c r="O4069" t="s">
        <v>18040</v>
      </c>
    </row>
    <row r="4070" spans="2:15" x14ac:dyDescent="0.25">
      <c r="B4070" t="s">
        <v>16428</v>
      </c>
      <c r="C4070">
        <v>129547303</v>
      </c>
      <c r="D4070" t="s">
        <v>450</v>
      </c>
      <c r="E4070" t="s">
        <v>1955</v>
      </c>
      <c r="F4070" t="s">
        <v>1956</v>
      </c>
      <c r="G4070" t="s">
        <v>2904</v>
      </c>
      <c r="H4070" t="s">
        <v>10461</v>
      </c>
      <c r="I4070" t="s">
        <v>10461</v>
      </c>
      <c r="J4070" t="s">
        <v>17866</v>
      </c>
      <c r="K4070" t="s">
        <v>18098</v>
      </c>
      <c r="L4070" t="s">
        <v>10461</v>
      </c>
      <c r="M4070" t="s">
        <v>10461</v>
      </c>
      <c r="N4070"/>
      <c r="O4070" t="s">
        <v>17948</v>
      </c>
    </row>
    <row r="4071" spans="2:15" x14ac:dyDescent="0.25">
      <c r="B4071" t="s">
        <v>16429</v>
      </c>
      <c r="C4071">
        <v>129547303</v>
      </c>
      <c r="D4071" t="s">
        <v>450</v>
      </c>
      <c r="E4071" t="s">
        <v>1955</v>
      </c>
      <c r="F4071" t="s">
        <v>1956</v>
      </c>
      <c r="G4071" t="s">
        <v>2415</v>
      </c>
      <c r="H4071" t="s">
        <v>10461</v>
      </c>
      <c r="I4071" t="s">
        <v>10461</v>
      </c>
      <c r="J4071" t="s">
        <v>17951</v>
      </c>
      <c r="K4071" t="s">
        <v>18534</v>
      </c>
      <c r="L4071" t="s">
        <v>17833</v>
      </c>
      <c r="M4071" t="s">
        <v>10461</v>
      </c>
      <c r="N4071"/>
      <c r="O4071" t="s">
        <v>18958</v>
      </c>
    </row>
    <row r="4072" spans="2:15" x14ac:dyDescent="0.25">
      <c r="B4072" t="s">
        <v>16733</v>
      </c>
      <c r="C4072">
        <v>129547603</v>
      </c>
      <c r="D4072" t="s">
        <v>505</v>
      </c>
      <c r="E4072" t="s">
        <v>2140</v>
      </c>
      <c r="F4072" t="s">
        <v>2141</v>
      </c>
      <c r="G4072" t="s">
        <v>2903</v>
      </c>
      <c r="H4072"/>
      <c r="I4072" t="s">
        <v>17846</v>
      </c>
      <c r="J4072" t="s">
        <v>17947</v>
      </c>
      <c r="K4072" t="s">
        <v>18044</v>
      </c>
      <c r="L4072" t="s">
        <v>10461</v>
      </c>
      <c r="M4072" t="s">
        <v>10461</v>
      </c>
      <c r="N4072"/>
      <c r="O4072" t="s">
        <v>18545</v>
      </c>
    </row>
    <row r="4073" spans="2:15" x14ac:dyDescent="0.25">
      <c r="B4073" t="s">
        <v>16734</v>
      </c>
      <c r="C4073">
        <v>129547603</v>
      </c>
      <c r="D4073" t="s">
        <v>505</v>
      </c>
      <c r="E4073" t="s">
        <v>2140</v>
      </c>
      <c r="F4073" t="s">
        <v>2141</v>
      </c>
      <c r="G4073" t="s">
        <v>2904</v>
      </c>
      <c r="H4073"/>
      <c r="I4073" t="s">
        <v>10461</v>
      </c>
      <c r="J4073" t="s">
        <v>18007</v>
      </c>
      <c r="K4073" t="s">
        <v>18109</v>
      </c>
      <c r="L4073" t="s">
        <v>10461</v>
      </c>
      <c r="M4073" t="s">
        <v>10461</v>
      </c>
      <c r="N4073" t="s">
        <v>10461</v>
      </c>
      <c r="O4073" t="s">
        <v>18084</v>
      </c>
    </row>
    <row r="4074" spans="2:15" x14ac:dyDescent="0.25">
      <c r="B4074" t="s">
        <v>16735</v>
      </c>
      <c r="C4074">
        <v>129547603</v>
      </c>
      <c r="D4074" t="s">
        <v>505</v>
      </c>
      <c r="E4074" t="s">
        <v>2140</v>
      </c>
      <c r="F4074" t="s">
        <v>2141</v>
      </c>
      <c r="G4074" t="s">
        <v>2415</v>
      </c>
      <c r="H4074"/>
      <c r="I4074" t="s">
        <v>17836</v>
      </c>
      <c r="J4074" t="s">
        <v>17938</v>
      </c>
      <c r="K4074" t="s">
        <v>18256</v>
      </c>
      <c r="L4074" t="s">
        <v>10461</v>
      </c>
      <c r="M4074" t="s">
        <v>10461</v>
      </c>
      <c r="N4074" t="s">
        <v>10461</v>
      </c>
      <c r="O4074" t="s">
        <v>18953</v>
      </c>
    </row>
    <row r="4075" spans="2:15" x14ac:dyDescent="0.25">
      <c r="B4075" t="s">
        <v>16730</v>
      </c>
      <c r="C4075">
        <v>129547603</v>
      </c>
      <c r="D4075" t="s">
        <v>505</v>
      </c>
      <c r="E4075" t="s">
        <v>2138</v>
      </c>
      <c r="F4075" t="s">
        <v>2139</v>
      </c>
      <c r="G4075" t="s">
        <v>2903</v>
      </c>
      <c r="H4075"/>
      <c r="I4075" t="s">
        <v>10461</v>
      </c>
      <c r="J4075" t="s">
        <v>17995</v>
      </c>
      <c r="K4075" t="s">
        <v>18352</v>
      </c>
      <c r="L4075"/>
      <c r="M4075"/>
      <c r="N4075"/>
      <c r="O4075" t="s">
        <v>18254</v>
      </c>
    </row>
    <row r="4076" spans="2:15" x14ac:dyDescent="0.25">
      <c r="B4076" t="s">
        <v>16731</v>
      </c>
      <c r="C4076">
        <v>129547603</v>
      </c>
      <c r="D4076" t="s">
        <v>505</v>
      </c>
      <c r="E4076" t="s">
        <v>2138</v>
      </c>
      <c r="F4076" t="s">
        <v>2139</v>
      </c>
      <c r="G4076" t="s">
        <v>2904</v>
      </c>
      <c r="H4076"/>
      <c r="I4076" t="s">
        <v>10461</v>
      </c>
      <c r="J4076" t="s">
        <v>17860</v>
      </c>
      <c r="K4076" t="s">
        <v>18197</v>
      </c>
      <c r="L4076"/>
      <c r="M4076" t="s">
        <v>10461</v>
      </c>
      <c r="N4076"/>
      <c r="O4076" t="s">
        <v>17856</v>
      </c>
    </row>
    <row r="4077" spans="2:15" x14ac:dyDescent="0.25">
      <c r="B4077" t="s">
        <v>16732</v>
      </c>
      <c r="C4077">
        <v>129547603</v>
      </c>
      <c r="D4077" t="s">
        <v>505</v>
      </c>
      <c r="E4077" t="s">
        <v>2138</v>
      </c>
      <c r="F4077" t="s">
        <v>2139</v>
      </c>
      <c r="G4077" t="s">
        <v>2415</v>
      </c>
      <c r="H4077"/>
      <c r="I4077" t="s">
        <v>10461</v>
      </c>
      <c r="J4077" t="s">
        <v>18018</v>
      </c>
      <c r="K4077" t="s">
        <v>17845</v>
      </c>
      <c r="L4077"/>
      <c r="M4077" t="s">
        <v>10461</v>
      </c>
      <c r="N4077"/>
      <c r="O4077" t="s">
        <v>18213</v>
      </c>
    </row>
    <row r="4078" spans="2:15" x14ac:dyDescent="0.25">
      <c r="B4078" t="s">
        <v>16772</v>
      </c>
      <c r="C4078">
        <v>129547803</v>
      </c>
      <c r="D4078" t="s">
        <v>511</v>
      </c>
      <c r="E4078" t="s">
        <v>2159</v>
      </c>
      <c r="F4078" t="s">
        <v>2160</v>
      </c>
      <c r="G4078" t="s">
        <v>2903</v>
      </c>
      <c r="H4078" t="s">
        <v>10461</v>
      </c>
      <c r="I4078"/>
      <c r="J4078" t="s">
        <v>10461</v>
      </c>
      <c r="K4078" t="s">
        <v>18228</v>
      </c>
      <c r="L4078" t="s">
        <v>10461</v>
      </c>
      <c r="M4078" t="s">
        <v>10461</v>
      </c>
      <c r="N4078" t="s">
        <v>10461</v>
      </c>
      <c r="O4078" t="s">
        <v>18190</v>
      </c>
    </row>
    <row r="4079" spans="2:15" x14ac:dyDescent="0.25">
      <c r="B4079" t="s">
        <v>16773</v>
      </c>
      <c r="C4079">
        <v>129547803</v>
      </c>
      <c r="D4079" t="s">
        <v>511</v>
      </c>
      <c r="E4079" t="s">
        <v>2159</v>
      </c>
      <c r="F4079" t="s">
        <v>2160</v>
      </c>
      <c r="G4079" t="s">
        <v>2904</v>
      </c>
      <c r="H4079"/>
      <c r="I4079" t="s">
        <v>10461</v>
      </c>
      <c r="J4079" t="s">
        <v>10461</v>
      </c>
      <c r="K4079" t="s">
        <v>18005</v>
      </c>
      <c r="L4079" t="s">
        <v>10461</v>
      </c>
      <c r="M4079"/>
      <c r="N4079"/>
      <c r="O4079" t="s">
        <v>18033</v>
      </c>
    </row>
    <row r="4080" spans="2:15" x14ac:dyDescent="0.25">
      <c r="B4080" t="s">
        <v>16774</v>
      </c>
      <c r="C4080">
        <v>129547803</v>
      </c>
      <c r="D4080" t="s">
        <v>511</v>
      </c>
      <c r="E4080" t="s">
        <v>2159</v>
      </c>
      <c r="F4080" t="s">
        <v>2160</v>
      </c>
      <c r="G4080" t="s">
        <v>2415</v>
      </c>
      <c r="H4080" t="s">
        <v>10461</v>
      </c>
      <c r="I4080" t="s">
        <v>10461</v>
      </c>
      <c r="J4080" t="s">
        <v>10461</v>
      </c>
      <c r="K4080" t="s">
        <v>18026</v>
      </c>
      <c r="L4080" t="s">
        <v>10461</v>
      </c>
      <c r="M4080" t="s">
        <v>10461</v>
      </c>
      <c r="N4080" t="s">
        <v>10461</v>
      </c>
      <c r="O4080" t="s">
        <v>18517</v>
      </c>
    </row>
    <row r="4081" spans="2:15" x14ac:dyDescent="0.25">
      <c r="B4081" t="s">
        <v>17112</v>
      </c>
      <c r="C4081">
        <v>129548803</v>
      </c>
      <c r="D4081" t="s">
        <v>565</v>
      </c>
      <c r="E4081" t="s">
        <v>2350</v>
      </c>
      <c r="F4081" t="s">
        <v>2351</v>
      </c>
      <c r="G4081" t="s">
        <v>2903</v>
      </c>
      <c r="H4081"/>
      <c r="I4081" t="s">
        <v>10461</v>
      </c>
      <c r="J4081" t="s">
        <v>17855</v>
      </c>
      <c r="K4081" t="s">
        <v>18157</v>
      </c>
      <c r="L4081" t="s">
        <v>10461</v>
      </c>
      <c r="M4081"/>
      <c r="N4081"/>
      <c r="O4081" t="s">
        <v>18154</v>
      </c>
    </row>
    <row r="4082" spans="2:15" x14ac:dyDescent="0.25">
      <c r="B4082" t="s">
        <v>17113</v>
      </c>
      <c r="C4082">
        <v>129548803</v>
      </c>
      <c r="D4082" t="s">
        <v>565</v>
      </c>
      <c r="E4082" t="s">
        <v>2350</v>
      </c>
      <c r="F4082" t="s">
        <v>2351</v>
      </c>
      <c r="G4082" t="s">
        <v>2904</v>
      </c>
      <c r="H4082"/>
      <c r="I4082" t="s">
        <v>10461</v>
      </c>
      <c r="J4082" t="s">
        <v>17836</v>
      </c>
      <c r="K4082" t="s">
        <v>18190</v>
      </c>
      <c r="L4082" t="s">
        <v>17833</v>
      </c>
      <c r="M4082"/>
      <c r="N4082"/>
      <c r="O4082" t="s">
        <v>18150</v>
      </c>
    </row>
    <row r="4083" spans="2:15" x14ac:dyDescent="0.25">
      <c r="B4083" t="s">
        <v>17114</v>
      </c>
      <c r="C4083">
        <v>129548803</v>
      </c>
      <c r="D4083" t="s">
        <v>565</v>
      </c>
      <c r="E4083" t="s">
        <v>2350</v>
      </c>
      <c r="F4083" t="s">
        <v>2351</v>
      </c>
      <c r="G4083" t="s">
        <v>2415</v>
      </c>
      <c r="H4083"/>
      <c r="I4083" t="s">
        <v>10461</v>
      </c>
      <c r="J4083" t="s">
        <v>17840</v>
      </c>
      <c r="K4083" t="s">
        <v>18100</v>
      </c>
      <c r="L4083" t="s">
        <v>17837</v>
      </c>
      <c r="M4083"/>
      <c r="N4083"/>
      <c r="O4083" t="s">
        <v>18001</v>
      </c>
    </row>
    <row r="4084" spans="2:15" x14ac:dyDescent="0.25">
      <c r="B4084" t="s">
        <v>14864</v>
      </c>
      <c r="C4084">
        <v>139481451</v>
      </c>
      <c r="D4084" t="s">
        <v>17334</v>
      </c>
      <c r="E4084" t="s">
        <v>17334</v>
      </c>
      <c r="F4084" t="s">
        <v>10294</v>
      </c>
      <c r="G4084" t="s">
        <v>2903</v>
      </c>
      <c r="H4084"/>
      <c r="I4084"/>
      <c r="J4084" t="s">
        <v>18007</v>
      </c>
      <c r="K4084"/>
      <c r="L4084"/>
      <c r="M4084"/>
      <c r="N4084"/>
      <c r="O4084" t="s">
        <v>18007</v>
      </c>
    </row>
    <row r="4085" spans="2:15" x14ac:dyDescent="0.25">
      <c r="B4085" t="s">
        <v>14865</v>
      </c>
      <c r="C4085">
        <v>139481451</v>
      </c>
      <c r="D4085" t="s">
        <v>17334</v>
      </c>
      <c r="E4085" t="s">
        <v>17334</v>
      </c>
      <c r="F4085" t="s">
        <v>10294</v>
      </c>
      <c r="G4085" t="s">
        <v>2904</v>
      </c>
      <c r="H4085"/>
      <c r="I4085"/>
      <c r="J4085" t="s">
        <v>17934</v>
      </c>
      <c r="K4085"/>
      <c r="L4085"/>
      <c r="M4085"/>
      <c r="N4085"/>
      <c r="O4085" t="s">
        <v>17934</v>
      </c>
    </row>
    <row r="4086" spans="2:15" x14ac:dyDescent="0.25">
      <c r="B4086" t="s">
        <v>14866</v>
      </c>
      <c r="C4086">
        <v>139481451</v>
      </c>
      <c r="D4086" t="s">
        <v>17334</v>
      </c>
      <c r="E4086" t="s">
        <v>17334</v>
      </c>
      <c r="F4086" t="s">
        <v>10294</v>
      </c>
      <c r="G4086" t="s">
        <v>2415</v>
      </c>
      <c r="H4086"/>
      <c r="I4086"/>
      <c r="J4086" t="s">
        <v>17980</v>
      </c>
      <c r="K4086"/>
      <c r="L4086"/>
      <c r="M4086"/>
      <c r="N4086"/>
      <c r="O4086" t="s">
        <v>17980</v>
      </c>
    </row>
    <row r="4087" spans="2:15" x14ac:dyDescent="0.25">
      <c r="B4087" t="s">
        <v>14365</v>
      </c>
      <c r="C4087">
        <v>147513703</v>
      </c>
      <c r="D4087" t="s">
        <v>190</v>
      </c>
      <c r="E4087" t="s">
        <v>190</v>
      </c>
      <c r="F4087" t="s">
        <v>1143</v>
      </c>
      <c r="G4087" t="s">
        <v>2903</v>
      </c>
      <c r="H4087"/>
      <c r="I4087" t="s">
        <v>10461</v>
      </c>
      <c r="J4087" t="s">
        <v>17855</v>
      </c>
      <c r="K4087" t="s">
        <v>17851</v>
      </c>
      <c r="L4087" t="s">
        <v>10461</v>
      </c>
      <c r="M4087" t="s">
        <v>10461</v>
      </c>
      <c r="N4087" t="s">
        <v>10461</v>
      </c>
      <c r="O4087" t="s">
        <v>18004</v>
      </c>
    </row>
    <row r="4088" spans="2:15" x14ac:dyDescent="0.25">
      <c r="B4088" t="s">
        <v>14366</v>
      </c>
      <c r="C4088">
        <v>147513703</v>
      </c>
      <c r="D4088" t="s">
        <v>190</v>
      </c>
      <c r="E4088" t="s">
        <v>190</v>
      </c>
      <c r="F4088" t="s">
        <v>1143</v>
      </c>
      <c r="G4088" t="s">
        <v>2904</v>
      </c>
      <c r="H4088"/>
      <c r="I4088" t="s">
        <v>10461</v>
      </c>
      <c r="J4088" t="s">
        <v>17844</v>
      </c>
      <c r="K4088" t="s">
        <v>17905</v>
      </c>
      <c r="L4088"/>
      <c r="M4088" t="s">
        <v>10461</v>
      </c>
      <c r="N4088" t="s">
        <v>10461</v>
      </c>
      <c r="O4088" t="s">
        <v>17917</v>
      </c>
    </row>
    <row r="4089" spans="2:15" x14ac:dyDescent="0.25">
      <c r="B4089" t="s">
        <v>14367</v>
      </c>
      <c r="C4089">
        <v>147513703</v>
      </c>
      <c r="D4089" t="s">
        <v>190</v>
      </c>
      <c r="E4089" t="s">
        <v>190</v>
      </c>
      <c r="F4089" t="s">
        <v>1143</v>
      </c>
      <c r="G4089" t="s">
        <v>2415</v>
      </c>
      <c r="H4089"/>
      <c r="I4089" t="s">
        <v>17846</v>
      </c>
      <c r="J4089" t="s">
        <v>17890</v>
      </c>
      <c r="K4089" t="s">
        <v>18131</v>
      </c>
      <c r="L4089" t="s">
        <v>10461</v>
      </c>
      <c r="M4089" t="s">
        <v>10461</v>
      </c>
      <c r="N4089" t="s">
        <v>10461</v>
      </c>
      <c r="O4089" t="s">
        <v>17986</v>
      </c>
    </row>
    <row r="4090" spans="2:15" x14ac:dyDescent="0.25">
      <c r="B4090" t="s">
        <v>15000</v>
      </c>
      <c r="C4090">
        <v>151514721</v>
      </c>
      <c r="D4090" t="s">
        <v>293</v>
      </c>
      <c r="E4090" t="s">
        <v>293</v>
      </c>
      <c r="F4090" t="s">
        <v>1468</v>
      </c>
      <c r="G4090" t="s">
        <v>2903</v>
      </c>
      <c r="H4090" t="s">
        <v>10461</v>
      </c>
      <c r="I4090" t="s">
        <v>18570</v>
      </c>
      <c r="J4090" t="s">
        <v>17853</v>
      </c>
      <c r="K4090" t="s">
        <v>10461</v>
      </c>
      <c r="L4090" t="s">
        <v>10461</v>
      </c>
      <c r="M4090"/>
      <c r="N4090"/>
      <c r="O4090" t="s">
        <v>18275</v>
      </c>
    </row>
    <row r="4091" spans="2:15" x14ac:dyDescent="0.25">
      <c r="B4091" t="s">
        <v>15001</v>
      </c>
      <c r="C4091">
        <v>151514721</v>
      </c>
      <c r="D4091" t="s">
        <v>293</v>
      </c>
      <c r="E4091" t="s">
        <v>293</v>
      </c>
      <c r="F4091" t="s">
        <v>1468</v>
      </c>
      <c r="G4091" t="s">
        <v>2904</v>
      </c>
      <c r="H4091" t="s">
        <v>10461</v>
      </c>
      <c r="I4091" t="s">
        <v>18119</v>
      </c>
      <c r="J4091" t="s">
        <v>17837</v>
      </c>
      <c r="K4091" t="s">
        <v>10461</v>
      </c>
      <c r="L4091" t="s">
        <v>17833</v>
      </c>
      <c r="M4091"/>
      <c r="N4091"/>
      <c r="O4091" t="s">
        <v>18252</v>
      </c>
    </row>
    <row r="4092" spans="2:15" x14ac:dyDescent="0.25">
      <c r="B4092" t="s">
        <v>15002</v>
      </c>
      <c r="C4092">
        <v>151514721</v>
      </c>
      <c r="D4092" t="s">
        <v>293</v>
      </c>
      <c r="E4092" t="s">
        <v>293</v>
      </c>
      <c r="F4092" t="s">
        <v>1468</v>
      </c>
      <c r="G4092" t="s">
        <v>2415</v>
      </c>
      <c r="H4092" t="s">
        <v>10461</v>
      </c>
      <c r="I4092" t="s">
        <v>18494</v>
      </c>
      <c r="J4092" t="s">
        <v>17951</v>
      </c>
      <c r="K4092" t="s">
        <v>10461</v>
      </c>
      <c r="L4092" t="s">
        <v>17823</v>
      </c>
      <c r="M4092"/>
      <c r="N4092"/>
      <c r="O4092" t="s">
        <v>18690</v>
      </c>
    </row>
    <row r="4093" spans="2:15" x14ac:dyDescent="0.25">
      <c r="B4093" t="s">
        <v>16260</v>
      </c>
      <c r="C4093">
        <v>160028259</v>
      </c>
      <c r="D4093" t="s">
        <v>415</v>
      </c>
      <c r="E4093" t="s">
        <v>415</v>
      </c>
      <c r="F4093" t="s">
        <v>1867</v>
      </c>
      <c r="G4093" t="s">
        <v>2903</v>
      </c>
      <c r="H4093" t="s">
        <v>10461</v>
      </c>
      <c r="I4093" t="s">
        <v>18131</v>
      </c>
      <c r="J4093" t="s">
        <v>10461</v>
      </c>
      <c r="K4093" t="s">
        <v>10461</v>
      </c>
      <c r="L4093" t="s">
        <v>17846</v>
      </c>
      <c r="M4093"/>
      <c r="N4093" t="s">
        <v>10461</v>
      </c>
      <c r="O4093" t="s">
        <v>17952</v>
      </c>
    </row>
    <row r="4094" spans="2:15" x14ac:dyDescent="0.25">
      <c r="B4094" t="s">
        <v>16261</v>
      </c>
      <c r="C4094">
        <v>160028259</v>
      </c>
      <c r="D4094" t="s">
        <v>415</v>
      </c>
      <c r="E4094" t="s">
        <v>415</v>
      </c>
      <c r="F4094" t="s">
        <v>1867</v>
      </c>
      <c r="G4094" t="s">
        <v>2904</v>
      </c>
      <c r="H4094" t="s">
        <v>10461</v>
      </c>
      <c r="I4094" t="s">
        <v>18082</v>
      </c>
      <c r="J4094" t="s">
        <v>10461</v>
      </c>
      <c r="K4094" t="s">
        <v>17834</v>
      </c>
      <c r="L4094" t="s">
        <v>17837</v>
      </c>
      <c r="M4094" t="s">
        <v>10461</v>
      </c>
      <c r="N4094"/>
      <c r="O4094" t="s">
        <v>18233</v>
      </c>
    </row>
    <row r="4095" spans="2:15" x14ac:dyDescent="0.25">
      <c r="B4095" t="s">
        <v>16262</v>
      </c>
      <c r="C4095">
        <v>160028259</v>
      </c>
      <c r="D4095" t="s">
        <v>415</v>
      </c>
      <c r="E4095" t="s">
        <v>415</v>
      </c>
      <c r="F4095" t="s">
        <v>1867</v>
      </c>
      <c r="G4095" t="s">
        <v>2415</v>
      </c>
      <c r="H4095" t="s">
        <v>10461</v>
      </c>
      <c r="I4095" t="s">
        <v>18361</v>
      </c>
      <c r="J4095" t="s">
        <v>10461</v>
      </c>
      <c r="K4095" t="s">
        <v>17827</v>
      </c>
      <c r="L4095" t="s">
        <v>17890</v>
      </c>
      <c r="M4095" t="s">
        <v>10461</v>
      </c>
      <c r="N4095" t="s">
        <v>10461</v>
      </c>
      <c r="O4095" t="s">
        <v>17829</v>
      </c>
    </row>
    <row r="4096" spans="2:15" x14ac:dyDescent="0.25">
      <c r="B4096" t="s">
        <v>15446</v>
      </c>
      <c r="C4096">
        <v>173515368</v>
      </c>
      <c r="D4096" t="s">
        <v>375</v>
      </c>
      <c r="E4096" t="s">
        <v>375</v>
      </c>
      <c r="F4096" t="s">
        <v>1732</v>
      </c>
      <c r="G4096" t="s">
        <v>2903</v>
      </c>
      <c r="H4096"/>
      <c r="I4096" t="s">
        <v>10461</v>
      </c>
      <c r="J4096" t="s">
        <v>17862</v>
      </c>
      <c r="K4096"/>
      <c r="L4096" t="s">
        <v>10461</v>
      </c>
      <c r="M4096"/>
      <c r="N4096"/>
      <c r="O4096" t="s">
        <v>17875</v>
      </c>
    </row>
    <row r="4097" spans="2:15" x14ac:dyDescent="0.25">
      <c r="B4097" t="s">
        <v>15447</v>
      </c>
      <c r="C4097">
        <v>173515368</v>
      </c>
      <c r="D4097" t="s">
        <v>375</v>
      </c>
      <c r="E4097" t="s">
        <v>375</v>
      </c>
      <c r="F4097" t="s">
        <v>1732</v>
      </c>
      <c r="G4097" t="s">
        <v>2904</v>
      </c>
      <c r="H4097"/>
      <c r="I4097" t="s">
        <v>10461</v>
      </c>
      <c r="J4097" t="s">
        <v>17883</v>
      </c>
      <c r="K4097"/>
      <c r="L4097"/>
      <c r="M4097"/>
      <c r="N4097"/>
      <c r="O4097" t="s">
        <v>17824</v>
      </c>
    </row>
    <row r="4098" spans="2:15" x14ac:dyDescent="0.25">
      <c r="B4098" t="s">
        <v>15448</v>
      </c>
      <c r="C4098">
        <v>173515368</v>
      </c>
      <c r="D4098" t="s">
        <v>375</v>
      </c>
      <c r="E4098" t="s">
        <v>375</v>
      </c>
      <c r="F4098" t="s">
        <v>1732</v>
      </c>
      <c r="G4098" t="s">
        <v>2415</v>
      </c>
      <c r="H4098"/>
      <c r="I4098" t="s">
        <v>10461</v>
      </c>
      <c r="J4098" t="s">
        <v>17822</v>
      </c>
      <c r="K4098"/>
      <c r="L4098" t="s">
        <v>10461</v>
      </c>
      <c r="M4098"/>
      <c r="N4098"/>
      <c r="O4098" t="s">
        <v>17826</v>
      </c>
    </row>
    <row r="4099" spans="2:15" x14ac:dyDescent="0.25">
      <c r="B4099" t="s">
        <v>14888</v>
      </c>
      <c r="C4099">
        <v>175390169</v>
      </c>
      <c r="D4099" t="s">
        <v>17335</v>
      </c>
      <c r="E4099" t="s">
        <v>17335</v>
      </c>
      <c r="F4099" t="s">
        <v>1418</v>
      </c>
      <c r="G4099" t="s">
        <v>2903</v>
      </c>
      <c r="H4099"/>
      <c r="I4099" t="s">
        <v>17834</v>
      </c>
      <c r="J4099" t="s">
        <v>18165</v>
      </c>
      <c r="K4099" t="s">
        <v>10461</v>
      </c>
      <c r="L4099" t="s">
        <v>10461</v>
      </c>
      <c r="M4099" t="s">
        <v>10461</v>
      </c>
      <c r="N4099"/>
      <c r="O4099" t="s">
        <v>18025</v>
      </c>
    </row>
    <row r="4100" spans="2:15" x14ac:dyDescent="0.25">
      <c r="B4100" t="s">
        <v>14889</v>
      </c>
      <c r="C4100">
        <v>175390169</v>
      </c>
      <c r="D4100" t="s">
        <v>17335</v>
      </c>
      <c r="E4100" t="s">
        <v>17335</v>
      </c>
      <c r="F4100" t="s">
        <v>1418</v>
      </c>
      <c r="G4100" t="s">
        <v>2904</v>
      </c>
      <c r="H4100"/>
      <c r="I4100" t="s">
        <v>17951</v>
      </c>
      <c r="J4100" t="s">
        <v>17922</v>
      </c>
      <c r="K4100" t="s">
        <v>10461</v>
      </c>
      <c r="L4100"/>
      <c r="M4100"/>
      <c r="N4100"/>
      <c r="O4100" t="s">
        <v>18162</v>
      </c>
    </row>
    <row r="4101" spans="2:15" x14ac:dyDescent="0.25">
      <c r="B4101" t="s">
        <v>14890</v>
      </c>
      <c r="C4101">
        <v>175390169</v>
      </c>
      <c r="D4101" t="s">
        <v>17335</v>
      </c>
      <c r="E4101" t="s">
        <v>17335</v>
      </c>
      <c r="F4101" t="s">
        <v>1418</v>
      </c>
      <c r="G4101" t="s">
        <v>2415</v>
      </c>
      <c r="H4101"/>
      <c r="I4101" t="s">
        <v>17944</v>
      </c>
      <c r="J4101" t="s">
        <v>18495</v>
      </c>
      <c r="K4101" t="s">
        <v>17834</v>
      </c>
      <c r="L4101" t="s">
        <v>10461</v>
      </c>
      <c r="M4101" t="s">
        <v>10461</v>
      </c>
      <c r="N4101"/>
      <c r="O4101" t="s">
        <v>18274</v>
      </c>
    </row>
    <row r="4102" spans="2:15" x14ac:dyDescent="0.25">
      <c r="B4102" t="s">
        <v>13458</v>
      </c>
      <c r="C4102">
        <v>181519176</v>
      </c>
      <c r="D4102" t="s">
        <v>17318</v>
      </c>
      <c r="E4102" t="s">
        <v>17318</v>
      </c>
      <c r="F4102" t="s">
        <v>642</v>
      </c>
      <c r="G4102" t="s">
        <v>2903</v>
      </c>
      <c r="H4102"/>
      <c r="I4102" t="s">
        <v>17896</v>
      </c>
      <c r="J4102" t="s">
        <v>17998</v>
      </c>
      <c r="K4102" t="s">
        <v>17846</v>
      </c>
      <c r="L4102" t="s">
        <v>10461</v>
      </c>
      <c r="M4102" t="s">
        <v>10461</v>
      </c>
      <c r="N4102"/>
      <c r="O4102" t="s">
        <v>17829</v>
      </c>
    </row>
    <row r="4103" spans="2:15" x14ac:dyDescent="0.25">
      <c r="B4103" t="s">
        <v>13459</v>
      </c>
      <c r="C4103">
        <v>181519176</v>
      </c>
      <c r="D4103" t="s">
        <v>17318</v>
      </c>
      <c r="E4103" t="s">
        <v>17318</v>
      </c>
      <c r="F4103" t="s">
        <v>642</v>
      </c>
      <c r="G4103" t="s">
        <v>2904</v>
      </c>
      <c r="H4103"/>
      <c r="I4103" t="s">
        <v>18116</v>
      </c>
      <c r="J4103" t="s">
        <v>17965</v>
      </c>
      <c r="K4103" t="s">
        <v>10461</v>
      </c>
      <c r="L4103" t="s">
        <v>10461</v>
      </c>
      <c r="M4103" t="s">
        <v>10461</v>
      </c>
      <c r="N4103"/>
      <c r="O4103" t="s">
        <v>18295</v>
      </c>
    </row>
    <row r="4104" spans="2:15" x14ac:dyDescent="0.25">
      <c r="B4104" t="s">
        <v>13460</v>
      </c>
      <c r="C4104">
        <v>181519176</v>
      </c>
      <c r="D4104" t="s">
        <v>17318</v>
      </c>
      <c r="E4104" t="s">
        <v>17318</v>
      </c>
      <c r="F4104" t="s">
        <v>642</v>
      </c>
      <c r="G4104" t="s">
        <v>2415</v>
      </c>
      <c r="H4104"/>
      <c r="I4104" t="s">
        <v>17929</v>
      </c>
      <c r="J4104" t="s">
        <v>18583</v>
      </c>
      <c r="K4104" t="s">
        <v>17823</v>
      </c>
      <c r="L4104" t="s">
        <v>10461</v>
      </c>
      <c r="M4104" t="s">
        <v>17850</v>
      </c>
      <c r="N4104"/>
      <c r="O4104" t="s">
        <v>17933</v>
      </c>
    </row>
    <row r="4105" spans="2:15" x14ac:dyDescent="0.25">
      <c r="B4105" t="s">
        <v>14748</v>
      </c>
      <c r="C4105">
        <v>182514568</v>
      </c>
      <c r="D4105" t="s">
        <v>17329</v>
      </c>
      <c r="E4105" t="s">
        <v>17329</v>
      </c>
      <c r="F4105" t="s">
        <v>1834</v>
      </c>
      <c r="G4105" t="s">
        <v>2903</v>
      </c>
      <c r="H4105"/>
      <c r="I4105" t="s">
        <v>17827</v>
      </c>
      <c r="J4105" t="s">
        <v>17881</v>
      </c>
      <c r="K4105" t="s">
        <v>10461</v>
      </c>
      <c r="L4105" t="s">
        <v>10461</v>
      </c>
      <c r="M4105" t="s">
        <v>10461</v>
      </c>
      <c r="N4105"/>
      <c r="O4105" t="s">
        <v>17996</v>
      </c>
    </row>
    <row r="4106" spans="2:15" x14ac:dyDescent="0.25">
      <c r="B4106" t="s">
        <v>14749</v>
      </c>
      <c r="C4106">
        <v>182514568</v>
      </c>
      <c r="D4106" t="s">
        <v>17329</v>
      </c>
      <c r="E4106" t="s">
        <v>17329</v>
      </c>
      <c r="F4106" t="s">
        <v>1834</v>
      </c>
      <c r="G4106" t="s">
        <v>2904</v>
      </c>
      <c r="H4106"/>
      <c r="I4106" t="s">
        <v>17840</v>
      </c>
      <c r="J4106" t="s">
        <v>17844</v>
      </c>
      <c r="K4106" t="s">
        <v>17850</v>
      </c>
      <c r="L4106" t="s">
        <v>10461</v>
      </c>
      <c r="M4106" t="s">
        <v>10461</v>
      </c>
      <c r="N4106"/>
      <c r="O4106" t="s">
        <v>17905</v>
      </c>
    </row>
    <row r="4107" spans="2:15" x14ac:dyDescent="0.25">
      <c r="B4107" t="s">
        <v>14750</v>
      </c>
      <c r="C4107">
        <v>182514568</v>
      </c>
      <c r="D4107" t="s">
        <v>17329</v>
      </c>
      <c r="E4107" t="s">
        <v>17329</v>
      </c>
      <c r="F4107" t="s">
        <v>1834</v>
      </c>
      <c r="G4107" t="s">
        <v>2415</v>
      </c>
      <c r="H4107"/>
      <c r="I4107" t="s">
        <v>18036</v>
      </c>
      <c r="J4107" t="s">
        <v>17898</v>
      </c>
      <c r="K4107" t="s">
        <v>17836</v>
      </c>
      <c r="L4107" t="s">
        <v>10461</v>
      </c>
      <c r="M4107" t="s">
        <v>10461</v>
      </c>
      <c r="N4107"/>
      <c r="O4107" t="s">
        <v>18062</v>
      </c>
    </row>
    <row r="4108" spans="2:15" x14ac:dyDescent="0.25">
      <c r="B4108" t="s">
        <v>13640</v>
      </c>
      <c r="C4108">
        <v>185515523</v>
      </c>
      <c r="D4108" t="s">
        <v>66</v>
      </c>
      <c r="E4108" t="s">
        <v>66</v>
      </c>
      <c r="F4108" t="s">
        <v>749</v>
      </c>
      <c r="G4108" t="s">
        <v>2904</v>
      </c>
      <c r="H4108"/>
      <c r="I4108" t="s">
        <v>18528</v>
      </c>
      <c r="J4108" t="s">
        <v>17846</v>
      </c>
      <c r="K4108" t="s">
        <v>10461</v>
      </c>
      <c r="L4108" t="s">
        <v>17939</v>
      </c>
      <c r="M4108"/>
      <c r="N4108"/>
      <c r="O4108" t="s">
        <v>18554</v>
      </c>
    </row>
    <row r="4109" spans="2:15" x14ac:dyDescent="0.25">
      <c r="B4109" t="s">
        <v>13641</v>
      </c>
      <c r="C4109">
        <v>185515523</v>
      </c>
      <c r="D4109" t="s">
        <v>66</v>
      </c>
      <c r="E4109" t="s">
        <v>66</v>
      </c>
      <c r="F4109" t="s">
        <v>749</v>
      </c>
      <c r="G4109" t="s">
        <v>2415</v>
      </c>
      <c r="H4109"/>
      <c r="I4109" t="s">
        <v>18528</v>
      </c>
      <c r="J4109" t="s">
        <v>17846</v>
      </c>
      <c r="K4109" t="s">
        <v>10461</v>
      </c>
      <c r="L4109" t="s">
        <v>17939</v>
      </c>
      <c r="M4109"/>
      <c r="N4109"/>
      <c r="O4109" t="s">
        <v>18554</v>
      </c>
    </row>
    <row r="4110" spans="2:15" x14ac:dyDescent="0.25">
      <c r="B4110" t="s">
        <v>18744</v>
      </c>
      <c r="C4110">
        <v>188392660</v>
      </c>
      <c r="D4110" t="s">
        <v>17718</v>
      </c>
      <c r="E4110" t="s">
        <v>17718</v>
      </c>
      <c r="F4110" t="s">
        <v>17803</v>
      </c>
      <c r="G4110" t="s">
        <v>2903</v>
      </c>
      <c r="H4110"/>
      <c r="I4110"/>
      <c r="J4110" t="s">
        <v>10461</v>
      </c>
      <c r="K4110" t="s">
        <v>10461</v>
      </c>
      <c r="L4110" t="s">
        <v>10461</v>
      </c>
      <c r="M4110"/>
      <c r="N4110"/>
      <c r="O4110" t="s">
        <v>17833</v>
      </c>
    </row>
    <row r="4111" spans="2:15" x14ac:dyDescent="0.25">
      <c r="B4111" t="s">
        <v>18745</v>
      </c>
      <c r="C4111">
        <v>188392660</v>
      </c>
      <c r="D4111" t="s">
        <v>17718</v>
      </c>
      <c r="E4111" t="s">
        <v>17718</v>
      </c>
      <c r="F4111" t="s">
        <v>17803</v>
      </c>
      <c r="G4111" t="s">
        <v>2904</v>
      </c>
      <c r="H4111"/>
      <c r="I4111" t="s">
        <v>10461</v>
      </c>
      <c r="J4111" t="s">
        <v>10461</v>
      </c>
      <c r="K4111" t="s">
        <v>10461</v>
      </c>
      <c r="L4111"/>
      <c r="M4111"/>
      <c r="N4111"/>
      <c r="O4111" t="s">
        <v>10461</v>
      </c>
    </row>
    <row r="4112" spans="2:15" x14ac:dyDescent="0.25">
      <c r="B4112" t="s">
        <v>18746</v>
      </c>
      <c r="C4112">
        <v>188392660</v>
      </c>
      <c r="D4112" t="s">
        <v>17718</v>
      </c>
      <c r="E4112" t="s">
        <v>17718</v>
      </c>
      <c r="F4112" t="s">
        <v>17803</v>
      </c>
      <c r="G4112" t="s">
        <v>2415</v>
      </c>
      <c r="H4112"/>
      <c r="I4112" t="s">
        <v>10461</v>
      </c>
      <c r="J4112" t="s">
        <v>10461</v>
      </c>
      <c r="K4112" t="s">
        <v>10461</v>
      </c>
      <c r="L4112" t="s">
        <v>10461</v>
      </c>
      <c r="M4112"/>
      <c r="N4112"/>
      <c r="O4112" t="s">
        <v>17823</v>
      </c>
    </row>
    <row r="4113" spans="2:15" x14ac:dyDescent="0.25">
      <c r="B4113" t="s">
        <v>17175</v>
      </c>
      <c r="C4113">
        <v>189670676</v>
      </c>
      <c r="D4113" t="s">
        <v>17349</v>
      </c>
      <c r="E4113" t="s">
        <v>17349</v>
      </c>
      <c r="F4113" t="s">
        <v>13164</v>
      </c>
      <c r="G4113" t="s">
        <v>2903</v>
      </c>
      <c r="H4113" t="s">
        <v>10461</v>
      </c>
      <c r="I4113" t="s">
        <v>17862</v>
      </c>
      <c r="J4113" t="s">
        <v>18363</v>
      </c>
      <c r="K4113" t="s">
        <v>17999</v>
      </c>
      <c r="L4113" t="s">
        <v>17834</v>
      </c>
      <c r="M4113" t="s">
        <v>10461</v>
      </c>
      <c r="N4113"/>
      <c r="O4113" t="s">
        <v>18163</v>
      </c>
    </row>
    <row r="4114" spans="2:15" x14ac:dyDescent="0.25">
      <c r="B4114" t="s">
        <v>17176</v>
      </c>
      <c r="C4114">
        <v>189670676</v>
      </c>
      <c r="D4114" t="s">
        <v>17349</v>
      </c>
      <c r="E4114" t="s">
        <v>17349</v>
      </c>
      <c r="F4114" t="s">
        <v>13164</v>
      </c>
      <c r="G4114" t="s">
        <v>2904</v>
      </c>
      <c r="H4114"/>
      <c r="I4114" t="s">
        <v>17890</v>
      </c>
      <c r="J4114" t="s">
        <v>17900</v>
      </c>
      <c r="K4114" t="s">
        <v>18081</v>
      </c>
      <c r="L4114" t="s">
        <v>17844</v>
      </c>
      <c r="M4114" t="s">
        <v>10461</v>
      </c>
      <c r="N4114"/>
      <c r="O4114" t="s">
        <v>18227</v>
      </c>
    </row>
    <row r="4115" spans="2:15" x14ac:dyDescent="0.25">
      <c r="B4115" t="s">
        <v>17177</v>
      </c>
      <c r="C4115">
        <v>189670676</v>
      </c>
      <c r="D4115" t="s">
        <v>17349</v>
      </c>
      <c r="E4115" t="s">
        <v>17349</v>
      </c>
      <c r="F4115" t="s">
        <v>13164</v>
      </c>
      <c r="G4115" t="s">
        <v>2415</v>
      </c>
      <c r="H4115" t="s">
        <v>10461</v>
      </c>
      <c r="I4115" t="s">
        <v>17982</v>
      </c>
      <c r="J4115" t="s">
        <v>18175</v>
      </c>
      <c r="K4115" t="s">
        <v>18002</v>
      </c>
      <c r="L4115" t="s">
        <v>17951</v>
      </c>
      <c r="M4115" t="s">
        <v>10461</v>
      </c>
      <c r="N4115"/>
      <c r="O4115" t="s">
        <v>18132</v>
      </c>
    </row>
    <row r="4116" spans="2:15" x14ac:dyDescent="0.25">
      <c r="B4116" t="s">
        <v>16727</v>
      </c>
      <c r="C4116">
        <v>192518422</v>
      </c>
      <c r="D4116" t="s">
        <v>17344</v>
      </c>
      <c r="E4116" t="s">
        <v>17344</v>
      </c>
      <c r="F4116" t="s">
        <v>2137</v>
      </c>
      <c r="G4116" t="s">
        <v>2903</v>
      </c>
      <c r="H4116" t="s">
        <v>10461</v>
      </c>
      <c r="I4116" t="s">
        <v>17826</v>
      </c>
      <c r="J4116" t="s">
        <v>18116</v>
      </c>
      <c r="K4116" t="s">
        <v>17895</v>
      </c>
      <c r="L4116" t="s">
        <v>17853</v>
      </c>
      <c r="M4116" t="s">
        <v>10461</v>
      </c>
      <c r="N4116" t="s">
        <v>10461</v>
      </c>
      <c r="O4116" t="s">
        <v>17913</v>
      </c>
    </row>
    <row r="4117" spans="2:15" x14ac:dyDescent="0.25">
      <c r="B4117" t="s">
        <v>16728</v>
      </c>
      <c r="C4117">
        <v>192518422</v>
      </c>
      <c r="D4117" t="s">
        <v>17344</v>
      </c>
      <c r="E4117" t="s">
        <v>17344</v>
      </c>
      <c r="F4117" t="s">
        <v>2137</v>
      </c>
      <c r="G4117" t="s">
        <v>2904</v>
      </c>
      <c r="H4117" t="s">
        <v>10461</v>
      </c>
      <c r="I4117" t="s">
        <v>18352</v>
      </c>
      <c r="J4117" t="s">
        <v>18116</v>
      </c>
      <c r="K4117" t="s">
        <v>17885</v>
      </c>
      <c r="L4117" t="s">
        <v>17881</v>
      </c>
      <c r="M4117" t="s">
        <v>17833</v>
      </c>
      <c r="N4117" t="s">
        <v>10461</v>
      </c>
      <c r="O4117" t="s">
        <v>18272</v>
      </c>
    </row>
    <row r="4118" spans="2:15" x14ac:dyDescent="0.25">
      <c r="B4118" t="s">
        <v>16729</v>
      </c>
      <c r="C4118">
        <v>192518422</v>
      </c>
      <c r="D4118" t="s">
        <v>17344</v>
      </c>
      <c r="E4118" t="s">
        <v>17344</v>
      </c>
      <c r="F4118" t="s">
        <v>2137</v>
      </c>
      <c r="G4118" t="s">
        <v>2415</v>
      </c>
      <c r="H4118" t="s">
        <v>10461</v>
      </c>
      <c r="I4118" t="s">
        <v>18038</v>
      </c>
      <c r="J4118" t="s">
        <v>18139</v>
      </c>
      <c r="K4118" t="s">
        <v>17917</v>
      </c>
      <c r="L4118" t="s">
        <v>18081</v>
      </c>
      <c r="M4118" t="s">
        <v>17855</v>
      </c>
      <c r="N4118" t="s">
        <v>10461</v>
      </c>
      <c r="O4118" t="s">
        <v>18513</v>
      </c>
    </row>
    <row r="4119" spans="2:15" x14ac:dyDescent="0.25">
      <c r="B4119" t="s">
        <v>14240</v>
      </c>
      <c r="C4119">
        <v>199025446</v>
      </c>
      <c r="D4119" t="s">
        <v>17323</v>
      </c>
      <c r="E4119" t="s">
        <v>17323</v>
      </c>
      <c r="F4119" t="s">
        <v>1076</v>
      </c>
      <c r="G4119" t="s">
        <v>2903</v>
      </c>
      <c r="H4119"/>
      <c r="I4119" t="s">
        <v>18013</v>
      </c>
      <c r="J4119" t="s">
        <v>10461</v>
      </c>
      <c r="K4119" t="s">
        <v>17875</v>
      </c>
      <c r="L4119" t="s">
        <v>10461</v>
      </c>
      <c r="M4119" t="s">
        <v>10461</v>
      </c>
      <c r="N4119"/>
      <c r="O4119" t="s">
        <v>17922</v>
      </c>
    </row>
    <row r="4120" spans="2:15" x14ac:dyDescent="0.25">
      <c r="B4120" t="s">
        <v>14241</v>
      </c>
      <c r="C4120">
        <v>199025446</v>
      </c>
      <c r="D4120" t="s">
        <v>17323</v>
      </c>
      <c r="E4120" t="s">
        <v>17323</v>
      </c>
      <c r="F4120" t="s">
        <v>1076</v>
      </c>
      <c r="G4120" t="s">
        <v>2904</v>
      </c>
      <c r="H4120"/>
      <c r="I4120" t="s">
        <v>17905</v>
      </c>
      <c r="J4120" t="s">
        <v>17855</v>
      </c>
      <c r="K4120" t="s">
        <v>17851</v>
      </c>
      <c r="L4120" t="s">
        <v>17837</v>
      </c>
      <c r="M4120"/>
      <c r="N4120"/>
      <c r="O4120" t="s">
        <v>17923</v>
      </c>
    </row>
    <row r="4121" spans="2:15" x14ac:dyDescent="0.25">
      <c r="B4121" t="s">
        <v>14242</v>
      </c>
      <c r="C4121">
        <v>199025446</v>
      </c>
      <c r="D4121" t="s">
        <v>17323</v>
      </c>
      <c r="E4121" t="s">
        <v>17323</v>
      </c>
      <c r="F4121" t="s">
        <v>1076</v>
      </c>
      <c r="G4121" t="s">
        <v>2415</v>
      </c>
      <c r="H4121"/>
      <c r="I4121" t="s">
        <v>17872</v>
      </c>
      <c r="J4121" t="s">
        <v>17881</v>
      </c>
      <c r="K4121" t="s">
        <v>18080</v>
      </c>
      <c r="L4121" t="s">
        <v>17995</v>
      </c>
      <c r="M4121" t="s">
        <v>10461</v>
      </c>
      <c r="N4121"/>
      <c r="O4121" t="s">
        <v>18560</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K25" sqref="AK25"/>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6"/>
      <c r="F2" s="486"/>
      <c r="G2" s="486"/>
      <c r="H2" s="486"/>
      <c r="I2" s="486"/>
      <c r="J2" s="486"/>
      <c r="K2" s="486"/>
      <c r="L2" s="486"/>
      <c r="M2" s="486"/>
      <c r="N2" s="486"/>
      <c r="O2" s="486"/>
      <c r="P2" s="486"/>
      <c r="Q2" s="20"/>
      <c r="R2" s="20"/>
      <c r="S2" s="20"/>
      <c r="T2" s="20"/>
      <c r="U2" s="20"/>
      <c r="V2" s="20"/>
      <c r="W2" s="20"/>
      <c r="X2" s="20"/>
      <c r="Y2" s="20"/>
      <c r="Z2" s="20"/>
      <c r="AA2" s="20"/>
      <c r="AB2" s="20"/>
      <c r="AC2" s="20"/>
      <c r="AD2" s="20"/>
      <c r="AE2" s="20"/>
      <c r="AF2" s="486"/>
      <c r="AG2" s="486"/>
      <c r="AH2" s="486"/>
      <c r="AI2" s="486"/>
      <c r="AJ2" s="486"/>
      <c r="AK2" s="486"/>
      <c r="AL2" s="486"/>
      <c r="AM2" s="486"/>
      <c r="AN2" s="486"/>
      <c r="AO2" s="486"/>
      <c r="AP2" s="486"/>
      <c r="AQ2" s="486"/>
      <c r="AR2" s="499"/>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0" t="str">
        <f>'Page 1 - General Information'!E4</f>
        <v xml:space="preserve"> INTERSCHOLASTIC ATHLETIC OPPORTUNITIES DISCLOSURE FORM 24.1</v>
      </c>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2023-2024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Moniteau JSHS - 1164</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Moniteau SD - 104105353</v>
      </c>
      <c r="AJ7" s="221"/>
      <c r="AK7" s="101"/>
      <c r="AL7" s="101"/>
      <c r="AM7" s="101"/>
      <c r="AN7" s="101"/>
      <c r="AO7" s="101"/>
      <c r="AP7" s="102"/>
      <c r="AQ7" s="16"/>
      <c r="AR7" s="24"/>
    </row>
    <row r="8" spans="1:114" customFormat="1" ht="4.9000000000000004" customHeight="1" x14ac:dyDescent="0.25">
      <c r="B8" s="17"/>
      <c r="C8" s="16"/>
      <c r="D8" s="248"/>
      <c r="E8" s="498"/>
      <c r="F8" s="498"/>
      <c r="G8" s="498"/>
      <c r="H8" s="498"/>
      <c r="I8" s="498"/>
      <c r="J8" s="498"/>
      <c r="K8" s="498"/>
      <c r="L8" s="498"/>
      <c r="M8" s="50"/>
      <c r="AP8" s="55"/>
      <c r="AQ8" s="54"/>
      <c r="AR8" s="24"/>
    </row>
    <row r="9" spans="1:114" ht="20.45" customHeight="1" x14ac:dyDescent="0.25">
      <c r="A9"/>
      <c r="B9" s="17"/>
      <c r="C9" s="16"/>
      <c r="D9" s="210"/>
      <c r="E9" s="508" t="s">
        <v>9</v>
      </c>
      <c r="F9" s="508"/>
      <c r="G9" s="508"/>
      <c r="H9" s="508"/>
      <c r="I9" s="508"/>
      <c r="J9" s="510"/>
      <c r="K9" s="508"/>
      <c r="L9" s="508"/>
      <c r="M9" s="508"/>
      <c r="N9" s="508"/>
      <c r="O9" s="508"/>
      <c r="P9" s="508"/>
      <c r="Q9" s="508"/>
      <c r="R9" s="508"/>
      <c r="S9" s="508"/>
      <c r="T9" s="508"/>
      <c r="U9" s="508"/>
      <c r="V9" s="508"/>
      <c r="W9" s="508"/>
      <c r="X9" s="508"/>
      <c r="Y9" s="508"/>
      <c r="Z9" s="508"/>
      <c r="AA9" s="508"/>
      <c r="AB9" s="508"/>
      <c r="AC9" s="508"/>
      <c r="AD9" s="508"/>
      <c r="AE9" s="508"/>
      <c r="AF9" s="509"/>
      <c r="AG9" s="105"/>
      <c r="AH9" s="507" t="s">
        <v>11</v>
      </c>
      <c r="AI9" s="508"/>
      <c r="AJ9" s="508"/>
      <c r="AK9" s="508"/>
      <c r="AL9" s="508"/>
      <c r="AM9" s="508"/>
      <c r="AN9" s="508"/>
      <c r="AO9" s="508"/>
      <c r="AP9" s="509"/>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1" t="s">
        <v>2805</v>
      </c>
      <c r="F10" s="8"/>
      <c r="G10" s="504" t="s">
        <v>2801</v>
      </c>
      <c r="H10" s="126"/>
      <c r="I10" s="504" t="s">
        <v>2806</v>
      </c>
      <c r="J10" s="126"/>
      <c r="K10" s="517" t="s">
        <v>2850</v>
      </c>
      <c r="L10" s="518"/>
      <c r="M10" s="519"/>
      <c r="N10" s="117"/>
      <c r="O10" s="517" t="s">
        <v>2772</v>
      </c>
      <c r="P10" s="518"/>
      <c r="Q10" s="519"/>
      <c r="R10" s="100"/>
      <c r="S10" s="511" t="s">
        <v>10045</v>
      </c>
      <c r="T10" s="512"/>
      <c r="U10" s="512"/>
      <c r="V10" s="513"/>
      <c r="W10" s="100"/>
      <c r="X10" s="517" t="s">
        <v>2768</v>
      </c>
      <c r="Y10" s="518"/>
      <c r="Z10" s="518"/>
      <c r="AA10" s="519"/>
      <c r="AB10" s="100"/>
      <c r="AC10" s="517" t="s">
        <v>2769</v>
      </c>
      <c r="AD10" s="518"/>
      <c r="AE10" s="518"/>
      <c r="AF10" s="519"/>
      <c r="AG10" s="3"/>
      <c r="AH10" s="521" t="s">
        <v>10274</v>
      </c>
      <c r="AI10" s="521"/>
      <c r="AJ10" s="521"/>
      <c r="AK10" s="525"/>
      <c r="AL10" s="11"/>
      <c r="AM10" s="523" t="s">
        <v>13</v>
      </c>
      <c r="AN10" s="524"/>
      <c r="AO10" s="524"/>
      <c r="AP10" s="524"/>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2"/>
      <c r="F11" s="99"/>
      <c r="G11" s="505"/>
      <c r="H11" s="171"/>
      <c r="I11" s="505"/>
      <c r="J11" s="171"/>
      <c r="K11" s="520"/>
      <c r="L11" s="521"/>
      <c r="M11" s="522"/>
      <c r="N11" s="99"/>
      <c r="O11" s="520"/>
      <c r="P11" s="521"/>
      <c r="Q11" s="522"/>
      <c r="R11" s="100"/>
      <c r="S11" s="514"/>
      <c r="T11" s="515"/>
      <c r="U11" s="515"/>
      <c r="V11" s="516"/>
      <c r="W11" s="100"/>
      <c r="X11" s="520"/>
      <c r="Y11" s="521"/>
      <c r="Z11" s="521"/>
      <c r="AA11" s="522"/>
      <c r="AB11" s="161"/>
      <c r="AC11" s="520"/>
      <c r="AD11" s="521"/>
      <c r="AE11" s="521"/>
      <c r="AF11" s="522"/>
      <c r="AG11" s="3"/>
      <c r="AH11" s="526" t="s">
        <v>2770</v>
      </c>
      <c r="AI11" s="527"/>
      <c r="AJ11" s="526" t="s">
        <v>2771</v>
      </c>
      <c r="AK11" s="527"/>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3"/>
      <c r="F12" s="9"/>
      <c r="G12" s="506"/>
      <c r="H12" s="10"/>
      <c r="I12" s="506"/>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1</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v>24</v>
      </c>
      <c r="L14" s="62"/>
      <c r="M14" s="13">
        <f>SUM(K14:L14)</f>
        <v>24</v>
      </c>
      <c r="N14" s="2"/>
      <c r="O14" s="62"/>
      <c r="P14" s="62"/>
      <c r="Q14" s="62" t="s">
        <v>2784</v>
      </c>
      <c r="R14" s="2"/>
      <c r="S14" s="62">
        <v>1996</v>
      </c>
      <c r="T14" s="62"/>
      <c r="U14" s="62"/>
      <c r="V14" s="62"/>
      <c r="W14" s="2"/>
      <c r="X14" s="62"/>
      <c r="Y14" s="95"/>
      <c r="Z14" s="95">
        <v>21</v>
      </c>
      <c r="AA14" s="131">
        <f>SUM(Y14:Z14)</f>
        <v>21</v>
      </c>
      <c r="AB14" s="2"/>
      <c r="AC14" s="95"/>
      <c r="AD14" s="95"/>
      <c r="AE14" s="95">
        <v>21</v>
      </c>
      <c r="AF14" s="131">
        <f>SUM(AC14:AE14)</f>
        <v>21</v>
      </c>
      <c r="AG14" s="3"/>
      <c r="AH14" s="278"/>
      <c r="AI14" s="95">
        <v>1</v>
      </c>
      <c r="AJ14" s="279"/>
      <c r="AK14" s="62">
        <v>1</v>
      </c>
      <c r="AL14" s="3"/>
      <c r="AM14" s="253">
        <v>0.06</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v>19</v>
      </c>
      <c r="L15" s="169"/>
      <c r="M15" s="13">
        <f t="shared" ref="M15:M78" si="0">SUM(K15:L15)</f>
        <v>19</v>
      </c>
      <c r="N15" s="2"/>
      <c r="O15" s="63"/>
      <c r="P15" s="63" t="s">
        <v>2784</v>
      </c>
      <c r="Q15" s="63"/>
      <c r="R15" s="2"/>
      <c r="S15" s="260">
        <v>1956</v>
      </c>
      <c r="T15" s="260"/>
      <c r="U15" s="260"/>
      <c r="V15" s="260"/>
      <c r="W15" s="2"/>
      <c r="X15" s="63"/>
      <c r="Y15" s="63">
        <v>24</v>
      </c>
      <c r="Z15" s="63"/>
      <c r="AA15" s="131">
        <f t="shared" ref="AA15:AA78" si="1">SUM(X15:Z15)</f>
        <v>24</v>
      </c>
      <c r="AB15" s="2"/>
      <c r="AC15" s="249"/>
      <c r="AD15" s="249">
        <v>24</v>
      </c>
      <c r="AE15" s="249"/>
      <c r="AF15" s="131">
        <f t="shared" ref="AF15:AF78" si="2">SUM(AC15:AE15)</f>
        <v>24</v>
      </c>
      <c r="AG15" s="3"/>
      <c r="AH15" s="280"/>
      <c r="AI15" s="293">
        <v>1</v>
      </c>
      <c r="AJ15" s="281"/>
      <c r="AK15" s="294">
        <v>1</v>
      </c>
      <c r="AL15" s="3"/>
      <c r="AM15" s="255">
        <v>0.06</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v>4</v>
      </c>
      <c r="L17" s="169"/>
      <c r="M17" s="13">
        <f t="shared" si="0"/>
        <v>4</v>
      </c>
      <c r="N17" s="2"/>
      <c r="O17" s="63" t="s">
        <v>2784</v>
      </c>
      <c r="P17" s="63"/>
      <c r="Q17" s="63"/>
      <c r="R17" s="2"/>
      <c r="S17" s="260">
        <v>1996</v>
      </c>
      <c r="T17" s="260"/>
      <c r="U17" s="260"/>
      <c r="V17" s="260"/>
      <c r="W17" s="2"/>
      <c r="X17" s="63">
        <v>8</v>
      </c>
      <c r="Y17" s="63"/>
      <c r="Z17" s="63"/>
      <c r="AA17" s="131">
        <f t="shared" si="1"/>
        <v>8</v>
      </c>
      <c r="AB17" s="2"/>
      <c r="AC17" s="249">
        <v>8</v>
      </c>
      <c r="AD17" s="249"/>
      <c r="AE17" s="249"/>
      <c r="AF17" s="131">
        <f t="shared" si="2"/>
        <v>8</v>
      </c>
      <c r="AG17" s="3"/>
      <c r="AH17" s="280"/>
      <c r="AI17" s="293">
        <v>1</v>
      </c>
      <c r="AJ17" s="281"/>
      <c r="AK17" s="294">
        <v>1</v>
      </c>
      <c r="AL17" s="3"/>
      <c r="AM17" s="255">
        <v>0.01</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v>28</v>
      </c>
      <c r="L18" s="168"/>
      <c r="M18" s="13">
        <f t="shared" si="0"/>
        <v>28</v>
      </c>
      <c r="N18" s="2"/>
      <c r="O18" s="62" t="s">
        <v>2784</v>
      </c>
      <c r="P18" s="62"/>
      <c r="Q18" s="62"/>
      <c r="R18" s="2"/>
      <c r="S18" s="62">
        <v>1957</v>
      </c>
      <c r="T18" s="62"/>
      <c r="U18" s="62"/>
      <c r="V18" s="62"/>
      <c r="W18" s="2"/>
      <c r="X18" s="62">
        <v>12</v>
      </c>
      <c r="Y18" s="95"/>
      <c r="Z18" s="95"/>
      <c r="AA18" s="131">
        <f t="shared" si="1"/>
        <v>12</v>
      </c>
      <c r="AB18" s="2"/>
      <c r="AC18" s="95">
        <v>12</v>
      </c>
      <c r="AD18" s="95"/>
      <c r="AE18" s="95"/>
      <c r="AF18" s="131">
        <f>SUM(AC18:AE18)</f>
        <v>12</v>
      </c>
      <c r="AG18" s="3"/>
      <c r="AH18" s="278"/>
      <c r="AI18" s="95">
        <v>1</v>
      </c>
      <c r="AJ18" s="279"/>
      <c r="AK18" s="62">
        <v>2</v>
      </c>
      <c r="AL18" s="3"/>
      <c r="AM18" s="253">
        <v>0.08</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v>11</v>
      </c>
      <c r="L19" s="169"/>
      <c r="M19" s="13">
        <f t="shared" si="0"/>
        <v>11</v>
      </c>
      <c r="N19" s="2"/>
      <c r="O19" s="63" t="s">
        <v>2784</v>
      </c>
      <c r="P19" s="63"/>
      <c r="Q19" s="63"/>
      <c r="R19" s="2"/>
      <c r="S19" s="260">
        <v>1973</v>
      </c>
      <c r="T19" s="260"/>
      <c r="U19" s="260"/>
      <c r="V19" s="260"/>
      <c r="W19" s="2"/>
      <c r="X19" s="63">
        <v>9</v>
      </c>
      <c r="Y19" s="63"/>
      <c r="Z19" s="63"/>
      <c r="AA19" s="131">
        <f t="shared" si="1"/>
        <v>9</v>
      </c>
      <c r="AB19" s="2"/>
      <c r="AC19" s="249">
        <v>9</v>
      </c>
      <c r="AD19" s="249"/>
      <c r="AE19" s="249"/>
      <c r="AF19" s="131">
        <f t="shared" si="2"/>
        <v>9</v>
      </c>
      <c r="AG19" s="3"/>
      <c r="AH19" s="280"/>
      <c r="AI19" s="293">
        <v>1</v>
      </c>
      <c r="AJ19" s="281"/>
      <c r="AK19" s="294">
        <v>1</v>
      </c>
      <c r="AL19" s="3"/>
      <c r="AM19" s="255">
        <v>7.4999999999999997E-3</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t="s">
        <v>2784</v>
      </c>
      <c r="Q23" s="63"/>
      <c r="R23" s="2"/>
      <c r="S23" s="260">
        <v>2015</v>
      </c>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v>22</v>
      </c>
      <c r="L26" s="168"/>
      <c r="M26" s="13">
        <f t="shared" si="0"/>
        <v>22</v>
      </c>
      <c r="N26" s="2"/>
      <c r="O26" s="62"/>
      <c r="P26" s="62"/>
      <c r="Q26" s="62" t="s">
        <v>2784</v>
      </c>
      <c r="R26" s="2"/>
      <c r="S26" s="62">
        <v>1962</v>
      </c>
      <c r="T26" s="62"/>
      <c r="U26" s="62"/>
      <c r="V26" s="62"/>
      <c r="W26" s="2"/>
      <c r="X26" s="62"/>
      <c r="Y26" s="95"/>
      <c r="Z26" s="95">
        <v>13</v>
      </c>
      <c r="AA26" s="131">
        <f t="shared" si="1"/>
        <v>13</v>
      </c>
      <c r="AB26" s="2"/>
      <c r="AC26" s="95"/>
      <c r="AD26" s="95"/>
      <c r="AE26" s="95">
        <v>13</v>
      </c>
      <c r="AF26" s="131">
        <f t="shared" si="2"/>
        <v>13</v>
      </c>
      <c r="AG26" s="3"/>
      <c r="AH26" s="278"/>
      <c r="AI26" s="95">
        <v>1</v>
      </c>
      <c r="AJ26" s="279"/>
      <c r="AK26" s="62">
        <v>2</v>
      </c>
      <c r="AL26" s="3"/>
      <c r="AM26" s="253">
        <v>0.06</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v>19</v>
      </c>
      <c r="L30" s="168"/>
      <c r="M30" s="13">
        <f t="shared" si="0"/>
        <v>19</v>
      </c>
      <c r="N30" s="2"/>
      <c r="O30" s="62"/>
      <c r="P30" s="62"/>
      <c r="Q30" s="62" t="s">
        <v>2784</v>
      </c>
      <c r="R30" s="2"/>
      <c r="S30" s="62">
        <v>2014</v>
      </c>
      <c r="T30" s="62"/>
      <c r="U30" s="62"/>
      <c r="V30" s="62"/>
      <c r="W30" s="2"/>
      <c r="X30" s="62"/>
      <c r="Y30" s="95"/>
      <c r="Z30" s="95">
        <v>12</v>
      </c>
      <c r="AA30" s="131">
        <f t="shared" si="1"/>
        <v>12</v>
      </c>
      <c r="AB30" s="2"/>
      <c r="AC30" s="95"/>
      <c r="AD30" s="95"/>
      <c r="AE30" s="95">
        <v>9</v>
      </c>
      <c r="AF30" s="131">
        <f t="shared" si="2"/>
        <v>9</v>
      </c>
      <c r="AG30" s="3"/>
      <c r="AH30" s="278"/>
      <c r="AI30" s="95">
        <v>1</v>
      </c>
      <c r="AJ30" s="279"/>
      <c r="AK30" s="62">
        <v>1</v>
      </c>
      <c r="AL30" s="3"/>
      <c r="AM30" s="253">
        <v>0.02</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t="s">
        <v>2784</v>
      </c>
      <c r="Q31" s="63"/>
      <c r="R31" s="2"/>
      <c r="S31" s="260">
        <v>1956</v>
      </c>
      <c r="T31" s="260"/>
      <c r="U31" s="260"/>
      <c r="V31" s="260"/>
      <c r="W31" s="2"/>
      <c r="X31" s="63"/>
      <c r="Y31" s="63">
        <v>21</v>
      </c>
      <c r="Z31" s="63"/>
      <c r="AA31" s="131">
        <f t="shared" si="1"/>
        <v>21</v>
      </c>
      <c r="AB31" s="2"/>
      <c r="AC31" s="249"/>
      <c r="AD31" s="249">
        <v>21</v>
      </c>
      <c r="AE31" s="249"/>
      <c r="AF31" s="131">
        <f t="shared" si="2"/>
        <v>21</v>
      </c>
      <c r="AG31" s="3"/>
      <c r="AH31" s="280"/>
      <c r="AI31" s="293">
        <v>1</v>
      </c>
      <c r="AJ31" s="281"/>
      <c r="AK31" s="294">
        <v>1</v>
      </c>
      <c r="AL31" s="3"/>
      <c r="AM31" s="255">
        <v>0.04</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c r="T33" s="260"/>
      <c r="U33" s="260"/>
      <c r="V33" s="260"/>
      <c r="W33" s="2"/>
      <c r="X33" s="63">
        <v>8</v>
      </c>
      <c r="Y33" s="63"/>
      <c r="Z33" s="63"/>
      <c r="AA33" s="131">
        <f t="shared" si="1"/>
        <v>8</v>
      </c>
      <c r="AB33" s="2"/>
      <c r="AC33" s="249">
        <v>8</v>
      </c>
      <c r="AD33" s="249"/>
      <c r="AE33" s="249"/>
      <c r="AF33" s="131">
        <f t="shared" si="2"/>
        <v>8</v>
      </c>
      <c r="AG33" s="3"/>
      <c r="AH33" s="280"/>
      <c r="AI33" s="293">
        <v>1</v>
      </c>
      <c r="AJ33" s="281"/>
      <c r="AK33" s="294">
        <v>1</v>
      </c>
      <c r="AL33" s="3"/>
      <c r="AM33" s="255">
        <v>0.01</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v>22</v>
      </c>
      <c r="L34" s="168"/>
      <c r="M34" s="13">
        <f t="shared" si="0"/>
        <v>22</v>
      </c>
      <c r="N34" s="2"/>
      <c r="O34" s="62" t="s">
        <v>2784</v>
      </c>
      <c r="P34" s="62"/>
      <c r="Q34" s="62"/>
      <c r="R34" s="2"/>
      <c r="S34" s="62">
        <v>1957</v>
      </c>
      <c r="T34" s="62"/>
      <c r="U34" s="62"/>
      <c r="V34" s="62"/>
      <c r="W34" s="2"/>
      <c r="X34" s="62">
        <v>6</v>
      </c>
      <c r="Y34" s="95"/>
      <c r="Z34" s="95"/>
      <c r="AA34" s="131">
        <f t="shared" si="1"/>
        <v>6</v>
      </c>
      <c r="AB34" s="2"/>
      <c r="AC34" s="95">
        <v>6</v>
      </c>
      <c r="AD34" s="95"/>
      <c r="AE34" s="95"/>
      <c r="AF34" s="131">
        <f t="shared" si="2"/>
        <v>6</v>
      </c>
      <c r="AG34" s="3"/>
      <c r="AH34" s="278"/>
      <c r="AI34" s="95">
        <v>1</v>
      </c>
      <c r="AJ34" s="279"/>
      <c r="AK34" s="62">
        <v>2</v>
      </c>
      <c r="AL34" s="3"/>
      <c r="AM34" s="253">
        <v>0.02</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v>11</v>
      </c>
      <c r="L62" s="168"/>
      <c r="M62" s="13">
        <f t="shared" si="0"/>
        <v>11</v>
      </c>
      <c r="N62" s="2"/>
      <c r="O62" s="62"/>
      <c r="P62" s="62"/>
      <c r="Q62" s="62" t="s">
        <v>2784</v>
      </c>
      <c r="R62" s="2"/>
      <c r="S62" s="62">
        <v>2022</v>
      </c>
      <c r="T62" s="62"/>
      <c r="U62" s="62"/>
      <c r="V62" s="62"/>
      <c r="W62" s="2"/>
      <c r="X62" s="62"/>
      <c r="Y62" s="95"/>
      <c r="Z62" s="95">
        <v>14</v>
      </c>
      <c r="AA62" s="131">
        <f t="shared" si="1"/>
        <v>14</v>
      </c>
      <c r="AB62" s="2"/>
      <c r="AC62" s="95"/>
      <c r="AD62" s="95"/>
      <c r="AE62" s="95">
        <v>14</v>
      </c>
      <c r="AF62" s="131">
        <f t="shared" si="2"/>
        <v>14</v>
      </c>
      <c r="AG62" s="3"/>
      <c r="AH62" s="278"/>
      <c r="AI62" s="95">
        <v>1</v>
      </c>
      <c r="AJ62" s="279"/>
      <c r="AK62" s="62">
        <v>1</v>
      </c>
      <c r="AL62" s="3"/>
      <c r="AM62" s="253">
        <v>0.01</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v>12</v>
      </c>
      <c r="L63" s="169"/>
      <c r="M63" s="13">
        <f t="shared" si="0"/>
        <v>12</v>
      </c>
      <c r="N63" s="2"/>
      <c r="O63" s="63"/>
      <c r="P63" s="63" t="s">
        <v>2784</v>
      </c>
      <c r="Q63" s="63"/>
      <c r="R63" s="2"/>
      <c r="S63" s="260">
        <v>1957</v>
      </c>
      <c r="T63" s="260"/>
      <c r="U63" s="260"/>
      <c r="V63" s="260"/>
      <c r="W63" s="2"/>
      <c r="X63" s="63"/>
      <c r="Y63" s="63">
        <v>16</v>
      </c>
      <c r="Z63" s="63"/>
      <c r="AA63" s="131">
        <f t="shared" si="1"/>
        <v>16</v>
      </c>
      <c r="AB63" s="2"/>
      <c r="AC63" s="249"/>
      <c r="AD63" s="249">
        <v>16</v>
      </c>
      <c r="AE63" s="249"/>
      <c r="AF63" s="131">
        <f t="shared" si="2"/>
        <v>16</v>
      </c>
      <c r="AG63" s="3"/>
      <c r="AH63" s="280"/>
      <c r="AI63" s="293">
        <v>1</v>
      </c>
      <c r="AJ63" s="281"/>
      <c r="AK63" s="294">
        <v>1</v>
      </c>
      <c r="AL63" s="3"/>
      <c r="AM63" s="255">
        <v>1.4999999999999999E-2</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v>1</v>
      </c>
      <c r="L65" s="169"/>
      <c r="M65" s="13">
        <f t="shared" si="0"/>
        <v>1</v>
      </c>
      <c r="N65" s="2"/>
      <c r="O65" s="63" t="s">
        <v>2784</v>
      </c>
      <c r="P65" s="63"/>
      <c r="Q65" s="63"/>
      <c r="R65" s="2"/>
      <c r="S65" s="260">
        <v>1979</v>
      </c>
      <c r="T65" s="260"/>
      <c r="U65" s="260"/>
      <c r="V65" s="260"/>
      <c r="W65" s="2"/>
      <c r="X65" s="63">
        <v>8</v>
      </c>
      <c r="Y65" s="63"/>
      <c r="Z65" s="63"/>
      <c r="AA65" s="131">
        <f t="shared" si="1"/>
        <v>8</v>
      </c>
      <c r="AB65" s="2"/>
      <c r="AC65" s="249">
        <v>8</v>
      </c>
      <c r="AD65" s="249"/>
      <c r="AE65" s="249"/>
      <c r="AF65" s="131">
        <f t="shared" si="2"/>
        <v>8</v>
      </c>
      <c r="AG65" s="3"/>
      <c r="AH65" s="280"/>
      <c r="AI65" s="293">
        <v>1</v>
      </c>
      <c r="AJ65" s="281"/>
      <c r="AK65" s="294">
        <v>1</v>
      </c>
      <c r="AL65" s="3"/>
      <c r="AM65" s="255">
        <v>0.01</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v>12</v>
      </c>
      <c r="L66" s="168"/>
      <c r="M66" s="13">
        <f t="shared" si="0"/>
        <v>12</v>
      </c>
      <c r="N66" s="2"/>
      <c r="O66" s="62" t="s">
        <v>2784</v>
      </c>
      <c r="P66" s="62"/>
      <c r="Q66" s="62"/>
      <c r="R66" s="2"/>
      <c r="S66" s="62">
        <v>1970</v>
      </c>
      <c r="T66" s="62"/>
      <c r="U66" s="62"/>
      <c r="V66" s="62"/>
      <c r="W66" s="2"/>
      <c r="X66" s="62">
        <v>9</v>
      </c>
      <c r="Y66" s="95"/>
      <c r="Z66" s="95"/>
      <c r="AA66" s="131">
        <f t="shared" si="1"/>
        <v>9</v>
      </c>
      <c r="AB66" s="2"/>
      <c r="AC66" s="95">
        <v>9</v>
      </c>
      <c r="AD66" s="95"/>
      <c r="AE66" s="95"/>
      <c r="AF66" s="131">
        <f t="shared" si="2"/>
        <v>9</v>
      </c>
      <c r="AG66" s="3"/>
      <c r="AH66" s="278"/>
      <c r="AI66" s="95">
        <v>1</v>
      </c>
      <c r="AJ66" s="279"/>
      <c r="AK66" s="62">
        <v>1</v>
      </c>
      <c r="AL66" s="3"/>
      <c r="AM66" s="253">
        <v>0.03</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v>1</v>
      </c>
      <c r="L74" s="168"/>
      <c r="M74" s="13">
        <f t="shared" si="0"/>
        <v>1</v>
      </c>
      <c r="N74" s="2"/>
      <c r="O74" s="62"/>
      <c r="P74" s="62"/>
      <c r="Q74" s="62" t="s">
        <v>2784</v>
      </c>
      <c r="R74" s="2"/>
      <c r="S74" s="62">
        <v>2016</v>
      </c>
      <c r="T74" s="62"/>
      <c r="U74" s="62"/>
      <c r="V74" s="62"/>
      <c r="W74" s="2"/>
      <c r="X74" s="62"/>
      <c r="Y74" s="95"/>
      <c r="Z74" s="95">
        <v>2</v>
      </c>
      <c r="AA74" s="131">
        <f t="shared" si="1"/>
        <v>2</v>
      </c>
      <c r="AB74" s="2"/>
      <c r="AC74" s="95"/>
      <c r="AD74" s="95"/>
      <c r="AE74" s="95">
        <v>2</v>
      </c>
      <c r="AF74" s="131">
        <f t="shared" si="2"/>
        <v>2</v>
      </c>
      <c r="AG74" s="3"/>
      <c r="AH74" s="278"/>
      <c r="AI74" s="95">
        <v>1</v>
      </c>
      <c r="AJ74" s="279"/>
      <c r="AK74" s="62">
        <v>2</v>
      </c>
      <c r="AL74" s="3"/>
      <c r="AM74" s="253">
        <v>7.4999999999999997E-3</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v>2</v>
      </c>
      <c r="L78" s="168"/>
      <c r="M78" s="13">
        <f t="shared" si="0"/>
        <v>2</v>
      </c>
      <c r="N78" s="2"/>
      <c r="O78" s="62"/>
      <c r="P78" s="62"/>
      <c r="Q78" s="62" t="s">
        <v>2784</v>
      </c>
      <c r="R78" s="2"/>
      <c r="S78" s="62">
        <v>2022</v>
      </c>
      <c r="T78" s="62"/>
      <c r="U78" s="62"/>
      <c r="V78" s="62"/>
      <c r="W78" s="2"/>
      <c r="X78" s="62"/>
      <c r="Y78" s="95"/>
      <c r="Z78" s="95">
        <v>14</v>
      </c>
      <c r="AA78" s="131">
        <f t="shared" si="1"/>
        <v>14</v>
      </c>
      <c r="AB78" s="2"/>
      <c r="AC78" s="95"/>
      <c r="AD78" s="95"/>
      <c r="AE78" s="95">
        <v>14</v>
      </c>
      <c r="AF78" s="131">
        <f t="shared" si="2"/>
        <v>14</v>
      </c>
      <c r="AG78" s="3"/>
      <c r="AH78" s="278"/>
      <c r="AI78" s="95">
        <v>1</v>
      </c>
      <c r="AJ78" s="279"/>
      <c r="AK78" s="62">
        <v>1</v>
      </c>
      <c r="AL78" s="3"/>
      <c r="AM78" s="253">
        <v>0.01</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v>10</v>
      </c>
      <c r="L79" s="169"/>
      <c r="M79" s="13">
        <f t="shared" ref="M79:M142" si="3">SUM(K79:L79)</f>
        <v>10</v>
      </c>
      <c r="N79" s="2"/>
      <c r="O79" s="63"/>
      <c r="P79" s="63" t="s">
        <v>2784</v>
      </c>
      <c r="Q79" s="63"/>
      <c r="R79" s="2"/>
      <c r="S79" s="260">
        <v>1957</v>
      </c>
      <c r="T79" s="260"/>
      <c r="U79" s="260"/>
      <c r="V79" s="260"/>
      <c r="W79" s="2"/>
      <c r="X79" s="63"/>
      <c r="Y79" s="63">
        <v>16</v>
      </c>
      <c r="Z79" s="63"/>
      <c r="AA79" s="131">
        <f t="shared" ref="AA79:AA98" si="4">SUM(X79:Z79)</f>
        <v>16</v>
      </c>
      <c r="AB79" s="2"/>
      <c r="AC79" s="249"/>
      <c r="AD79" s="249">
        <v>16</v>
      </c>
      <c r="AE79" s="249"/>
      <c r="AF79" s="131">
        <f t="shared" ref="AF79:AF98" si="5">SUM(AC79:AE79)</f>
        <v>16</v>
      </c>
      <c r="AG79" s="3"/>
      <c r="AH79" s="280"/>
      <c r="AI79" s="293">
        <v>1</v>
      </c>
      <c r="AJ79" s="281"/>
      <c r="AK79" s="294">
        <v>1</v>
      </c>
      <c r="AL79" s="3"/>
      <c r="AM79" s="255">
        <v>1.4999999999999999E-2</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v>1</v>
      </c>
      <c r="L81" s="169"/>
      <c r="M81" s="13">
        <f t="shared" si="3"/>
        <v>1</v>
      </c>
      <c r="N81" s="2"/>
      <c r="O81" s="63" t="s">
        <v>2784</v>
      </c>
      <c r="P81" s="63"/>
      <c r="Q81" s="63"/>
      <c r="R81" s="2"/>
      <c r="S81" s="260">
        <v>1979</v>
      </c>
      <c r="T81" s="260"/>
      <c r="U81" s="260"/>
      <c r="V81" s="260"/>
      <c r="W81" s="2"/>
      <c r="X81" s="63">
        <v>8</v>
      </c>
      <c r="Y81" s="63"/>
      <c r="Z81" s="63"/>
      <c r="AA81" s="131">
        <f t="shared" si="4"/>
        <v>8</v>
      </c>
      <c r="AB81" s="2"/>
      <c r="AC81" s="249">
        <v>8</v>
      </c>
      <c r="AD81" s="249"/>
      <c r="AE81" s="249"/>
      <c r="AF81" s="131">
        <f t="shared" si="5"/>
        <v>8</v>
      </c>
      <c r="AG81" s="3"/>
      <c r="AH81" s="280"/>
      <c r="AI81" s="293">
        <v>1</v>
      </c>
      <c r="AJ81" s="281"/>
      <c r="AK81" s="294">
        <v>1</v>
      </c>
      <c r="AL81" s="3"/>
      <c r="AM81" s="255">
        <v>0.01</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v>5</v>
      </c>
      <c r="L82" s="168"/>
      <c r="M82" s="13">
        <f t="shared" si="3"/>
        <v>5</v>
      </c>
      <c r="N82" s="2"/>
      <c r="O82" s="62" t="s">
        <v>2784</v>
      </c>
      <c r="P82" s="62"/>
      <c r="Q82" s="62"/>
      <c r="R82" s="2"/>
      <c r="S82" s="62">
        <v>1970</v>
      </c>
      <c r="T82" s="62"/>
      <c r="U82" s="62"/>
      <c r="V82" s="62"/>
      <c r="W82" s="2"/>
      <c r="X82" s="62">
        <v>9</v>
      </c>
      <c r="Y82" s="95"/>
      <c r="Z82" s="95"/>
      <c r="AA82" s="131">
        <f t="shared" si="4"/>
        <v>9</v>
      </c>
      <c r="AB82" s="2"/>
      <c r="AC82" s="95">
        <v>9</v>
      </c>
      <c r="AD82" s="95"/>
      <c r="AE82" s="95"/>
      <c r="AF82" s="131">
        <f t="shared" si="5"/>
        <v>9</v>
      </c>
      <c r="AG82" s="3"/>
      <c r="AH82" s="278"/>
      <c r="AI82" s="95">
        <v>1</v>
      </c>
      <c r="AJ82" s="279"/>
      <c r="AK82" s="62">
        <v>1</v>
      </c>
      <c r="AL82" s="3"/>
      <c r="AM82" s="253">
        <v>2.5000000000000001E-2</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v>1</v>
      </c>
      <c r="L90" s="168"/>
      <c r="M90" s="13">
        <f t="shared" si="3"/>
        <v>1</v>
      </c>
      <c r="N90" s="2"/>
      <c r="O90" s="62"/>
      <c r="P90" s="62"/>
      <c r="Q90" s="62" t="s">
        <v>2784</v>
      </c>
      <c r="R90" s="2"/>
      <c r="S90" s="62">
        <v>2016</v>
      </c>
      <c r="T90" s="62"/>
      <c r="U90" s="62"/>
      <c r="V90" s="62"/>
      <c r="W90" s="2"/>
      <c r="X90" s="62"/>
      <c r="Y90" s="95"/>
      <c r="Z90" s="95">
        <v>2</v>
      </c>
      <c r="AA90" s="131">
        <f t="shared" si="4"/>
        <v>2</v>
      </c>
      <c r="AB90" s="2"/>
      <c r="AC90" s="95"/>
      <c r="AD90" s="95"/>
      <c r="AE90" s="95">
        <v>2</v>
      </c>
      <c r="AF90" s="131">
        <f t="shared" si="5"/>
        <v>2</v>
      </c>
      <c r="AG90" s="3"/>
      <c r="AH90" s="278"/>
      <c r="AI90" s="95">
        <v>1</v>
      </c>
      <c r="AJ90" s="279"/>
      <c r="AK90" s="62">
        <v>2</v>
      </c>
      <c r="AL90" s="3"/>
      <c r="AM90" s="253">
        <v>7.4999999999999997E-3</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v>18</v>
      </c>
      <c r="M94" s="13">
        <f t="shared" si="3"/>
        <v>18</v>
      </c>
      <c r="N94" s="2"/>
      <c r="O94" s="62"/>
      <c r="P94" s="62" t="s">
        <v>2784</v>
      </c>
      <c r="Q94" s="62"/>
      <c r="R94" s="2"/>
      <c r="S94" s="62">
        <v>1974</v>
      </c>
      <c r="T94" s="62"/>
      <c r="U94" s="62"/>
      <c r="V94" s="62"/>
      <c r="W94" s="2"/>
      <c r="X94" s="62"/>
      <c r="Y94" s="95">
        <v>24</v>
      </c>
      <c r="Z94" s="95"/>
      <c r="AA94" s="131">
        <f t="shared" si="4"/>
        <v>24</v>
      </c>
      <c r="AB94" s="2"/>
      <c r="AC94" s="95"/>
      <c r="AD94" s="95">
        <v>24</v>
      </c>
      <c r="AE94" s="95"/>
      <c r="AF94" s="131">
        <f t="shared" si="5"/>
        <v>24</v>
      </c>
      <c r="AG94" s="3"/>
      <c r="AH94" s="278"/>
      <c r="AI94" s="95">
        <v>1</v>
      </c>
      <c r="AJ94" s="279"/>
      <c r="AK94" s="62">
        <v>1</v>
      </c>
      <c r="AL94" s="3"/>
      <c r="AM94" s="253">
        <v>0.08</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t="s">
        <v>2784</v>
      </c>
      <c r="Q96" s="62"/>
      <c r="R96" s="2"/>
      <c r="S96" s="62">
        <v>2017</v>
      </c>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v>5</v>
      </c>
      <c r="M97" s="13">
        <f t="shared" si="3"/>
        <v>5</v>
      </c>
      <c r="N97" s="2"/>
      <c r="O97" s="63" t="s">
        <v>2784</v>
      </c>
      <c r="P97" s="63"/>
      <c r="Q97" s="63"/>
      <c r="R97" s="2"/>
      <c r="S97" s="260">
        <v>1981</v>
      </c>
      <c r="T97" s="260"/>
      <c r="U97" s="260"/>
      <c r="V97" s="260"/>
      <c r="W97" s="2"/>
      <c r="X97" s="63">
        <v>8</v>
      </c>
      <c r="Y97" s="63"/>
      <c r="Z97" s="63"/>
      <c r="AA97" s="131">
        <f t="shared" si="4"/>
        <v>8</v>
      </c>
      <c r="AB97" s="2"/>
      <c r="AC97" s="249">
        <v>8</v>
      </c>
      <c r="AD97" s="249"/>
      <c r="AE97" s="249"/>
      <c r="AF97" s="131">
        <f t="shared" si="5"/>
        <v>8</v>
      </c>
      <c r="AG97" s="3"/>
      <c r="AH97" s="280"/>
      <c r="AI97" s="293">
        <v>1</v>
      </c>
      <c r="AJ97" s="281"/>
      <c r="AK97" s="294">
        <v>1</v>
      </c>
      <c r="AL97" s="3"/>
      <c r="AM97" s="255">
        <v>0.03</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v>21</v>
      </c>
      <c r="M99" s="13">
        <f t="shared" si="3"/>
        <v>21</v>
      </c>
      <c r="N99" s="2"/>
      <c r="O99" s="63" t="s">
        <v>2784</v>
      </c>
      <c r="P99" s="63"/>
      <c r="Q99" s="63"/>
      <c r="R99" s="2"/>
      <c r="S99" s="260">
        <v>2018</v>
      </c>
      <c r="T99" s="260"/>
      <c r="U99" s="260"/>
      <c r="V99" s="260"/>
      <c r="W99" s="2"/>
      <c r="X99" s="63">
        <v>8</v>
      </c>
      <c r="Y99" s="63"/>
      <c r="Z99" s="63"/>
      <c r="AA99" s="131">
        <f t="shared" ref="AA99:AA162" si="6">SUM(X99:Z99)</f>
        <v>8</v>
      </c>
      <c r="AB99" s="2"/>
      <c r="AC99" s="249">
        <v>8</v>
      </c>
      <c r="AD99" s="249"/>
      <c r="AE99" s="249"/>
      <c r="AF99" s="131">
        <f t="shared" ref="AF99:AF162" si="7">SUM(AC99:AE99)</f>
        <v>8</v>
      </c>
      <c r="AG99" s="3"/>
      <c r="AH99" s="280"/>
      <c r="AI99" s="293">
        <v>1</v>
      </c>
      <c r="AJ99" s="281"/>
      <c r="AK99" s="294">
        <v>1</v>
      </c>
      <c r="AL99" s="3"/>
      <c r="AM99" s="255">
        <v>7.4999999999999997E-3</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v>24</v>
      </c>
      <c r="M104" s="13">
        <f t="shared" si="3"/>
        <v>24</v>
      </c>
      <c r="N104" s="2"/>
      <c r="O104" s="62"/>
      <c r="P104" s="62"/>
      <c r="Q104" s="62" t="s">
        <v>2784</v>
      </c>
      <c r="R104" s="2"/>
      <c r="S104" s="62">
        <v>1996</v>
      </c>
      <c r="T104" s="62"/>
      <c r="U104" s="62"/>
      <c r="V104" s="62"/>
      <c r="W104" s="2"/>
      <c r="X104" s="62"/>
      <c r="Y104" s="95"/>
      <c r="Z104" s="95">
        <v>22</v>
      </c>
      <c r="AA104" s="131">
        <f t="shared" si="6"/>
        <v>22</v>
      </c>
      <c r="AB104" s="2"/>
      <c r="AC104" s="95"/>
      <c r="AD104" s="95"/>
      <c r="AE104" s="95">
        <v>22</v>
      </c>
      <c r="AF104" s="131">
        <f t="shared" si="7"/>
        <v>22</v>
      </c>
      <c r="AG104" s="3"/>
      <c r="AH104" s="278"/>
      <c r="AI104" s="95">
        <v>1</v>
      </c>
      <c r="AJ104" s="279"/>
      <c r="AK104" s="62">
        <v>1</v>
      </c>
      <c r="AL104" s="3"/>
      <c r="AM104" s="253">
        <v>7.0000000000000007E-2</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t="s">
        <v>2784</v>
      </c>
      <c r="Q105" s="63"/>
      <c r="R105" s="2"/>
      <c r="S105" s="260">
        <v>2015</v>
      </c>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v>30</v>
      </c>
      <c r="M108" s="13">
        <f t="shared" si="3"/>
        <v>30</v>
      </c>
      <c r="N108" s="2"/>
      <c r="O108" s="62"/>
      <c r="P108" s="62"/>
      <c r="Q108" s="62" t="s">
        <v>2784</v>
      </c>
      <c r="R108" s="2"/>
      <c r="S108" s="62">
        <v>1976</v>
      </c>
      <c r="T108" s="62"/>
      <c r="U108" s="62"/>
      <c r="V108" s="62"/>
      <c r="W108" s="2"/>
      <c r="X108" s="62"/>
      <c r="Y108" s="95"/>
      <c r="Z108" s="95">
        <v>13</v>
      </c>
      <c r="AA108" s="131">
        <f t="shared" si="6"/>
        <v>13</v>
      </c>
      <c r="AB108" s="2"/>
      <c r="AC108" s="95"/>
      <c r="AD108" s="95"/>
      <c r="AE108" s="95">
        <v>13</v>
      </c>
      <c r="AF108" s="131">
        <f t="shared" si="7"/>
        <v>13</v>
      </c>
      <c r="AG108" s="3"/>
      <c r="AH108" s="278"/>
      <c r="AI108" s="95">
        <v>1</v>
      </c>
      <c r="AJ108" s="279"/>
      <c r="AK108" s="62">
        <v>2</v>
      </c>
      <c r="AL108" s="3"/>
      <c r="AM108" s="253">
        <v>0.05</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v>18</v>
      </c>
      <c r="M109" s="13">
        <f t="shared" si="3"/>
        <v>18</v>
      </c>
      <c r="N109" s="2"/>
      <c r="O109" s="63" t="s">
        <v>2784</v>
      </c>
      <c r="P109" s="63"/>
      <c r="Q109" s="63"/>
      <c r="R109" s="2"/>
      <c r="S109" s="260">
        <v>1976</v>
      </c>
      <c r="T109" s="260"/>
      <c r="U109" s="260"/>
      <c r="V109" s="260"/>
      <c r="W109" s="2"/>
      <c r="X109" s="63">
        <v>24</v>
      </c>
      <c r="Y109" s="63"/>
      <c r="Z109" s="63"/>
      <c r="AA109" s="131">
        <f t="shared" si="6"/>
        <v>24</v>
      </c>
      <c r="AB109" s="2"/>
      <c r="AC109" s="249">
        <v>24</v>
      </c>
      <c r="AD109" s="249"/>
      <c r="AE109" s="249"/>
      <c r="AF109" s="131">
        <f t="shared" si="7"/>
        <v>24</v>
      </c>
      <c r="AG109" s="3"/>
      <c r="AH109" s="280"/>
      <c r="AI109" s="293">
        <v>1</v>
      </c>
      <c r="AJ109" s="281"/>
      <c r="AK109" s="294">
        <v>1</v>
      </c>
      <c r="AL109" s="3"/>
      <c r="AM109" s="255">
        <v>0.06</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v>11</v>
      </c>
      <c r="M111" s="13">
        <f t="shared" si="3"/>
        <v>11</v>
      </c>
      <c r="N111" s="2"/>
      <c r="O111" s="63"/>
      <c r="P111" s="63" t="s">
        <v>2784</v>
      </c>
      <c r="Q111" s="63"/>
      <c r="R111" s="2"/>
      <c r="S111" s="260">
        <v>1974</v>
      </c>
      <c r="T111" s="260"/>
      <c r="U111" s="260"/>
      <c r="V111" s="260"/>
      <c r="W111" s="2"/>
      <c r="X111" s="63"/>
      <c r="Y111" s="63">
        <v>20</v>
      </c>
      <c r="Z111" s="63"/>
      <c r="AA111" s="131">
        <f t="shared" si="6"/>
        <v>20</v>
      </c>
      <c r="AB111" s="2"/>
      <c r="AC111" s="249"/>
      <c r="AD111" s="249">
        <v>19</v>
      </c>
      <c r="AE111" s="249"/>
      <c r="AF111" s="131">
        <f t="shared" si="7"/>
        <v>19</v>
      </c>
      <c r="AG111" s="3"/>
      <c r="AH111" s="280"/>
      <c r="AI111" s="293">
        <v>1</v>
      </c>
      <c r="AJ111" s="281"/>
      <c r="AK111" s="294">
        <v>1</v>
      </c>
      <c r="AL111" s="3"/>
      <c r="AM111" s="255">
        <v>0.04</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v>20</v>
      </c>
      <c r="M121" s="13">
        <f t="shared" si="3"/>
        <v>20</v>
      </c>
      <c r="N121" s="2"/>
      <c r="O121" s="63"/>
      <c r="P121" s="63"/>
      <c r="Q121" s="63" t="s">
        <v>2784</v>
      </c>
      <c r="R121" s="2"/>
      <c r="S121" s="260">
        <v>1996</v>
      </c>
      <c r="T121" s="260"/>
      <c r="U121" s="260"/>
      <c r="V121" s="260"/>
      <c r="W121" s="2"/>
      <c r="X121" s="63"/>
      <c r="Y121" s="63"/>
      <c r="Z121" s="63">
        <v>6</v>
      </c>
      <c r="AA121" s="131">
        <f t="shared" si="6"/>
        <v>6</v>
      </c>
      <c r="AB121" s="2"/>
      <c r="AC121" s="249"/>
      <c r="AD121" s="249"/>
      <c r="AE121" s="249">
        <v>5</v>
      </c>
      <c r="AF121" s="131">
        <f t="shared" si="7"/>
        <v>5</v>
      </c>
      <c r="AG121" s="3"/>
      <c r="AH121" s="280"/>
      <c r="AI121" s="293">
        <v>1</v>
      </c>
      <c r="AJ121" s="281"/>
      <c r="AK121" s="294">
        <v>1</v>
      </c>
      <c r="AL121" s="3"/>
      <c r="AM121" s="255">
        <v>0.02</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v>14</v>
      </c>
      <c r="M126" s="13">
        <f t="shared" si="3"/>
        <v>14</v>
      </c>
      <c r="N126" s="2"/>
      <c r="O126" s="62" t="s">
        <v>2784</v>
      </c>
      <c r="P126" s="62"/>
      <c r="Q126" s="62"/>
      <c r="R126" s="2"/>
      <c r="S126" s="62">
        <v>1976</v>
      </c>
      <c r="T126" s="62"/>
      <c r="U126" s="62"/>
      <c r="V126" s="62"/>
      <c r="W126" s="2"/>
      <c r="X126" s="62">
        <v>20</v>
      </c>
      <c r="Y126" s="95"/>
      <c r="Z126" s="95"/>
      <c r="AA126" s="131">
        <f t="shared" si="6"/>
        <v>20</v>
      </c>
      <c r="AB126" s="2"/>
      <c r="AC126" s="95">
        <v>20</v>
      </c>
      <c r="AD126" s="95"/>
      <c r="AE126" s="95"/>
      <c r="AF126" s="131">
        <f t="shared" si="7"/>
        <v>20</v>
      </c>
      <c r="AG126" s="3"/>
      <c r="AH126" s="278"/>
      <c r="AI126" s="95">
        <v>1</v>
      </c>
      <c r="AJ126" s="279"/>
      <c r="AK126" s="62">
        <v>1</v>
      </c>
      <c r="AL126" s="3"/>
      <c r="AM126" s="253">
        <v>0.03</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v>6</v>
      </c>
      <c r="M145" s="13">
        <f t="shared" si="8"/>
        <v>6</v>
      </c>
      <c r="N145" s="2"/>
      <c r="O145" s="63" t="s">
        <v>2784</v>
      </c>
      <c r="P145" s="63"/>
      <c r="Q145" s="63"/>
      <c r="R145" s="2"/>
      <c r="S145" s="260">
        <v>1975</v>
      </c>
      <c r="T145" s="260"/>
      <c r="U145" s="260"/>
      <c r="V145" s="260"/>
      <c r="W145" s="2"/>
      <c r="X145" s="63">
        <v>12</v>
      </c>
      <c r="Y145" s="63"/>
      <c r="Z145" s="63"/>
      <c r="AA145" s="131">
        <f t="shared" si="6"/>
        <v>12</v>
      </c>
      <c r="AB145" s="2"/>
      <c r="AC145" s="249">
        <v>12</v>
      </c>
      <c r="AD145" s="249"/>
      <c r="AE145" s="249"/>
      <c r="AF145" s="131">
        <f t="shared" si="7"/>
        <v>12</v>
      </c>
      <c r="AG145" s="3"/>
      <c r="AH145" s="280"/>
      <c r="AI145" s="293">
        <v>1</v>
      </c>
      <c r="AJ145" s="281"/>
      <c r="AK145" s="294">
        <v>1</v>
      </c>
      <c r="AL145" s="3"/>
      <c r="AM145" s="255">
        <v>1.4999999999999999E-2</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t="s">
        <v>2784</v>
      </c>
      <c r="Q147" s="63"/>
      <c r="R147" s="2"/>
      <c r="S147" s="260">
        <v>2017</v>
      </c>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v>4</v>
      </c>
      <c r="M148" s="13">
        <f t="shared" si="8"/>
        <v>4</v>
      </c>
      <c r="N148" s="2"/>
      <c r="O148" s="62" t="s">
        <v>2784</v>
      </c>
      <c r="P148" s="62"/>
      <c r="Q148" s="62"/>
      <c r="R148" s="2"/>
      <c r="S148" s="62">
        <v>1981</v>
      </c>
      <c r="T148" s="62"/>
      <c r="U148" s="62"/>
      <c r="V148" s="62"/>
      <c r="W148" s="2"/>
      <c r="X148" s="62">
        <v>8</v>
      </c>
      <c r="Y148" s="95"/>
      <c r="Z148" s="95"/>
      <c r="AA148" s="131">
        <f t="shared" si="6"/>
        <v>8</v>
      </c>
      <c r="AB148" s="2"/>
      <c r="AC148" s="95">
        <v>8</v>
      </c>
      <c r="AD148" s="95"/>
      <c r="AE148" s="95"/>
      <c r="AF148" s="131">
        <f t="shared" si="7"/>
        <v>8</v>
      </c>
      <c r="AG148" s="3"/>
      <c r="AH148" s="278"/>
      <c r="AI148" s="95">
        <v>1</v>
      </c>
      <c r="AJ148" s="279"/>
      <c r="AK148" s="62">
        <v>1</v>
      </c>
      <c r="AL148" s="3"/>
      <c r="AM148" s="253">
        <v>1.4999999999999999E-2</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v>3</v>
      </c>
      <c r="M155" s="13">
        <f t="shared" si="8"/>
        <v>3</v>
      </c>
      <c r="N155" s="2"/>
      <c r="O155" s="63"/>
      <c r="P155" s="63"/>
      <c r="Q155" s="63" t="s">
        <v>2784</v>
      </c>
      <c r="R155" s="2"/>
      <c r="S155" s="260">
        <v>2022</v>
      </c>
      <c r="T155" s="260"/>
      <c r="U155" s="260"/>
      <c r="V155" s="260"/>
      <c r="W155" s="2"/>
      <c r="X155" s="63"/>
      <c r="Y155" s="63"/>
      <c r="Z155" s="63">
        <v>12</v>
      </c>
      <c r="AA155" s="131">
        <f t="shared" si="6"/>
        <v>12</v>
      </c>
      <c r="AB155" s="2"/>
      <c r="AC155" s="249"/>
      <c r="AD155" s="249"/>
      <c r="AE155" s="249">
        <v>11</v>
      </c>
      <c r="AF155" s="131">
        <f t="shared" si="7"/>
        <v>11</v>
      </c>
      <c r="AG155" s="3"/>
      <c r="AH155" s="280"/>
      <c r="AI155" s="293">
        <v>1</v>
      </c>
      <c r="AJ155" s="281"/>
      <c r="AK155" s="294">
        <v>1</v>
      </c>
      <c r="AL155" s="3"/>
      <c r="AM155" s="255">
        <v>1.2500000000000001E-2</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v>1</v>
      </c>
      <c r="M159" s="13">
        <f t="shared" si="8"/>
        <v>1</v>
      </c>
      <c r="N159" s="2"/>
      <c r="O159" s="63"/>
      <c r="P159" s="63"/>
      <c r="Q159" s="63" t="s">
        <v>2784</v>
      </c>
      <c r="R159" s="2"/>
      <c r="S159" s="260">
        <v>2016</v>
      </c>
      <c r="T159" s="260"/>
      <c r="U159" s="260"/>
      <c r="V159" s="260"/>
      <c r="W159" s="2"/>
      <c r="X159" s="63"/>
      <c r="Y159" s="63"/>
      <c r="Z159" s="63">
        <v>2</v>
      </c>
      <c r="AA159" s="131">
        <f t="shared" si="6"/>
        <v>2</v>
      </c>
      <c r="AB159" s="2"/>
      <c r="AC159" s="249"/>
      <c r="AD159" s="249"/>
      <c r="AE159" s="249">
        <v>2</v>
      </c>
      <c r="AF159" s="131">
        <f t="shared" si="7"/>
        <v>2</v>
      </c>
      <c r="AG159" s="3"/>
      <c r="AH159" s="280"/>
      <c r="AI159" s="293">
        <v>1</v>
      </c>
      <c r="AJ159" s="281"/>
      <c r="AK159" s="294">
        <v>2</v>
      </c>
      <c r="AL159" s="3"/>
      <c r="AM159" s="255">
        <v>7.4999999999999997E-3</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v>10</v>
      </c>
      <c r="M160" s="13">
        <f t="shared" si="8"/>
        <v>10</v>
      </c>
      <c r="N160" s="2"/>
      <c r="O160" s="62"/>
      <c r="P160" s="62"/>
      <c r="Q160" s="62" t="s">
        <v>2784</v>
      </c>
      <c r="R160" s="2"/>
      <c r="S160" s="62">
        <v>2000</v>
      </c>
      <c r="T160" s="62"/>
      <c r="U160" s="62"/>
      <c r="V160" s="62"/>
      <c r="W160" s="2"/>
      <c r="X160" s="62"/>
      <c r="Y160" s="95"/>
      <c r="Z160" s="95">
        <v>14</v>
      </c>
      <c r="AA160" s="131">
        <f t="shared" si="6"/>
        <v>14</v>
      </c>
      <c r="AB160" s="2"/>
      <c r="AC160" s="95"/>
      <c r="AD160" s="95"/>
      <c r="AE160" s="95">
        <v>14</v>
      </c>
      <c r="AF160" s="131">
        <f t="shared" si="7"/>
        <v>14</v>
      </c>
      <c r="AG160" s="3"/>
      <c r="AH160" s="278"/>
      <c r="AI160" s="95">
        <v>1</v>
      </c>
      <c r="AJ160" s="279"/>
      <c r="AK160" s="62">
        <v>1</v>
      </c>
      <c r="AL160" s="3"/>
      <c r="AM160" s="253">
        <v>7.4999999999999997E-3</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v>6</v>
      </c>
      <c r="M162" s="13">
        <f t="shared" si="8"/>
        <v>6</v>
      </c>
      <c r="N162" s="2"/>
      <c r="O162" s="62" t="s">
        <v>2784</v>
      </c>
      <c r="P162" s="62"/>
      <c r="Q162" s="62"/>
      <c r="R162" s="2"/>
      <c r="S162" s="62">
        <v>1975</v>
      </c>
      <c r="T162" s="62"/>
      <c r="U162" s="62"/>
      <c r="V162" s="62"/>
      <c r="W162" s="2"/>
      <c r="X162" s="62">
        <v>12</v>
      </c>
      <c r="Y162" s="95"/>
      <c r="Z162" s="95"/>
      <c r="AA162" s="131">
        <f t="shared" si="6"/>
        <v>12</v>
      </c>
      <c r="AB162" s="2"/>
      <c r="AC162" s="95">
        <v>12</v>
      </c>
      <c r="AD162" s="95"/>
      <c r="AE162" s="95"/>
      <c r="AF162" s="131">
        <f t="shared" si="7"/>
        <v>12</v>
      </c>
      <c r="AG162" s="3"/>
      <c r="AH162" s="278"/>
      <c r="AI162" s="95">
        <v>1</v>
      </c>
      <c r="AJ162" s="279"/>
      <c r="AK162" s="62">
        <v>1</v>
      </c>
      <c r="AL162" s="3"/>
      <c r="AM162" s="253">
        <v>0.01</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t="s">
        <v>2784</v>
      </c>
      <c r="Q164" s="62"/>
      <c r="R164" s="2"/>
      <c r="S164" s="62">
        <v>2017</v>
      </c>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v>1</v>
      </c>
      <c r="M165" s="13">
        <f t="shared" si="8"/>
        <v>1</v>
      </c>
      <c r="N165" s="2"/>
      <c r="O165" s="63" t="s">
        <v>2784</v>
      </c>
      <c r="P165" s="63"/>
      <c r="Q165" s="63"/>
      <c r="R165" s="2"/>
      <c r="S165" s="260">
        <v>1981</v>
      </c>
      <c r="T165" s="260"/>
      <c r="U165" s="260"/>
      <c r="V165" s="260"/>
      <c r="W165" s="2"/>
      <c r="X165" s="63">
        <v>8</v>
      </c>
      <c r="Y165" s="63"/>
      <c r="Z165" s="63"/>
      <c r="AA165" s="131">
        <f t="shared" si="9"/>
        <v>8</v>
      </c>
      <c r="AB165" s="2"/>
      <c r="AC165" s="249">
        <v>8</v>
      </c>
      <c r="AD165" s="249"/>
      <c r="AE165" s="249"/>
      <c r="AF165" s="131">
        <f t="shared" si="10"/>
        <v>8</v>
      </c>
      <c r="AG165" s="3"/>
      <c r="AH165" s="280"/>
      <c r="AI165" s="293">
        <v>1</v>
      </c>
      <c r="AJ165" s="281"/>
      <c r="AK165" s="294">
        <v>1</v>
      </c>
      <c r="AL165" s="3"/>
      <c r="AM165" s="255">
        <v>0.01</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v>11</v>
      </c>
      <c r="M172" s="13">
        <f t="shared" si="8"/>
        <v>11</v>
      </c>
      <c r="N172" s="2"/>
      <c r="O172" s="62"/>
      <c r="P172" s="62"/>
      <c r="Q172" s="62" t="s">
        <v>2784</v>
      </c>
      <c r="R172" s="2"/>
      <c r="S172" s="62">
        <v>2022</v>
      </c>
      <c r="T172" s="62"/>
      <c r="U172" s="62"/>
      <c r="V172" s="62"/>
      <c r="W172" s="2"/>
      <c r="X172" s="62"/>
      <c r="Y172" s="95"/>
      <c r="Z172" s="95">
        <v>12</v>
      </c>
      <c r="AA172" s="131">
        <f t="shared" si="9"/>
        <v>12</v>
      </c>
      <c r="AB172" s="2"/>
      <c r="AC172" s="95"/>
      <c r="AD172" s="95"/>
      <c r="AE172" s="95">
        <v>11</v>
      </c>
      <c r="AF172" s="131">
        <f t="shared" si="10"/>
        <v>11</v>
      </c>
      <c r="AG172" s="3"/>
      <c r="AH172" s="278"/>
      <c r="AI172" s="95">
        <v>1</v>
      </c>
      <c r="AJ172" s="279"/>
      <c r="AK172" s="62">
        <v>1</v>
      </c>
      <c r="AL172" s="3"/>
      <c r="AM172" s="253">
        <v>1.2500000000000001E-2</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v>1</v>
      </c>
      <c r="M176" s="13">
        <f t="shared" si="8"/>
        <v>1</v>
      </c>
      <c r="N176" s="2"/>
      <c r="O176" s="62"/>
      <c r="P176" s="62"/>
      <c r="Q176" s="62" t="s">
        <v>2784</v>
      </c>
      <c r="R176" s="2"/>
      <c r="S176" s="62">
        <v>2016</v>
      </c>
      <c r="T176" s="62"/>
      <c r="U176" s="62"/>
      <c r="V176" s="62"/>
      <c r="W176" s="2"/>
      <c r="X176" s="62"/>
      <c r="Y176" s="95"/>
      <c r="Z176" s="95">
        <v>2</v>
      </c>
      <c r="AA176" s="131">
        <f t="shared" si="9"/>
        <v>2</v>
      </c>
      <c r="AB176" s="2"/>
      <c r="AC176" s="95"/>
      <c r="AD176" s="95"/>
      <c r="AE176" s="95">
        <v>2</v>
      </c>
      <c r="AF176" s="131">
        <f t="shared" si="10"/>
        <v>2</v>
      </c>
      <c r="AG176" s="3"/>
      <c r="AH176" s="278"/>
      <c r="AI176" s="95">
        <v>1</v>
      </c>
      <c r="AJ176" s="279"/>
      <c r="AK176" s="62">
        <v>2</v>
      </c>
      <c r="AL176" s="3"/>
      <c r="AM176" s="253">
        <v>7.4999999999999997E-3</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t="s">
        <v>2784</v>
      </c>
      <c r="R177" s="2"/>
      <c r="S177" s="260">
        <v>2000</v>
      </c>
      <c r="T177" s="260"/>
      <c r="U177" s="260"/>
      <c r="V177" s="260"/>
      <c r="W177" s="2"/>
      <c r="X177" s="63"/>
      <c r="Y177" s="63"/>
      <c r="Z177" s="63">
        <v>14</v>
      </c>
      <c r="AA177" s="131">
        <f t="shared" si="9"/>
        <v>14</v>
      </c>
      <c r="AB177" s="2"/>
      <c r="AC177" s="249"/>
      <c r="AD177" s="249"/>
      <c r="AE177" s="249">
        <v>14</v>
      </c>
      <c r="AF177" s="131">
        <f t="shared" si="10"/>
        <v>14</v>
      </c>
      <c r="AG177" s="3"/>
      <c r="AH177" s="280"/>
      <c r="AI177" s="293">
        <v>1</v>
      </c>
      <c r="AJ177" s="281"/>
      <c r="AK177" s="294">
        <v>1</v>
      </c>
      <c r="AL177" s="3"/>
      <c r="AM177" s="253">
        <v>7.4999999999999997E-3</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14 X15:X178"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95" zoomScaleNormal="95" workbookViewId="0">
      <pane xSplit="12" ySplit="15" topLeftCell="T17" activePane="bottomRight" state="frozen"/>
      <selection pane="topRight" activeCell="M1" sqref="M1"/>
      <selection pane="bottomLeft" activeCell="A16" sqref="A16"/>
      <selection pane="bottomRight" activeCell="X17" sqref="X17"/>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4"/>
      <c r="F2" s="544"/>
      <c r="G2" s="544"/>
      <c r="H2" s="544"/>
      <c r="I2" s="544"/>
      <c r="J2" s="544"/>
      <c r="K2" s="544"/>
      <c r="L2" s="544"/>
      <c r="M2" s="544"/>
      <c r="N2" s="544"/>
      <c r="O2" s="544"/>
      <c r="P2" s="544"/>
      <c r="Q2" s="544"/>
      <c r="R2" s="544"/>
      <c r="S2" s="544"/>
      <c r="T2" s="544"/>
      <c r="U2" s="544"/>
      <c r="V2" s="544"/>
      <c r="W2" s="544"/>
      <c r="X2" s="544"/>
      <c r="Y2" s="544"/>
      <c r="Z2" s="499"/>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24.1</v>
      </c>
      <c r="F4" s="474"/>
      <c r="G4" s="474"/>
      <c r="H4" s="474"/>
      <c r="I4" s="474"/>
      <c r="J4" s="474"/>
      <c r="K4" s="474"/>
      <c r="L4" s="474"/>
      <c r="M4" s="474"/>
      <c r="N4" s="474"/>
      <c r="O4" s="474"/>
      <c r="P4" s="474"/>
      <c r="Q4" s="474"/>
      <c r="R4" s="474"/>
      <c r="S4" s="474"/>
      <c r="T4" s="474"/>
      <c r="U4" s="474"/>
      <c r="V4" s="474"/>
      <c r="W4" s="474"/>
      <c r="X4" s="55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2023-2024 School Year</v>
      </c>
      <c r="F5" s="476"/>
      <c r="G5" s="476"/>
      <c r="H5" s="476"/>
      <c r="I5" s="476"/>
      <c r="J5" s="476"/>
      <c r="K5" s="476"/>
      <c r="L5" s="476"/>
      <c r="M5" s="476"/>
      <c r="N5" s="476"/>
      <c r="O5" s="476"/>
      <c r="P5" s="476"/>
      <c r="Q5" s="476"/>
      <c r="R5" s="476"/>
      <c r="S5" s="476"/>
      <c r="T5" s="476"/>
      <c r="U5" s="476"/>
      <c r="V5" s="476"/>
      <c r="W5" s="476"/>
      <c r="X5" s="54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Moniteau JSHS - 1164</v>
      </c>
      <c r="F7" s="128"/>
      <c r="G7" s="128"/>
      <c r="H7" s="101"/>
      <c r="I7" s="101"/>
      <c r="J7" s="101"/>
      <c r="K7" s="121"/>
      <c r="L7" s="101"/>
      <c r="M7" s="101"/>
      <c r="N7" s="101"/>
      <c r="O7" s="530" t="s">
        <v>10276</v>
      </c>
      <c r="P7" s="530"/>
      <c r="Q7" s="530"/>
      <c r="R7" s="530"/>
      <c r="S7" s="530"/>
      <c r="T7" s="530"/>
      <c r="U7" s="530"/>
      <c r="V7" s="121"/>
      <c r="W7" s="127" t="str">
        <f>IF('Page 1 - General Information'!G10=" [Make Selection From Drop-Down List ]","",("LEA:  "&amp;'Page 1 - General Information'!G10&amp;" - "&amp;'Page 1 - General Information'!G12))</f>
        <v>LEA:  Moniteau SD - 104105353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7" t="s">
        <v>10</v>
      </c>
      <c r="F9" s="508"/>
      <c r="G9" s="508"/>
      <c r="H9" s="508"/>
      <c r="I9" s="508"/>
      <c r="J9" s="508"/>
      <c r="K9" s="508"/>
      <c r="L9" s="508"/>
      <c r="M9" s="508"/>
      <c r="N9" s="508"/>
      <c r="O9" s="508"/>
      <c r="P9" s="508"/>
      <c r="Q9" s="508"/>
      <c r="R9" s="508"/>
      <c r="S9" s="508"/>
      <c r="T9" s="508"/>
      <c r="U9" s="508"/>
      <c r="V9" s="508"/>
      <c r="W9" s="508"/>
      <c r="X9" s="508"/>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9" t="s">
        <v>2726</v>
      </c>
      <c r="F10" s="188"/>
      <c r="G10" s="536" t="s">
        <v>2801</v>
      </c>
      <c r="H10" s="187"/>
      <c r="I10" s="536" t="s">
        <v>2806</v>
      </c>
      <c r="J10" s="187"/>
      <c r="K10" s="533" t="s">
        <v>10275</v>
      </c>
      <c r="L10" s="126"/>
      <c r="M10" s="523" t="s">
        <v>12</v>
      </c>
      <c r="N10" s="547"/>
      <c r="O10" s="547"/>
      <c r="P10" s="547"/>
      <c r="Q10" s="547"/>
      <c r="R10" s="547"/>
      <c r="S10" s="547"/>
      <c r="T10" s="547"/>
      <c r="U10" s="548"/>
      <c r="V10" s="321"/>
      <c r="W10" s="532" t="s">
        <v>10273</v>
      </c>
      <c r="X10" s="551"/>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0"/>
      <c r="F11" s="189"/>
      <c r="G11" s="537"/>
      <c r="H11" s="117"/>
      <c r="I11" s="537"/>
      <c r="J11" s="117"/>
      <c r="K11" s="534"/>
      <c r="L11" s="10"/>
      <c r="M11" s="531" t="s">
        <v>2774</v>
      </c>
      <c r="N11" s="531" t="s">
        <v>2775</v>
      </c>
      <c r="O11" s="531" t="s">
        <v>2776</v>
      </c>
      <c r="P11" s="531" t="s">
        <v>2777</v>
      </c>
      <c r="Q11" s="531" t="s">
        <v>2808</v>
      </c>
      <c r="R11" s="517" t="s">
        <v>2790</v>
      </c>
      <c r="S11" s="518"/>
      <c r="T11" s="519"/>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0"/>
      <c r="F12" s="189"/>
      <c r="G12" s="537"/>
      <c r="H12" s="117"/>
      <c r="I12" s="537"/>
      <c r="J12" s="117"/>
      <c r="K12" s="535"/>
      <c r="L12" s="10"/>
      <c r="M12" s="532"/>
      <c r="N12" s="532"/>
      <c r="O12" s="532"/>
      <c r="P12" s="532"/>
      <c r="Q12" s="532"/>
      <c r="R12" s="520"/>
      <c r="S12" s="521"/>
      <c r="T12" s="522"/>
      <c r="U12" s="532"/>
      <c r="V12" s="322"/>
      <c r="W12" s="545"/>
      <c r="X12" s="546"/>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0"/>
      <c r="F13" s="190"/>
      <c r="G13" s="537"/>
      <c r="H13" s="16"/>
      <c r="I13" s="537"/>
      <c r="J13" s="16"/>
      <c r="K13" s="59"/>
      <c r="L13" s="70"/>
      <c r="M13" s="59"/>
      <c r="N13" s="59"/>
      <c r="O13" s="59"/>
      <c r="P13" s="59"/>
      <c r="Q13" s="59"/>
      <c r="R13" s="6" t="s">
        <v>2727</v>
      </c>
      <c r="S13" s="6" t="s">
        <v>2728</v>
      </c>
      <c r="T13" s="6" t="s">
        <v>2729</v>
      </c>
      <c r="U13" s="542">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1"/>
      <c r="F14" s="191"/>
      <c r="G14" s="538"/>
      <c r="H14" s="100"/>
      <c r="I14" s="538"/>
      <c r="J14" s="100"/>
      <c r="K14" s="67" t="s">
        <v>2725</v>
      </c>
      <c r="L14" s="10"/>
      <c r="M14" s="68">
        <f>SUM(M16:M186)</f>
        <v>52243.149999999994</v>
      </c>
      <c r="N14" s="68">
        <f t="shared" ref="N14:T14" si="0">SUM(N16:N186)</f>
        <v>19802.96</v>
      </c>
      <c r="O14" s="68">
        <f t="shared" si="0"/>
        <v>43593.640000000007</v>
      </c>
      <c r="P14" s="68">
        <f t="shared" si="0"/>
        <v>0</v>
      </c>
      <c r="Q14" s="68">
        <f t="shared" si="0"/>
        <v>68683.439999999988</v>
      </c>
      <c r="R14" s="68">
        <f t="shared" si="0"/>
        <v>43703</v>
      </c>
      <c r="S14" s="68">
        <f t="shared" si="0"/>
        <v>37512</v>
      </c>
      <c r="T14" s="68">
        <f t="shared" si="0"/>
        <v>53193</v>
      </c>
      <c r="U14" s="543"/>
      <c r="V14" s="324"/>
      <c r="W14" s="291">
        <f>SUM(W16:W186)</f>
        <v>149638.76</v>
      </c>
      <c r="X14" s="292">
        <f>SUM(X16:X186)</f>
        <v>146335.20000000001</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14796.769999999999</v>
      </c>
      <c r="L16" s="93"/>
      <c r="M16" s="64">
        <v>1745.51</v>
      </c>
      <c r="N16" s="64">
        <v>795.9</v>
      </c>
      <c r="O16" s="64">
        <f>1893.61+271.44+367.58</f>
        <v>2532.6299999999997</v>
      </c>
      <c r="P16" s="64"/>
      <c r="Q16" s="64">
        <f>1333.34+467.51+303.88+1350</f>
        <v>3454.73</v>
      </c>
      <c r="R16" s="64"/>
      <c r="S16" s="64"/>
      <c r="T16" s="64">
        <v>6268</v>
      </c>
      <c r="U16" s="239"/>
      <c r="V16" s="326"/>
      <c r="W16" s="287">
        <v>11893.92</v>
      </c>
      <c r="X16" s="286">
        <v>12307.65</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11140.7</v>
      </c>
      <c r="L17" s="93"/>
      <c r="M17" s="65">
        <v>2042.08</v>
      </c>
      <c r="N17" s="65"/>
      <c r="O17" s="65">
        <f>86.87+271.44+367.58</f>
        <v>725.89</v>
      </c>
      <c r="P17" s="65"/>
      <c r="Q17" s="64">
        <f>1333.34+467.51+303.88</f>
        <v>2104.73</v>
      </c>
      <c r="R17" s="65"/>
      <c r="S17" s="65">
        <v>6268</v>
      </c>
      <c r="T17" s="65"/>
      <c r="U17" s="239"/>
      <c r="V17" s="326"/>
      <c r="W17" s="287">
        <v>2818.8</v>
      </c>
      <c r="X17" s="288">
        <v>2676.47</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4856.05</v>
      </c>
      <c r="L19" s="93"/>
      <c r="M19" s="65">
        <v>650.29999999999995</v>
      </c>
      <c r="N19" s="65"/>
      <c r="O19" s="65">
        <f>271.44+367.58</f>
        <v>639.02</v>
      </c>
      <c r="P19" s="65"/>
      <c r="Q19" s="64">
        <f>1333.34+467.51+303.88</f>
        <v>2104.73</v>
      </c>
      <c r="R19" s="65">
        <v>1462</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18279.98</v>
      </c>
      <c r="L20" s="93"/>
      <c r="M20" s="64">
        <f>1784.85+87.11</f>
        <v>1871.9599999999998</v>
      </c>
      <c r="N20" s="64">
        <v>3420</v>
      </c>
      <c r="O20" s="64">
        <f>2950.23+271.44+18.34+367.58</f>
        <v>3607.59</v>
      </c>
      <c r="P20" s="64"/>
      <c r="Q20" s="64">
        <f>693.34+1333.34+467.51+1214.35+303.89</f>
        <v>4012.4299999999994</v>
      </c>
      <c r="R20" s="64">
        <v>5368</v>
      </c>
      <c r="S20" s="64"/>
      <c r="T20" s="64"/>
      <c r="U20" s="239"/>
      <c r="V20" s="326"/>
      <c r="W20" s="285">
        <v>8871.31</v>
      </c>
      <c r="X20" s="286">
        <v>8866.51</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8407.52</v>
      </c>
      <c r="L21" s="93"/>
      <c r="M21" s="65"/>
      <c r="N21" s="65"/>
      <c r="O21" s="65">
        <f>1002.76+271.44+367.58</f>
        <v>1641.78</v>
      </c>
      <c r="P21" s="65"/>
      <c r="Q21" s="65">
        <f>1950+1333.34+467.51+303.89</f>
        <v>4054.7400000000002</v>
      </c>
      <c r="R21" s="65">
        <v>2711</v>
      </c>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1084.23</v>
      </c>
      <c r="L25" s="93"/>
      <c r="M25" s="65">
        <v>1084.23</v>
      </c>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12196.5</v>
      </c>
      <c r="L28" s="93"/>
      <c r="M28" s="64">
        <v>1149.42</v>
      </c>
      <c r="N28" s="64"/>
      <c r="O28" s="64">
        <f>3496.32+271.44+367.58</f>
        <v>4135.34</v>
      </c>
      <c r="P28" s="64"/>
      <c r="Q28" s="64">
        <f>1333.34+467.51+303.89</f>
        <v>2104.7399999999998</v>
      </c>
      <c r="R28" s="64"/>
      <c r="S28" s="64"/>
      <c r="T28" s="64">
        <v>4807</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13666.77</v>
      </c>
      <c r="L32" s="93"/>
      <c r="M32" s="64">
        <v>1745.5</v>
      </c>
      <c r="N32" s="64">
        <v>795.9</v>
      </c>
      <c r="O32" s="64">
        <f>1893.61+271.44+367.58</f>
        <v>2532.6299999999997</v>
      </c>
      <c r="P32" s="64"/>
      <c r="Q32" s="64">
        <f>1333.34+467.51+303.89+1350</f>
        <v>3454.74</v>
      </c>
      <c r="R32" s="64"/>
      <c r="S32" s="64"/>
      <c r="T32" s="64">
        <v>5138</v>
      </c>
      <c r="U32" s="239"/>
      <c r="V32" s="326"/>
      <c r="W32" s="285">
        <v>11893.92</v>
      </c>
      <c r="X32" s="286">
        <v>12307.65</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9286.2000000000007</v>
      </c>
      <c r="L33" s="93"/>
      <c r="M33" s="65">
        <v>2042.08</v>
      </c>
      <c r="N33" s="65"/>
      <c r="O33" s="64">
        <f>86.87+271.44+367.58</f>
        <v>725.89</v>
      </c>
      <c r="P33" s="65"/>
      <c r="Q33" s="64">
        <f>1333.34+303.89</f>
        <v>1637.23</v>
      </c>
      <c r="R33" s="65"/>
      <c r="S33" s="65">
        <v>4881</v>
      </c>
      <c r="T33" s="65"/>
      <c r="U33" s="239"/>
      <c r="V33" s="326"/>
      <c r="W33" s="287">
        <v>2818.8</v>
      </c>
      <c r="X33" s="288">
        <v>2676.47</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18824.84</v>
      </c>
      <c r="L36" s="93"/>
      <c r="M36" s="64">
        <v>1784.84</v>
      </c>
      <c r="N36" s="64">
        <v>3420</v>
      </c>
      <c r="O36" s="64">
        <f>271.44+2950.23+18.33+367.58</f>
        <v>3607.58</v>
      </c>
      <c r="P36" s="64"/>
      <c r="Q36" s="64">
        <f>1333.34+467.51+1214.35+303.89+693.33</f>
        <v>4012.4199999999996</v>
      </c>
      <c r="R36" s="64">
        <v>6000</v>
      </c>
      <c r="S36" s="64"/>
      <c r="T36" s="64"/>
      <c r="U36" s="239"/>
      <c r="V36" s="326"/>
      <c r="W36" s="285">
        <v>8871.31</v>
      </c>
      <c r="X36" s="286">
        <v>8866.51</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2450</v>
      </c>
      <c r="L37" s="93"/>
      <c r="M37" s="65"/>
      <c r="N37" s="65"/>
      <c r="O37" s="65"/>
      <c r="P37" s="65"/>
      <c r="Q37" s="65"/>
      <c r="R37" s="65">
        <v>2450</v>
      </c>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4271</v>
      </c>
      <c r="L44" s="93"/>
      <c r="M44" s="64"/>
      <c r="N44" s="64"/>
      <c r="O44" s="64"/>
      <c r="P44" s="64"/>
      <c r="Q44" s="64"/>
      <c r="R44" s="64"/>
      <c r="S44" s="64"/>
      <c r="T44" s="64">
        <v>4271</v>
      </c>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16307.82</v>
      </c>
      <c r="L52" s="93"/>
      <c r="M52" s="64">
        <v>1784.84</v>
      </c>
      <c r="N52" s="64">
        <v>3420</v>
      </c>
      <c r="O52" s="64">
        <f>271.44+2950.22+18.33+367.58</f>
        <v>3607.5699999999997</v>
      </c>
      <c r="P52" s="64"/>
      <c r="Q52" s="64">
        <f>1333.33+467.51+1214.35+303.89+693.33</f>
        <v>4012.4099999999994</v>
      </c>
      <c r="R52" s="64">
        <v>3483</v>
      </c>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11893.92</v>
      </c>
      <c r="X64" s="286">
        <v>12307.65</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8355.69</v>
      </c>
      <c r="L65" s="93"/>
      <c r="M65" s="65">
        <v>2042.07</v>
      </c>
      <c r="N65" s="65"/>
      <c r="O65" s="65">
        <f>86.87+271.44+367.58</f>
        <v>725.89</v>
      </c>
      <c r="P65" s="65"/>
      <c r="Q65" s="64">
        <f>1333.33+467.51+303.89</f>
        <v>2104.73</v>
      </c>
      <c r="R65" s="65"/>
      <c r="S65" s="65">
        <v>3483</v>
      </c>
      <c r="T65" s="65"/>
      <c r="U65" s="239"/>
      <c r="V65" s="326"/>
      <c r="W65" s="287">
        <v>2818.8</v>
      </c>
      <c r="X65" s="288">
        <v>2676.47</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4737.54</v>
      </c>
      <c r="L67" s="93"/>
      <c r="M67" s="65">
        <v>650.29</v>
      </c>
      <c r="N67" s="65"/>
      <c r="O67" s="65">
        <f>271.44+367.58</f>
        <v>639.02</v>
      </c>
      <c r="P67" s="65"/>
      <c r="Q67" s="64">
        <f>1333.33+467.51+303.89</f>
        <v>2104.73</v>
      </c>
      <c r="R67" s="65">
        <v>1343.5</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3167</v>
      </c>
      <c r="L68" s="93"/>
      <c r="M68" s="64"/>
      <c r="N68" s="64"/>
      <c r="O68" s="64"/>
      <c r="P68" s="64"/>
      <c r="Q68" s="64"/>
      <c r="R68" s="64">
        <v>3167</v>
      </c>
      <c r="S68" s="64"/>
      <c r="T68" s="64"/>
      <c r="U68" s="239"/>
      <c r="V68" s="326"/>
      <c r="W68" s="285">
        <v>8871.31</v>
      </c>
      <c r="X68" s="286">
        <v>8866.51</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2273</v>
      </c>
      <c r="L76" s="93"/>
      <c r="M76" s="64"/>
      <c r="N76" s="64"/>
      <c r="O76" s="64"/>
      <c r="P76" s="64"/>
      <c r="Q76" s="64"/>
      <c r="R76" s="64"/>
      <c r="S76" s="64"/>
      <c r="T76" s="64">
        <v>2273</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11893.92</v>
      </c>
      <c r="X80" s="286">
        <v>12307.65</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8551.69</v>
      </c>
      <c r="L81" s="93"/>
      <c r="M81" s="65">
        <v>2042.07</v>
      </c>
      <c r="N81" s="65"/>
      <c r="O81" s="65">
        <f>86.87+271.44+367.58</f>
        <v>725.89</v>
      </c>
      <c r="P81" s="65"/>
      <c r="Q81" s="64">
        <f>1333.33+467.51+303.89</f>
        <v>2104.73</v>
      </c>
      <c r="R81" s="65"/>
      <c r="S81" s="65">
        <v>3679</v>
      </c>
      <c r="T81" s="65"/>
      <c r="U81" s="239"/>
      <c r="V81" s="326"/>
      <c r="W81" s="287">
        <v>2818.8</v>
      </c>
      <c r="X81" s="288">
        <v>2676.47</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2797</v>
      </c>
      <c r="L84" s="93"/>
      <c r="M84" s="64"/>
      <c r="N84" s="64"/>
      <c r="O84" s="64"/>
      <c r="P84" s="64"/>
      <c r="Q84" s="64"/>
      <c r="R84" s="64">
        <v>2797</v>
      </c>
      <c r="S84" s="64"/>
      <c r="T84" s="64"/>
      <c r="U84" s="239"/>
      <c r="V84" s="326"/>
      <c r="W84" s="285">
        <v>8871.31</v>
      </c>
      <c r="X84" s="286">
        <v>8866.51</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2273</v>
      </c>
      <c r="L92" s="93"/>
      <c r="M92" s="64"/>
      <c r="N92" s="64"/>
      <c r="O92" s="64"/>
      <c r="P92" s="64"/>
      <c r="Q92" s="64"/>
      <c r="R92" s="64"/>
      <c r="S92" s="64"/>
      <c r="T92" s="64">
        <v>2273</v>
      </c>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13816.05</v>
      </c>
      <c r="L96" s="93"/>
      <c r="M96" s="64">
        <f>1814.87+1689.4+43+538.15</f>
        <v>4085.42</v>
      </c>
      <c r="N96" s="64"/>
      <c r="O96" s="64">
        <f>86.88+271.44+367.58</f>
        <v>725.9</v>
      </c>
      <c r="P96" s="64"/>
      <c r="Q96" s="64">
        <f>467.51+1333.33+303.89</f>
        <v>2104.73</v>
      </c>
      <c r="R96" s="64"/>
      <c r="S96" s="64">
        <v>6900</v>
      </c>
      <c r="T96" s="64"/>
      <c r="U96" s="239"/>
      <c r="V96" s="326"/>
      <c r="W96" s="285">
        <v>2818.8</v>
      </c>
      <c r="X96" s="286">
        <v>2676.47</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18112.21</v>
      </c>
      <c r="L98" s="93"/>
      <c r="M98" s="64">
        <f>6929.67+487.64</f>
        <v>7417.31</v>
      </c>
      <c r="N98" s="64">
        <f>527.56+6548.6+875</f>
        <v>7951.16</v>
      </c>
      <c r="O98" s="64">
        <f>271.43+367.57</f>
        <v>639</v>
      </c>
      <c r="P98" s="64"/>
      <c r="Q98" s="64">
        <f>1333.33+467.52+303.89</f>
        <v>2104.7399999999998</v>
      </c>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4856.04</v>
      </c>
      <c r="L99" s="93"/>
      <c r="M99" s="65">
        <v>650.29999999999995</v>
      </c>
      <c r="N99" s="65"/>
      <c r="O99" s="64">
        <f>367.57+271.43</f>
        <v>639</v>
      </c>
      <c r="P99" s="65"/>
      <c r="Q99" s="65">
        <f>467.52+1333.33+303.89</f>
        <v>2104.7399999999998</v>
      </c>
      <c r="R99" s="65">
        <v>1462</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8967.9399999999987</v>
      </c>
      <c r="L101" s="93"/>
      <c r="M101" s="65"/>
      <c r="N101" s="65"/>
      <c r="O101" s="65">
        <f>1050.2+271.43+367.57</f>
        <v>1689.2</v>
      </c>
      <c r="P101" s="65"/>
      <c r="Q101" s="65">
        <f>1950+1333.33+467.52+303.89</f>
        <v>4054.74</v>
      </c>
      <c r="R101" s="65">
        <v>3224</v>
      </c>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12232.01</v>
      </c>
      <c r="L106" s="93"/>
      <c r="M106" s="64">
        <v>1687.34</v>
      </c>
      <c r="N106" s="64"/>
      <c r="O106" s="64">
        <f>1832.93+271.43+367.57</f>
        <v>2471.9300000000003</v>
      </c>
      <c r="P106" s="64"/>
      <c r="Q106" s="64">
        <f>1333.33+467.52+303.89</f>
        <v>2104.7399999999998</v>
      </c>
      <c r="R106" s="64"/>
      <c r="S106" s="64"/>
      <c r="T106" s="64">
        <v>5968</v>
      </c>
      <c r="U106" s="239"/>
      <c r="V106" s="326"/>
      <c r="W106" s="285">
        <v>11006.86</v>
      </c>
      <c r="X106" s="286">
        <v>10056.700000000001</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19327.940000000002</v>
      </c>
      <c r="L110" s="93"/>
      <c r="M110" s="64">
        <f>1635.78+249+614.14</f>
        <v>2498.92</v>
      </c>
      <c r="N110" s="64"/>
      <c r="O110" s="64">
        <f>5570.28+271.43+367.57</f>
        <v>6209.28</v>
      </c>
      <c r="P110" s="64"/>
      <c r="Q110" s="64">
        <f>1333.33+467.52+303.89</f>
        <v>2104.7399999999998</v>
      </c>
      <c r="R110" s="64"/>
      <c r="S110" s="64"/>
      <c r="T110" s="64">
        <v>8515</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8261.18</v>
      </c>
      <c r="L111" s="93"/>
      <c r="M111" s="65">
        <v>2293.44</v>
      </c>
      <c r="N111" s="65"/>
      <c r="O111" s="65">
        <f>271.43+367.57</f>
        <v>639</v>
      </c>
      <c r="P111" s="65"/>
      <c r="Q111" s="64">
        <f>1333.33+467.52+303.89</f>
        <v>2104.7399999999998</v>
      </c>
      <c r="R111" s="65">
        <v>3224</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9783.49</v>
      </c>
      <c r="L113" s="93"/>
      <c r="M113" s="65">
        <v>1814.88</v>
      </c>
      <c r="N113" s="65"/>
      <c r="O113" s="65">
        <f>86.87+271.43+367.57</f>
        <v>725.87</v>
      </c>
      <c r="P113" s="65"/>
      <c r="Q113" s="64">
        <f>1333.33+467.52+303.89</f>
        <v>2104.7399999999998</v>
      </c>
      <c r="R113" s="65"/>
      <c r="S113" s="65">
        <v>5138</v>
      </c>
      <c r="T113" s="65"/>
      <c r="U113" s="239"/>
      <c r="V113" s="326"/>
      <c r="W113" s="287">
        <v>2818.8</v>
      </c>
      <c r="X113" s="288">
        <v>2676.47</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2962</v>
      </c>
      <c r="L118" s="93"/>
      <c r="M118" s="64"/>
      <c r="N118" s="64"/>
      <c r="O118" s="64"/>
      <c r="P118" s="64"/>
      <c r="Q118" s="64"/>
      <c r="R118" s="64">
        <v>2962</v>
      </c>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4350</v>
      </c>
      <c r="L123" s="93"/>
      <c r="M123" s="65"/>
      <c r="N123" s="65"/>
      <c r="O123" s="65"/>
      <c r="P123" s="65"/>
      <c r="Q123" s="65"/>
      <c r="R123" s="65"/>
      <c r="S123" s="65"/>
      <c r="T123" s="65">
        <v>4350</v>
      </c>
      <c r="U123" s="239"/>
      <c r="V123" s="326"/>
      <c r="W123" s="287">
        <v>11006.86</v>
      </c>
      <c r="X123" s="288">
        <v>10056.700000000001</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4271</v>
      </c>
      <c r="L127" s="93"/>
      <c r="M127" s="65"/>
      <c r="N127" s="65"/>
      <c r="O127" s="65"/>
      <c r="P127" s="65"/>
      <c r="Q127" s="65"/>
      <c r="R127" s="65"/>
      <c r="S127" s="65"/>
      <c r="T127" s="65">
        <v>4271</v>
      </c>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7743.18</v>
      </c>
      <c r="L128" s="93"/>
      <c r="M128" s="64">
        <v>2293.44</v>
      </c>
      <c r="N128" s="64"/>
      <c r="O128" s="65">
        <f>367.57+271.43</f>
        <v>639</v>
      </c>
      <c r="P128" s="64"/>
      <c r="Q128" s="64">
        <f>1333.33+467.52+303.89</f>
        <v>2104.7399999999998</v>
      </c>
      <c r="R128" s="64">
        <v>2706</v>
      </c>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8641.49</v>
      </c>
      <c r="L147" s="93"/>
      <c r="M147" s="65">
        <v>1814.88</v>
      </c>
      <c r="N147" s="65"/>
      <c r="O147" s="65">
        <f>86.87+271.43+367.57</f>
        <v>725.87</v>
      </c>
      <c r="P147" s="65"/>
      <c r="Q147" s="64">
        <f>1333.33+467.52+303.89</f>
        <v>2104.7399999999998</v>
      </c>
      <c r="R147" s="65"/>
      <c r="S147" s="65">
        <v>3996</v>
      </c>
      <c r="T147" s="65"/>
      <c r="U147" s="239"/>
      <c r="V147" s="326"/>
      <c r="W147" s="287">
        <v>2818.8</v>
      </c>
      <c r="X147" s="288">
        <v>2676.47</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4737.53</v>
      </c>
      <c r="L150" s="93"/>
      <c r="M150" s="64">
        <v>650.29</v>
      </c>
      <c r="N150" s="64"/>
      <c r="O150" s="65">
        <f>367.57+271.43</f>
        <v>639</v>
      </c>
      <c r="P150" s="64"/>
      <c r="Q150" s="64">
        <f>1333.33+467.52+303.89</f>
        <v>2104.7399999999998</v>
      </c>
      <c r="R150" s="64">
        <v>1343.5</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6"/>
      <c r="W157" s="287">
        <v>11006.86</v>
      </c>
      <c r="X157" s="288">
        <v>10056.700000000001</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2007.5</v>
      </c>
      <c r="L161" s="93"/>
      <c r="M161" s="65"/>
      <c r="N161" s="65"/>
      <c r="O161" s="65"/>
      <c r="P161" s="65"/>
      <c r="Q161" s="65"/>
      <c r="R161" s="65"/>
      <c r="S161" s="65"/>
      <c r="T161" s="65">
        <v>2007.5</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5564.17</v>
      </c>
      <c r="L162" s="93"/>
      <c r="M162" s="64">
        <v>2293.4299999999998</v>
      </c>
      <c r="N162" s="64"/>
      <c r="O162" s="65">
        <f>367.57+271.43</f>
        <v>639</v>
      </c>
      <c r="P162" s="64"/>
      <c r="Q162" s="64">
        <f>1333.33+467.52+303.89</f>
        <v>2104.7399999999998</v>
      </c>
      <c r="R162" s="64"/>
      <c r="S162" s="64"/>
      <c r="T162" s="64">
        <v>527</v>
      </c>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7812.49</v>
      </c>
      <c r="L164" s="93"/>
      <c r="M164" s="64">
        <v>1814.88</v>
      </c>
      <c r="N164" s="64"/>
      <c r="O164" s="65">
        <f>86.87+271.43+367.57</f>
        <v>725.87</v>
      </c>
      <c r="P164" s="64"/>
      <c r="Q164" s="64">
        <f>1333.33+467.52+303.89</f>
        <v>2104.7399999999998</v>
      </c>
      <c r="R164" s="64"/>
      <c r="S164" s="64">
        <v>3167</v>
      </c>
      <c r="T164" s="64"/>
      <c r="U164" s="239"/>
      <c r="V164" s="326"/>
      <c r="W164" s="285">
        <v>2818.8</v>
      </c>
      <c r="X164" s="286">
        <v>2676.47</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11006.86</v>
      </c>
      <c r="X174" s="286">
        <v>10056.700000000001</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2007.5</v>
      </c>
      <c r="L178" s="93"/>
      <c r="M178" s="64"/>
      <c r="N178" s="64"/>
      <c r="O178" s="64"/>
      <c r="P178" s="64"/>
      <c r="Q178" s="64"/>
      <c r="R178" s="64"/>
      <c r="S178" s="64"/>
      <c r="T178" s="64">
        <v>2007.5</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5554.17</v>
      </c>
      <c r="L179" s="93"/>
      <c r="M179" s="65">
        <v>2293.4299999999998</v>
      </c>
      <c r="N179" s="65"/>
      <c r="O179" s="65">
        <f>367.57+271.43</f>
        <v>639</v>
      </c>
      <c r="P179" s="65"/>
      <c r="Q179" s="64">
        <f>1333.33+467.52+303.89</f>
        <v>2104.7399999999998</v>
      </c>
      <c r="R179" s="65"/>
      <c r="S179" s="65"/>
      <c r="T179" s="65">
        <v>517</v>
      </c>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8" t="s">
        <v>10044</v>
      </c>
      <c r="F193" s="529"/>
      <c r="G193" s="529"/>
      <c r="H193" s="529"/>
      <c r="I193" s="529"/>
      <c r="J193" s="529"/>
      <c r="K193" s="529"/>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6"/>
      <c r="D2" s="486"/>
      <c r="E2" s="486"/>
      <c r="F2" s="486"/>
      <c r="G2" s="486"/>
      <c r="H2" s="486"/>
      <c r="I2" s="486"/>
      <c r="J2" s="486"/>
      <c r="K2" s="486"/>
      <c r="L2" s="486"/>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24.1</v>
      </c>
      <c r="F4" s="500"/>
      <c r="G4" s="500"/>
      <c r="H4" s="500"/>
      <c r="I4" s="500"/>
      <c r="J4" s="500"/>
      <c r="K4" s="500"/>
      <c r="L4" s="500"/>
      <c r="M4" s="500"/>
      <c r="N4" s="500"/>
      <c r="O4" s="500"/>
      <c r="P4" s="500"/>
      <c r="Q4" s="500"/>
      <c r="R4" s="500"/>
      <c r="S4" s="500"/>
      <c r="T4" s="500"/>
      <c r="U4" s="500"/>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5" t="str">
        <f>'Page 1 - General Information'!E5</f>
        <v>2023-2024 School Year</v>
      </c>
      <c r="F5" s="476"/>
      <c r="G5" s="476"/>
      <c r="H5" s="476"/>
      <c r="I5" s="476"/>
      <c r="J5" s="476"/>
      <c r="K5" s="476"/>
      <c r="L5" s="476"/>
      <c r="M5" s="476"/>
      <c r="N5" s="476"/>
      <c r="O5" s="476"/>
      <c r="P5" s="476"/>
      <c r="Q5" s="476"/>
      <c r="R5" s="476"/>
      <c r="S5" s="476"/>
      <c r="T5" s="476"/>
      <c r="U5" s="476"/>
      <c r="V5" s="54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Moniteau JSHS - 1164</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Moniteau SD - 104105353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8"/>
      <c r="F9" s="508"/>
      <c r="G9" s="508"/>
      <c r="H9" s="510"/>
      <c r="I9" s="508"/>
      <c r="J9" s="508"/>
      <c r="K9" s="508"/>
      <c r="L9" s="508"/>
      <c r="M9" s="508"/>
      <c r="N9" s="508"/>
      <c r="O9" s="508"/>
      <c r="P9" s="508"/>
      <c r="Q9" s="508"/>
      <c r="R9" s="508"/>
      <c r="S9" s="508"/>
      <c r="T9" s="508"/>
      <c r="U9" s="508"/>
      <c r="V9" s="508"/>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6" t="s">
        <v>10457</v>
      </c>
      <c r="G11" s="552"/>
      <c r="H11" s="552"/>
      <c r="I11" s="552"/>
      <c r="J11" s="552"/>
      <c r="K11" s="552"/>
      <c r="L11" s="552"/>
      <c r="M11" s="527"/>
      <c r="N11" s="377"/>
      <c r="O11" s="526" t="s">
        <v>10457</v>
      </c>
      <c r="P11" s="552"/>
      <c r="Q11" s="552"/>
      <c r="R11" s="552"/>
      <c r="S11" s="552"/>
      <c r="T11" s="552"/>
      <c r="U11" s="552"/>
      <c r="V11" s="527"/>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1041053531164Male</v>
      </c>
      <c r="E14" s="351" t="s">
        <v>2904</v>
      </c>
      <c r="F14" s="369">
        <f>IF(ISERROR(VLOOKUP($D$14,'Race Data'!$B:$O,7,FALSE))," ",(VLOOKUP($D$14,'Race Data'!$B:$O,7,FALSE)))</f>
        <v>0</v>
      </c>
      <c r="G14" s="369">
        <f>IF(ISERROR(VLOOKUP($D$14,'Race Data'!$B:$O,8,FALSE))," ",(VLOOKUP($D$14,'Race Data'!$B:$O,8,FALSE)))</f>
        <v>0</v>
      </c>
      <c r="H14" s="369" t="str">
        <f>IF(ISERROR(VLOOKUP($D$14,'Race Data'!$B:$O,9,FALSE))," ",(VLOOKUP($D$14,'Race Data'!$B:$O,9,FALSE)))</f>
        <v>*</v>
      </c>
      <c r="I14" s="369" t="str">
        <f>IF(ISERROR(VLOOKUP($D$14,'Race Data'!$B:$O,10,FALSE))," ",(VLOOKUP($D$14,'Race Data'!$B:$O,10,FALSE)))</f>
        <v>273</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t="str">
        <f>IF(ISERROR(VLOOKUP($D$14,'Race Data'!$B:$O,14,FALSE))," ",(VLOOKUP($D$14,'Race Data'!$B:$O,14,FALSE)))</f>
        <v>278</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1041053531164Female</v>
      </c>
      <c r="E15" s="176" t="s">
        <v>2903</v>
      </c>
      <c r="F15" s="369">
        <f>IF(ISERROR(VLOOKUP($D$15,'Race Data'!$B:$O,7,FALSE))," ",(VLOOKUP($D$15,'Race Data'!$B:$O,7,FALSE)))</f>
        <v>0</v>
      </c>
      <c r="G15" s="369">
        <f>IF(ISERROR(VLOOKUP($D$15,'Race Data'!$B:$O,8,FALSE))," ",(VLOOKUP($D$15,'Race Data'!$B:$O,8,FALSE)))</f>
        <v>0</v>
      </c>
      <c r="H15" s="369" t="str">
        <f>IF(ISERROR(VLOOKUP($D$15,'Race Data'!$B:$O,9,FALSE))," ",(VLOOKUP($D$15,'Race Data'!$B:$O,9,FALSE)))</f>
        <v>*</v>
      </c>
      <c r="I15" s="369" t="str">
        <f>IF(ISERROR(VLOOKUP($D$15,'Race Data'!$B:$O,10,FALSE))," ",(VLOOKUP($D$15,'Race Data'!$B:$O,10,FALSE)))</f>
        <v>261</v>
      </c>
      <c r="J15" s="369" t="str">
        <f>IF(ISERROR(VLOOKUP($D$15,'Race Data'!$B:$O,11,FALSE))," ",(VLOOKUP($D$15,'Race Data'!$B:$O,11,FALSE)))</f>
        <v>*</v>
      </c>
      <c r="K15" s="369">
        <f>IF(ISERROR(VLOOKUP($D$15,'Race Data'!$B:$O,12,FALSE))," ",(VLOOKUP($D$15,'Race Data'!$B:$O,12,FALSE)))</f>
        <v>0</v>
      </c>
      <c r="L15" s="369" t="str">
        <f>IF(ISERROR(VLOOKUP($D$15,'Race Data'!$B:$O,13,FALSE))," ",(VLOOKUP($D$15,'Race Data'!$B:$O,13,FALSE)))</f>
        <v>*</v>
      </c>
      <c r="M15" s="354" t="str">
        <f>IF(ISERROR(VLOOKUP($D$15,'Race Data'!$B:$O,14,FALSE))," ",(VLOOKUP($D$15,'Race Data'!$B:$O,14,FALSE)))</f>
        <v>272</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1041053531164Total</v>
      </c>
      <c r="E16" s="380" t="s">
        <v>2415</v>
      </c>
      <c r="F16" s="366">
        <f>IF(ISERROR(VLOOKUP($D$16,'Race Data'!$B:$O,7,FALSE))," ",(VLOOKUP($D$16,'Race Data'!$B:$O,7,FALSE)))</f>
        <v>0</v>
      </c>
      <c r="G16" s="366">
        <f>IF(ISERROR(VLOOKUP($D$16,'Race Data'!$B:$O,8,FALSE))," ",(VLOOKUP($D$16,'Race Data'!$B:$O,8,FALSE)))</f>
        <v>0</v>
      </c>
      <c r="H16" s="366" t="str">
        <f>IF(ISERROR(VLOOKUP($D$16,'Race Data'!$B:$O,9,FALSE))," ",(VLOOKUP($D$16,'Race Data'!$B:$O,9,FALSE)))</f>
        <v>*</v>
      </c>
      <c r="I16" s="366" t="str">
        <f>IF(ISERROR(VLOOKUP($D$16,'Race Data'!$B:$O,10,FALSE))," ",(VLOOKUP($D$16,'Race Data'!$B:$O,10,FALSE)))</f>
        <v>534</v>
      </c>
      <c r="J16" s="366" t="str">
        <f>IF(ISERROR(VLOOKUP($D$16,'Race Data'!$B:$O,11,FALSE))," ",(VLOOKUP($D$16,'Race Data'!$B:$O,11,FALSE)))</f>
        <v>11</v>
      </c>
      <c r="K16" s="366">
        <f>IF(ISERROR(VLOOKUP($D$16,'Race Data'!$B:$O,12,FALSE))," ",(VLOOKUP($D$16,'Race Data'!$B:$O,12,FALSE)))</f>
        <v>0</v>
      </c>
      <c r="L16" s="366" t="str">
        <f>IF(ISERROR(VLOOKUP($D$16,'Race Data'!$B:$O,13,FALSE))," ",(VLOOKUP($D$16,'Race Data'!$B:$O,13,FALSE)))</f>
        <v>*</v>
      </c>
      <c r="M16" s="367" t="str">
        <f>IF(ISERROR(VLOOKUP($D$16,'Race Data'!$B:$O,14,FALSE))," ",(VLOOKUP($D$16,'Race Data'!$B:$O,14,FALSE)))</f>
        <v>550</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6"/>
      <c r="E2" s="486"/>
      <c r="F2" s="486"/>
      <c r="G2" s="486"/>
      <c r="H2" s="486"/>
      <c r="I2" s="486"/>
      <c r="J2" s="486"/>
      <c r="K2" s="486"/>
      <c r="L2" s="486"/>
      <c r="M2" s="486"/>
      <c r="N2" s="486"/>
      <c r="O2" s="486"/>
      <c r="P2" s="486"/>
      <c r="Q2" s="486"/>
      <c r="R2" s="486"/>
      <c r="S2" s="486"/>
      <c r="T2" s="499"/>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24.1</v>
      </c>
      <c r="E4" s="474"/>
      <c r="F4" s="474"/>
      <c r="G4" s="474"/>
      <c r="H4" s="474"/>
      <c r="I4" s="474"/>
      <c r="J4" s="474"/>
      <c r="K4" s="474"/>
      <c r="L4" s="474"/>
      <c r="M4" s="474"/>
      <c r="N4" s="474"/>
      <c r="O4" s="474"/>
      <c r="P4" s="474"/>
      <c r="Q4" s="474"/>
      <c r="R4" s="55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2023-2024 School Year</v>
      </c>
      <c r="E5" s="476"/>
      <c r="F5" s="476"/>
      <c r="G5" s="476"/>
      <c r="H5" s="476"/>
      <c r="I5" s="476"/>
      <c r="J5" s="476"/>
      <c r="K5" s="476"/>
      <c r="L5" s="476"/>
      <c r="M5" s="476"/>
      <c r="N5" s="476"/>
      <c r="O5" s="476"/>
      <c r="P5" s="476"/>
      <c r="Q5" s="476"/>
      <c r="R5" s="54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Moniteau JSHS - 1164</v>
      </c>
      <c r="F7" s="121"/>
      <c r="G7" s="121"/>
      <c r="H7" s="121"/>
      <c r="I7" s="101"/>
      <c r="J7" s="561" t="s">
        <v>2773</v>
      </c>
      <c r="K7" s="561"/>
      <c r="L7" s="561"/>
      <c r="M7" s="121"/>
      <c r="N7" s="127" t="str">
        <f>IF('Page 1 - General Information'!G10=" [Make Selection From Drop-Down List ]","",("LEA:  "&amp;'Page 1 - General Information'!G10&amp;" - "&amp;'Page 1 - General Information'!G12))</f>
        <v>LEA:  Moniteau SD - 104105353</v>
      </c>
      <c r="O7" s="361"/>
      <c r="P7" s="127"/>
      <c r="Q7" s="119"/>
      <c r="R7" s="101"/>
      <c r="S7" s="71"/>
      <c r="T7" s="24"/>
    </row>
    <row r="8" spans="1:74" ht="4.9000000000000004" customHeight="1" x14ac:dyDescent="0.25">
      <c r="B8" s="17"/>
      <c r="C8" s="18"/>
      <c r="D8" s="498"/>
      <c r="E8" s="498"/>
      <c r="F8" s="498"/>
      <c r="G8" s="498"/>
      <c r="H8" s="498"/>
      <c r="I8" s="498"/>
      <c r="J8" s="498"/>
      <c r="K8" s="498"/>
      <c r="L8" s="498"/>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4823" activePane="bottomLeft" state="frozen"/>
      <selection pane="bottomLeft" activeCell="Z4841" sqref="Z4841"/>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f>'Page 1 - General Information'!$G$12</f>
        <v>104105353</v>
      </c>
      <c r="B2" t="str">
        <f>'Page 1 - General Information'!$G$16</f>
        <v>1164</v>
      </c>
      <c r="C2" s="395" t="s">
        <v>17716</v>
      </c>
      <c r="D2"/>
      <c r="E2"/>
      <c r="F2"/>
      <c r="G2"/>
      <c r="H2"/>
      <c r="I2"/>
      <c r="J2"/>
      <c r="K2"/>
      <c r="L2"/>
      <c r="M2"/>
      <c r="N2" t="s">
        <v>4101</v>
      </c>
      <c r="O2" s="396">
        <f>INDEX('Page 2 - Team Information'!$K$14:$AP$184,Y2,X2)</f>
        <v>24</v>
      </c>
      <c r="P2"/>
      <c r="Q2"/>
      <c r="R2"/>
      <c r="S2" t="s">
        <v>4102</v>
      </c>
      <c r="T2"/>
      <c r="U2"/>
      <c r="V2"/>
      <c r="W2"/>
      <c r="X2" s="397">
        <v>1</v>
      </c>
      <c r="Y2" s="397">
        <v>1</v>
      </c>
    </row>
    <row r="3" spans="1:25" x14ac:dyDescent="0.25">
      <c r="A3">
        <f>'Page 1 - General Information'!$G$12</f>
        <v>104105353</v>
      </c>
      <c r="B3" t="str">
        <f>'Page 1 - General Information'!$G$16</f>
        <v>1164</v>
      </c>
      <c r="C3" s="395" t="s">
        <v>17716</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f>'Page 1 - General Information'!$G$12</f>
        <v>104105353</v>
      </c>
      <c r="B4" t="str">
        <f>'Page 1 - General Information'!$G$16</f>
        <v>1164</v>
      </c>
      <c r="C4" s="395" t="s">
        <v>17716</v>
      </c>
      <c r="D4"/>
      <c r="E4"/>
      <c r="F4"/>
      <c r="G4"/>
      <c r="H4"/>
      <c r="I4"/>
      <c r="J4"/>
      <c r="K4"/>
      <c r="L4"/>
      <c r="M4"/>
      <c r="N4" t="s">
        <v>4101</v>
      </c>
      <c r="O4" s="396">
        <f>INDEX('Page 2 - Team Information'!$K$14:$AP$184,Y4,X4)</f>
        <v>24</v>
      </c>
      <c r="P4"/>
      <c r="Q4"/>
      <c r="R4"/>
      <c r="S4" t="s">
        <v>4104</v>
      </c>
      <c r="T4"/>
      <c r="U4"/>
      <c r="V4"/>
      <c r="W4"/>
      <c r="X4" s="397">
        <v>3</v>
      </c>
      <c r="Y4" s="397">
        <v>1</v>
      </c>
    </row>
    <row r="5" spans="1:25" x14ac:dyDescent="0.25">
      <c r="A5">
        <f>'Page 1 - General Information'!$G$12</f>
        <v>104105353</v>
      </c>
      <c r="B5" t="str">
        <f>'Page 1 - General Information'!$G$16</f>
        <v>1164</v>
      </c>
      <c r="C5" s="395" t="s">
        <v>17716</v>
      </c>
      <c r="D5"/>
      <c r="E5"/>
      <c r="F5"/>
      <c r="G5"/>
      <c r="H5"/>
      <c r="I5"/>
      <c r="J5"/>
      <c r="K5"/>
      <c r="L5"/>
      <c r="M5"/>
      <c r="N5" t="s">
        <v>4101</v>
      </c>
      <c r="O5" s="396">
        <f>INDEX('Page 2 - Team Information'!$K$14:$AP$184,Y5,X5)</f>
        <v>19</v>
      </c>
      <c r="P5"/>
      <c r="Q5"/>
      <c r="R5"/>
      <c r="S5" t="s">
        <v>4105</v>
      </c>
      <c r="T5"/>
      <c r="U5"/>
      <c r="V5"/>
      <c r="W5"/>
      <c r="X5" s="397">
        <v>1</v>
      </c>
      <c r="Y5" s="397">
        <v>2</v>
      </c>
    </row>
    <row r="6" spans="1:25" x14ac:dyDescent="0.25">
      <c r="A6">
        <f>'Page 1 - General Information'!$G$12</f>
        <v>104105353</v>
      </c>
      <c r="B6" t="str">
        <f>'Page 1 - General Information'!$G$16</f>
        <v>1164</v>
      </c>
      <c r="C6" s="395" t="s">
        <v>17716</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f>'Page 1 - General Information'!$G$12</f>
        <v>104105353</v>
      </c>
      <c r="B7" t="str">
        <f>'Page 1 - General Information'!$G$16</f>
        <v>1164</v>
      </c>
      <c r="C7" s="395" t="s">
        <v>17716</v>
      </c>
      <c r="D7"/>
      <c r="E7"/>
      <c r="F7"/>
      <c r="G7"/>
      <c r="H7"/>
      <c r="I7"/>
      <c r="J7"/>
      <c r="K7"/>
      <c r="L7"/>
      <c r="M7"/>
      <c r="N7" t="s">
        <v>4101</v>
      </c>
      <c r="O7" s="396">
        <f>INDEX('Page 2 - Team Information'!$K$14:$AP$184,Y7,X7)</f>
        <v>19</v>
      </c>
      <c r="P7"/>
      <c r="Q7"/>
      <c r="R7"/>
      <c r="S7" t="s">
        <v>4107</v>
      </c>
      <c r="T7"/>
      <c r="U7"/>
      <c r="V7"/>
      <c r="W7"/>
      <c r="X7" s="397">
        <v>3</v>
      </c>
      <c r="Y7" s="397">
        <v>2</v>
      </c>
    </row>
    <row r="8" spans="1:25" x14ac:dyDescent="0.25">
      <c r="A8">
        <f>'Page 1 - General Information'!$G$12</f>
        <v>104105353</v>
      </c>
      <c r="B8" t="str">
        <f>'Page 1 - General Information'!$G$16</f>
        <v>1164</v>
      </c>
      <c r="C8" s="395" t="s">
        <v>17716</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f>'Page 1 - General Information'!$G$12</f>
        <v>104105353</v>
      </c>
      <c r="B9" t="str">
        <f>'Page 1 - General Information'!$G$16</f>
        <v>1164</v>
      </c>
      <c r="C9" s="395" t="s">
        <v>17716</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f>'Page 1 - General Information'!$G$12</f>
        <v>104105353</v>
      </c>
      <c r="B10" t="str">
        <f>'Page 1 - General Information'!$G$16</f>
        <v>1164</v>
      </c>
      <c r="C10" s="395" t="s">
        <v>17716</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f>'Page 1 - General Information'!$G$12</f>
        <v>104105353</v>
      </c>
      <c r="B11" t="str">
        <f>'Page 1 - General Information'!$G$16</f>
        <v>1164</v>
      </c>
      <c r="C11" s="395" t="s">
        <v>17716</v>
      </c>
      <c r="D11"/>
      <c r="E11"/>
      <c r="F11"/>
      <c r="G11"/>
      <c r="H11"/>
      <c r="I11"/>
      <c r="J11"/>
      <c r="K11"/>
      <c r="L11"/>
      <c r="M11"/>
      <c r="N11" t="s">
        <v>4101</v>
      </c>
      <c r="O11" s="396">
        <f>INDEX('Page 2 - Team Information'!$K$14:$AP$184,Y11,X11)</f>
        <v>4</v>
      </c>
      <c r="P11"/>
      <c r="Q11"/>
      <c r="R11"/>
      <c r="S11" t="s">
        <v>4111</v>
      </c>
      <c r="T11"/>
      <c r="U11"/>
      <c r="V11"/>
      <c r="W11"/>
      <c r="X11" s="397">
        <v>1</v>
      </c>
      <c r="Y11" s="397">
        <v>4</v>
      </c>
    </row>
    <row r="12" spans="1:25" x14ac:dyDescent="0.25">
      <c r="A12">
        <f>'Page 1 - General Information'!$G$12</f>
        <v>104105353</v>
      </c>
      <c r="B12" t="str">
        <f>'Page 1 - General Information'!$G$16</f>
        <v>1164</v>
      </c>
      <c r="C12" s="395" t="s">
        <v>17716</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f>'Page 1 - General Information'!$G$12</f>
        <v>104105353</v>
      </c>
      <c r="B13" t="str">
        <f>'Page 1 - General Information'!$G$16</f>
        <v>1164</v>
      </c>
      <c r="C13" s="395" t="s">
        <v>17716</v>
      </c>
      <c r="D13"/>
      <c r="E13"/>
      <c r="F13"/>
      <c r="G13"/>
      <c r="H13"/>
      <c r="I13"/>
      <c r="J13"/>
      <c r="K13"/>
      <c r="L13"/>
      <c r="M13"/>
      <c r="N13" t="s">
        <v>4101</v>
      </c>
      <c r="O13" s="396">
        <f>INDEX('Page 2 - Team Information'!$K$14:$AP$184,Y13,X13)</f>
        <v>4</v>
      </c>
      <c r="P13"/>
      <c r="Q13"/>
      <c r="R13"/>
      <c r="S13" t="s">
        <v>4113</v>
      </c>
      <c r="T13"/>
      <c r="U13"/>
      <c r="V13"/>
      <c r="W13"/>
      <c r="X13" s="397">
        <v>3</v>
      </c>
      <c r="Y13" s="397">
        <v>4</v>
      </c>
    </row>
    <row r="14" spans="1:25" x14ac:dyDescent="0.25">
      <c r="A14">
        <f>'Page 1 - General Information'!$G$12</f>
        <v>104105353</v>
      </c>
      <c r="B14" t="str">
        <f>'Page 1 - General Information'!$G$16</f>
        <v>1164</v>
      </c>
      <c r="C14" s="395" t="s">
        <v>17716</v>
      </c>
      <c r="D14"/>
      <c r="E14"/>
      <c r="F14"/>
      <c r="G14"/>
      <c r="H14"/>
      <c r="I14"/>
      <c r="J14"/>
      <c r="K14"/>
      <c r="L14"/>
      <c r="M14"/>
      <c r="N14" t="s">
        <v>4101</v>
      </c>
      <c r="O14" s="396">
        <f>INDEX('Page 2 - Team Information'!$K$14:$AP$184,Y14,X14)</f>
        <v>28</v>
      </c>
      <c r="P14"/>
      <c r="Q14"/>
      <c r="R14"/>
      <c r="S14" t="s">
        <v>4114</v>
      </c>
      <c r="T14"/>
      <c r="U14"/>
      <c r="V14"/>
      <c r="W14"/>
      <c r="X14" s="397">
        <v>1</v>
      </c>
      <c r="Y14" s="397">
        <v>5</v>
      </c>
    </row>
    <row r="15" spans="1:25" x14ac:dyDescent="0.25">
      <c r="A15">
        <f>'Page 1 - General Information'!$G$12</f>
        <v>104105353</v>
      </c>
      <c r="B15" t="str">
        <f>'Page 1 - General Information'!$G$16</f>
        <v>1164</v>
      </c>
      <c r="C15" s="395" t="s">
        <v>17716</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f>'Page 1 - General Information'!$G$12</f>
        <v>104105353</v>
      </c>
      <c r="B16" t="str">
        <f>'Page 1 - General Information'!$G$16</f>
        <v>1164</v>
      </c>
      <c r="C16" s="395" t="s">
        <v>17716</v>
      </c>
      <c r="D16"/>
      <c r="E16"/>
      <c r="F16"/>
      <c r="G16"/>
      <c r="H16"/>
      <c r="I16"/>
      <c r="J16"/>
      <c r="K16"/>
      <c r="L16"/>
      <c r="M16"/>
      <c r="N16" t="s">
        <v>4101</v>
      </c>
      <c r="O16" s="396">
        <f>INDEX('Page 2 - Team Information'!$K$14:$AP$184,Y16,X16)</f>
        <v>28</v>
      </c>
      <c r="P16"/>
      <c r="Q16"/>
      <c r="R16"/>
      <c r="S16" t="s">
        <v>4116</v>
      </c>
      <c r="T16"/>
      <c r="U16"/>
      <c r="V16"/>
      <c r="W16"/>
      <c r="X16" s="397">
        <v>3</v>
      </c>
      <c r="Y16" s="397">
        <v>5</v>
      </c>
    </row>
    <row r="17" spans="1:25" x14ac:dyDescent="0.25">
      <c r="A17">
        <f>'Page 1 - General Information'!$G$12</f>
        <v>104105353</v>
      </c>
      <c r="B17" t="str">
        <f>'Page 1 - General Information'!$G$16</f>
        <v>1164</v>
      </c>
      <c r="C17" s="395" t="s">
        <v>17716</v>
      </c>
      <c r="D17"/>
      <c r="E17"/>
      <c r="F17"/>
      <c r="G17"/>
      <c r="H17"/>
      <c r="I17"/>
      <c r="J17"/>
      <c r="K17"/>
      <c r="L17"/>
      <c r="M17"/>
      <c r="N17" t="s">
        <v>4101</v>
      </c>
      <c r="O17" s="396">
        <f>INDEX('Page 2 - Team Information'!$K$14:$AP$184,Y17,X17)</f>
        <v>11</v>
      </c>
      <c r="P17"/>
      <c r="Q17"/>
      <c r="R17"/>
      <c r="S17" t="s">
        <v>4117</v>
      </c>
      <c r="T17"/>
      <c r="U17"/>
      <c r="V17"/>
      <c r="W17"/>
      <c r="X17" s="397">
        <v>1</v>
      </c>
      <c r="Y17" s="397">
        <v>6</v>
      </c>
    </row>
    <row r="18" spans="1:25" x14ac:dyDescent="0.25">
      <c r="A18">
        <f>'Page 1 - General Information'!$G$12</f>
        <v>104105353</v>
      </c>
      <c r="B18" t="str">
        <f>'Page 1 - General Information'!$G$16</f>
        <v>1164</v>
      </c>
      <c r="C18" s="395" t="s">
        <v>17716</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f>'Page 1 - General Information'!$G$12</f>
        <v>104105353</v>
      </c>
      <c r="B19" t="str">
        <f>'Page 1 - General Information'!$G$16</f>
        <v>1164</v>
      </c>
      <c r="C19" s="395" t="s">
        <v>17716</v>
      </c>
      <c r="D19"/>
      <c r="E19"/>
      <c r="F19"/>
      <c r="G19"/>
      <c r="H19"/>
      <c r="I19"/>
      <c r="J19"/>
      <c r="K19"/>
      <c r="L19"/>
      <c r="M19"/>
      <c r="N19" t="s">
        <v>4101</v>
      </c>
      <c r="O19" s="396">
        <f>INDEX('Page 2 - Team Information'!$K$14:$AP$184,Y19,X19)</f>
        <v>11</v>
      </c>
      <c r="P19"/>
      <c r="Q19"/>
      <c r="R19"/>
      <c r="S19" t="s">
        <v>4119</v>
      </c>
      <c r="T19"/>
      <c r="U19"/>
      <c r="V19"/>
      <c r="W19"/>
      <c r="X19" s="397">
        <v>3</v>
      </c>
      <c r="Y19" s="397">
        <v>6</v>
      </c>
    </row>
    <row r="20" spans="1:25" x14ac:dyDescent="0.25">
      <c r="A20">
        <f>'Page 1 - General Information'!$G$12</f>
        <v>104105353</v>
      </c>
      <c r="B20" t="str">
        <f>'Page 1 - General Information'!$G$16</f>
        <v>1164</v>
      </c>
      <c r="C20" s="395" t="s">
        <v>17716</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f>'Page 1 - General Information'!$G$12</f>
        <v>104105353</v>
      </c>
      <c r="B21" t="str">
        <f>'Page 1 - General Information'!$G$16</f>
        <v>1164</v>
      </c>
      <c r="C21" s="395" t="s">
        <v>17716</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f>'Page 1 - General Information'!$G$12</f>
        <v>104105353</v>
      </c>
      <c r="B22" t="str">
        <f>'Page 1 - General Information'!$G$16</f>
        <v>1164</v>
      </c>
      <c r="C22" s="395" t="s">
        <v>17716</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f>'Page 1 - General Information'!$G$12</f>
        <v>104105353</v>
      </c>
      <c r="B23" t="str">
        <f>'Page 1 - General Information'!$G$16</f>
        <v>1164</v>
      </c>
      <c r="C23" s="395" t="s">
        <v>17716</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f>'Page 1 - General Information'!$G$12</f>
        <v>104105353</v>
      </c>
      <c r="B24" t="str">
        <f>'Page 1 - General Information'!$G$16</f>
        <v>1164</v>
      </c>
      <c r="C24" s="395" t="s">
        <v>17716</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f>'Page 1 - General Information'!$G$12</f>
        <v>104105353</v>
      </c>
      <c r="B25" t="str">
        <f>'Page 1 - General Information'!$G$16</f>
        <v>1164</v>
      </c>
      <c r="C25" s="395" t="s">
        <v>17716</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f>'Page 1 - General Information'!$G$12</f>
        <v>104105353</v>
      </c>
      <c r="B26" t="str">
        <f>'Page 1 - General Information'!$G$16</f>
        <v>1164</v>
      </c>
      <c r="C26" s="395" t="s">
        <v>17716</v>
      </c>
      <c r="D26"/>
      <c r="E26"/>
      <c r="F26"/>
      <c r="G26"/>
      <c r="H26"/>
      <c r="I26"/>
      <c r="J26"/>
      <c r="K26"/>
      <c r="L26"/>
      <c r="M26"/>
      <c r="N26" t="s">
        <v>4101</v>
      </c>
      <c r="O26" s="396">
        <f>INDEX('Page 2 - Team Information'!$K$14:$AP$184,Y26,X26)</f>
        <v>0</v>
      </c>
      <c r="P26"/>
      <c r="Q26"/>
      <c r="R26"/>
      <c r="S26" t="s">
        <v>4126</v>
      </c>
      <c r="T26"/>
      <c r="U26"/>
      <c r="V26"/>
      <c r="W26"/>
      <c r="X26" s="397">
        <v>1</v>
      </c>
      <c r="Y26" s="397">
        <v>9</v>
      </c>
    </row>
    <row r="27" spans="1:25" x14ac:dyDescent="0.25">
      <c r="A27">
        <f>'Page 1 - General Information'!$G$12</f>
        <v>104105353</v>
      </c>
      <c r="B27" t="str">
        <f>'Page 1 - General Information'!$G$16</f>
        <v>1164</v>
      </c>
      <c r="C27" s="395" t="s">
        <v>17716</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f>'Page 1 - General Information'!$G$12</f>
        <v>104105353</v>
      </c>
      <c r="B28" t="str">
        <f>'Page 1 - General Information'!$G$16</f>
        <v>1164</v>
      </c>
      <c r="C28" s="395" t="s">
        <v>17716</v>
      </c>
      <c r="D28"/>
      <c r="E28"/>
      <c r="F28"/>
      <c r="G28"/>
      <c r="H28"/>
      <c r="I28"/>
      <c r="J28"/>
      <c r="K28"/>
      <c r="L28"/>
      <c r="M28"/>
      <c r="N28" t="s">
        <v>4101</v>
      </c>
      <c r="O28" s="396">
        <f>INDEX('Page 2 - Team Information'!$K$14:$AP$184,Y28,X28)</f>
        <v>0</v>
      </c>
      <c r="P28"/>
      <c r="Q28"/>
      <c r="R28"/>
      <c r="S28" t="s">
        <v>4128</v>
      </c>
      <c r="T28"/>
      <c r="U28"/>
      <c r="V28"/>
      <c r="W28"/>
      <c r="X28" s="397">
        <v>3</v>
      </c>
      <c r="Y28" s="397">
        <v>9</v>
      </c>
    </row>
    <row r="29" spans="1:25" x14ac:dyDescent="0.25">
      <c r="A29">
        <f>'Page 1 - General Information'!$G$12</f>
        <v>104105353</v>
      </c>
      <c r="B29" t="str">
        <f>'Page 1 - General Information'!$G$16</f>
        <v>1164</v>
      </c>
      <c r="C29" s="395" t="s">
        <v>17716</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f>'Page 1 - General Information'!$G$12</f>
        <v>104105353</v>
      </c>
      <c r="B30" t="str">
        <f>'Page 1 - General Information'!$G$16</f>
        <v>1164</v>
      </c>
      <c r="C30" s="395" t="s">
        <v>17716</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f>'Page 1 - General Information'!$G$12</f>
        <v>104105353</v>
      </c>
      <c r="B31" t="str">
        <f>'Page 1 - General Information'!$G$16</f>
        <v>1164</v>
      </c>
      <c r="C31" s="395" t="s">
        <v>17716</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f>'Page 1 - General Information'!$G$12</f>
        <v>104105353</v>
      </c>
      <c r="B32" t="str">
        <f>'Page 1 - General Information'!$G$16</f>
        <v>1164</v>
      </c>
      <c r="C32" s="395" t="s">
        <v>17716</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f>'Page 1 - General Information'!$G$12</f>
        <v>104105353</v>
      </c>
      <c r="B33" t="str">
        <f>'Page 1 - General Information'!$G$16</f>
        <v>1164</v>
      </c>
      <c r="C33" s="395" t="s">
        <v>17716</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f>'Page 1 - General Information'!$G$12</f>
        <v>104105353</v>
      </c>
      <c r="B34" t="str">
        <f>'Page 1 - General Information'!$G$16</f>
        <v>1164</v>
      </c>
      <c r="C34" s="395" t="s">
        <v>17716</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f>'Page 1 - General Information'!$G$12</f>
        <v>104105353</v>
      </c>
      <c r="B35" t="str">
        <f>'Page 1 - General Information'!$G$16</f>
        <v>1164</v>
      </c>
      <c r="C35" s="395" t="s">
        <v>17716</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f>'Page 1 - General Information'!$G$12</f>
        <v>104105353</v>
      </c>
      <c r="B36" t="str">
        <f>'Page 1 - General Information'!$G$16</f>
        <v>1164</v>
      </c>
      <c r="C36" s="395" t="s">
        <v>17716</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f>'Page 1 - General Information'!$G$12</f>
        <v>104105353</v>
      </c>
      <c r="B37" t="str">
        <f>'Page 1 - General Information'!$G$16</f>
        <v>1164</v>
      </c>
      <c r="C37" s="395" t="s">
        <v>17716</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f>'Page 1 - General Information'!$G$12</f>
        <v>104105353</v>
      </c>
      <c r="B38" t="str">
        <f>'Page 1 - General Information'!$G$16</f>
        <v>1164</v>
      </c>
      <c r="C38" s="395" t="s">
        <v>17716</v>
      </c>
      <c r="D38"/>
      <c r="E38"/>
      <c r="F38"/>
      <c r="G38"/>
      <c r="H38"/>
      <c r="I38"/>
      <c r="J38"/>
      <c r="K38"/>
      <c r="L38"/>
      <c r="M38"/>
      <c r="N38" t="s">
        <v>4101</v>
      </c>
      <c r="O38" s="396">
        <f>INDEX('Page 2 - Team Information'!$K$14:$AP$184,Y38,X38)</f>
        <v>22</v>
      </c>
      <c r="P38"/>
      <c r="Q38"/>
      <c r="R38"/>
      <c r="S38" t="s">
        <v>4138</v>
      </c>
      <c r="T38"/>
      <c r="U38"/>
      <c r="V38"/>
      <c r="W38"/>
      <c r="X38" s="397">
        <v>1</v>
      </c>
      <c r="Y38" s="397">
        <v>13</v>
      </c>
    </row>
    <row r="39" spans="1:25" x14ac:dyDescent="0.25">
      <c r="A39">
        <f>'Page 1 - General Information'!$G$12</f>
        <v>104105353</v>
      </c>
      <c r="B39" t="str">
        <f>'Page 1 - General Information'!$G$16</f>
        <v>1164</v>
      </c>
      <c r="C39" s="395" t="s">
        <v>17716</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f>'Page 1 - General Information'!$G$12</f>
        <v>104105353</v>
      </c>
      <c r="B40" t="str">
        <f>'Page 1 - General Information'!$G$16</f>
        <v>1164</v>
      </c>
      <c r="C40" s="395" t="s">
        <v>17716</v>
      </c>
      <c r="D40"/>
      <c r="E40"/>
      <c r="F40"/>
      <c r="G40"/>
      <c r="H40"/>
      <c r="I40"/>
      <c r="J40"/>
      <c r="K40"/>
      <c r="L40"/>
      <c r="M40"/>
      <c r="N40" t="s">
        <v>4101</v>
      </c>
      <c r="O40" s="396">
        <f>INDEX('Page 2 - Team Information'!$K$14:$AP$184,Y40,X40)</f>
        <v>22</v>
      </c>
      <c r="P40"/>
      <c r="Q40"/>
      <c r="R40"/>
      <c r="S40" t="s">
        <v>4140</v>
      </c>
      <c r="T40"/>
      <c r="U40"/>
      <c r="V40"/>
      <c r="W40"/>
      <c r="X40" s="397">
        <v>3</v>
      </c>
      <c r="Y40" s="397">
        <v>13</v>
      </c>
    </row>
    <row r="41" spans="1:25" x14ac:dyDescent="0.25">
      <c r="A41">
        <f>'Page 1 - General Information'!$G$12</f>
        <v>104105353</v>
      </c>
      <c r="B41" t="str">
        <f>'Page 1 - General Information'!$G$16</f>
        <v>1164</v>
      </c>
      <c r="C41" s="395" t="s">
        <v>17716</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f>'Page 1 - General Information'!$G$12</f>
        <v>104105353</v>
      </c>
      <c r="B42" t="str">
        <f>'Page 1 - General Information'!$G$16</f>
        <v>1164</v>
      </c>
      <c r="C42" s="395" t="s">
        <v>17716</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f>'Page 1 - General Information'!$G$12</f>
        <v>104105353</v>
      </c>
      <c r="B43" t="str">
        <f>'Page 1 - General Information'!$G$16</f>
        <v>1164</v>
      </c>
      <c r="C43" s="395" t="s">
        <v>17716</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f>'Page 1 - General Information'!$G$12</f>
        <v>104105353</v>
      </c>
      <c r="B44" t="str">
        <f>'Page 1 - General Information'!$G$16</f>
        <v>1164</v>
      </c>
      <c r="C44" s="395" t="s">
        <v>17716</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f>'Page 1 - General Information'!$G$12</f>
        <v>104105353</v>
      </c>
      <c r="B45" t="str">
        <f>'Page 1 - General Information'!$G$16</f>
        <v>1164</v>
      </c>
      <c r="C45" s="395" t="s">
        <v>17716</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f>'Page 1 - General Information'!$G$12</f>
        <v>104105353</v>
      </c>
      <c r="B46" t="str">
        <f>'Page 1 - General Information'!$G$16</f>
        <v>1164</v>
      </c>
      <c r="C46" s="395" t="s">
        <v>17716</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f>'Page 1 - General Information'!$G$12</f>
        <v>104105353</v>
      </c>
      <c r="B47" t="str">
        <f>'Page 1 - General Information'!$G$16</f>
        <v>1164</v>
      </c>
      <c r="C47" s="395" t="s">
        <v>17716</v>
      </c>
      <c r="D47"/>
      <c r="E47"/>
      <c r="F47"/>
      <c r="G47"/>
      <c r="H47"/>
      <c r="I47"/>
      <c r="J47"/>
      <c r="K47"/>
      <c r="L47"/>
      <c r="M47"/>
      <c r="N47" t="s">
        <v>4101</v>
      </c>
      <c r="O47" s="396">
        <f>INDEX('Page 2 - Team Information'!$K$14:$AP$184,Y47,X47)</f>
        <v>0</v>
      </c>
      <c r="P47"/>
      <c r="Q47"/>
      <c r="R47"/>
      <c r="S47" t="s">
        <v>4147</v>
      </c>
      <c r="T47"/>
      <c r="U47"/>
      <c r="V47"/>
      <c r="W47"/>
      <c r="X47" s="397">
        <v>1</v>
      </c>
      <c r="Y47" s="397">
        <v>16</v>
      </c>
    </row>
    <row r="48" spans="1:25" x14ac:dyDescent="0.25">
      <c r="A48">
        <f>'Page 1 - General Information'!$G$12</f>
        <v>104105353</v>
      </c>
      <c r="B48" t="str">
        <f>'Page 1 - General Information'!$G$16</f>
        <v>1164</v>
      </c>
      <c r="C48" s="395" t="s">
        <v>17716</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f>'Page 1 - General Information'!$G$12</f>
        <v>104105353</v>
      </c>
      <c r="B49" t="str">
        <f>'Page 1 - General Information'!$G$16</f>
        <v>1164</v>
      </c>
      <c r="C49" s="395" t="s">
        <v>17716</v>
      </c>
      <c r="D49"/>
      <c r="E49"/>
      <c r="F49"/>
      <c r="G49"/>
      <c r="H49"/>
      <c r="I49"/>
      <c r="J49"/>
      <c r="K49"/>
      <c r="L49"/>
      <c r="M49"/>
      <c r="N49" t="s">
        <v>4101</v>
      </c>
      <c r="O49" s="396">
        <f>INDEX('Page 2 - Team Information'!$K$14:$AP$184,Y49,X49)</f>
        <v>0</v>
      </c>
      <c r="P49"/>
      <c r="Q49"/>
      <c r="R49"/>
      <c r="S49" t="s">
        <v>4149</v>
      </c>
      <c r="T49"/>
      <c r="U49"/>
      <c r="V49"/>
      <c r="W49"/>
      <c r="X49" s="397">
        <v>3</v>
      </c>
      <c r="Y49" s="397">
        <v>16</v>
      </c>
    </row>
    <row r="50" spans="1:25" x14ac:dyDescent="0.25">
      <c r="A50">
        <f>'Page 1 - General Information'!$G$12</f>
        <v>104105353</v>
      </c>
      <c r="B50" t="str">
        <f>'Page 1 - General Information'!$G$16</f>
        <v>1164</v>
      </c>
      <c r="C50" s="395" t="s">
        <v>17716</v>
      </c>
      <c r="D50"/>
      <c r="E50"/>
      <c r="F50"/>
      <c r="G50"/>
      <c r="H50"/>
      <c r="I50"/>
      <c r="J50"/>
      <c r="K50"/>
      <c r="L50"/>
      <c r="M50"/>
      <c r="N50" t="s">
        <v>4101</v>
      </c>
      <c r="O50" s="396">
        <f>INDEX('Page 2 - Team Information'!$K$14:$AP$184,Y50,X50)</f>
        <v>19</v>
      </c>
      <c r="P50"/>
      <c r="Q50"/>
      <c r="R50"/>
      <c r="S50" t="s">
        <v>4150</v>
      </c>
      <c r="T50"/>
      <c r="U50"/>
      <c r="V50"/>
      <c r="W50"/>
      <c r="X50" s="397">
        <v>1</v>
      </c>
      <c r="Y50" s="397">
        <v>17</v>
      </c>
    </row>
    <row r="51" spans="1:25" x14ac:dyDescent="0.25">
      <c r="A51">
        <f>'Page 1 - General Information'!$G$12</f>
        <v>104105353</v>
      </c>
      <c r="B51" t="str">
        <f>'Page 1 - General Information'!$G$16</f>
        <v>1164</v>
      </c>
      <c r="C51" s="395" t="s">
        <v>17716</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f>'Page 1 - General Information'!$G$12</f>
        <v>104105353</v>
      </c>
      <c r="B52" t="str">
        <f>'Page 1 - General Information'!$G$16</f>
        <v>1164</v>
      </c>
      <c r="C52" s="395" t="s">
        <v>17716</v>
      </c>
      <c r="D52"/>
      <c r="E52"/>
      <c r="F52"/>
      <c r="G52"/>
      <c r="H52"/>
      <c r="I52"/>
      <c r="J52"/>
      <c r="K52"/>
      <c r="L52"/>
      <c r="M52"/>
      <c r="N52" t="s">
        <v>4101</v>
      </c>
      <c r="O52" s="396">
        <f>INDEX('Page 2 - Team Information'!$K$14:$AP$184,Y52,X52)</f>
        <v>19</v>
      </c>
      <c r="P52"/>
      <c r="Q52"/>
      <c r="R52"/>
      <c r="S52" t="s">
        <v>4152</v>
      </c>
      <c r="T52"/>
      <c r="U52"/>
      <c r="V52"/>
      <c r="W52"/>
      <c r="X52" s="397">
        <v>3</v>
      </c>
      <c r="Y52" s="397">
        <v>17</v>
      </c>
    </row>
    <row r="53" spans="1:25" x14ac:dyDescent="0.25">
      <c r="A53">
        <f>'Page 1 - General Information'!$G$12</f>
        <v>104105353</v>
      </c>
      <c r="B53" t="str">
        <f>'Page 1 - General Information'!$G$16</f>
        <v>1164</v>
      </c>
      <c r="C53" s="395" t="s">
        <v>17716</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25">
      <c r="A54">
        <f>'Page 1 - General Information'!$G$12</f>
        <v>104105353</v>
      </c>
      <c r="B54" t="str">
        <f>'Page 1 - General Information'!$G$16</f>
        <v>1164</v>
      </c>
      <c r="C54" s="395" t="s">
        <v>17716</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f>'Page 1 - General Information'!$G$12</f>
        <v>104105353</v>
      </c>
      <c r="B55" t="str">
        <f>'Page 1 - General Information'!$G$16</f>
        <v>1164</v>
      </c>
      <c r="C55" s="395" t="s">
        <v>17716</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25">
      <c r="A56">
        <f>'Page 1 - General Information'!$G$12</f>
        <v>104105353</v>
      </c>
      <c r="B56" t="str">
        <f>'Page 1 - General Information'!$G$16</f>
        <v>1164</v>
      </c>
      <c r="C56" s="395" t="s">
        <v>17716</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f>'Page 1 - General Information'!$G$12</f>
        <v>104105353</v>
      </c>
      <c r="B57" t="str">
        <f>'Page 1 - General Information'!$G$16</f>
        <v>1164</v>
      </c>
      <c r="C57" s="395" t="s">
        <v>17716</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f>'Page 1 - General Information'!$G$12</f>
        <v>104105353</v>
      </c>
      <c r="B58" t="str">
        <f>'Page 1 - General Information'!$G$16</f>
        <v>1164</v>
      </c>
      <c r="C58" s="395" t="s">
        <v>17716</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f>'Page 1 - General Information'!$G$12</f>
        <v>104105353</v>
      </c>
      <c r="B59" t="str">
        <f>'Page 1 - General Information'!$G$16</f>
        <v>1164</v>
      </c>
      <c r="C59" s="395" t="s">
        <v>17716</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f>'Page 1 - General Information'!$G$12</f>
        <v>104105353</v>
      </c>
      <c r="B60" t="str">
        <f>'Page 1 - General Information'!$G$16</f>
        <v>1164</v>
      </c>
      <c r="C60" s="395" t="s">
        <v>17716</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f>'Page 1 - General Information'!$G$12</f>
        <v>104105353</v>
      </c>
      <c r="B61" t="str">
        <f>'Page 1 - General Information'!$G$16</f>
        <v>1164</v>
      </c>
      <c r="C61" s="395" t="s">
        <v>17716</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f>'Page 1 - General Information'!$G$12</f>
        <v>104105353</v>
      </c>
      <c r="B62" t="str">
        <f>'Page 1 - General Information'!$G$16</f>
        <v>1164</v>
      </c>
      <c r="C62" s="395" t="s">
        <v>17716</v>
      </c>
      <c r="D62"/>
      <c r="E62"/>
      <c r="F62"/>
      <c r="G62"/>
      <c r="H62"/>
      <c r="I62"/>
      <c r="J62"/>
      <c r="K62"/>
      <c r="L62"/>
      <c r="M62"/>
      <c r="N62" t="s">
        <v>4101</v>
      </c>
      <c r="O62" s="396">
        <f>INDEX('Page 2 - Team Information'!$K$14:$AP$184,Y62,X62)</f>
        <v>22</v>
      </c>
      <c r="P62"/>
      <c r="Q62"/>
      <c r="R62"/>
      <c r="S62" t="s">
        <v>4162</v>
      </c>
      <c r="T62"/>
      <c r="U62"/>
      <c r="V62"/>
      <c r="W62"/>
      <c r="X62" s="397">
        <v>1</v>
      </c>
      <c r="Y62" s="397">
        <v>21</v>
      </c>
    </row>
    <row r="63" spans="1:25" x14ac:dyDescent="0.25">
      <c r="A63">
        <f>'Page 1 - General Information'!$G$12</f>
        <v>104105353</v>
      </c>
      <c r="B63" t="str">
        <f>'Page 1 - General Information'!$G$16</f>
        <v>1164</v>
      </c>
      <c r="C63" s="395" t="s">
        <v>17716</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f>'Page 1 - General Information'!$G$12</f>
        <v>104105353</v>
      </c>
      <c r="B64" t="str">
        <f>'Page 1 - General Information'!$G$16</f>
        <v>1164</v>
      </c>
      <c r="C64" s="395" t="s">
        <v>17716</v>
      </c>
      <c r="D64"/>
      <c r="E64"/>
      <c r="F64"/>
      <c r="G64"/>
      <c r="H64"/>
      <c r="I64"/>
      <c r="J64"/>
      <c r="K64"/>
      <c r="L64"/>
      <c r="M64"/>
      <c r="N64" t="s">
        <v>4101</v>
      </c>
      <c r="O64" s="396">
        <f>INDEX('Page 2 - Team Information'!$K$14:$AP$184,Y64,X64)</f>
        <v>22</v>
      </c>
      <c r="P64"/>
      <c r="Q64"/>
      <c r="R64"/>
      <c r="S64" t="s">
        <v>4164</v>
      </c>
      <c r="T64"/>
      <c r="U64"/>
      <c r="V64"/>
      <c r="W64"/>
      <c r="X64" s="397">
        <v>3</v>
      </c>
      <c r="Y64" s="397">
        <v>21</v>
      </c>
    </row>
    <row r="65" spans="1:25" x14ac:dyDescent="0.25">
      <c r="A65">
        <f>'Page 1 - General Information'!$G$12</f>
        <v>104105353</v>
      </c>
      <c r="B65" t="str">
        <f>'Page 1 - General Information'!$G$16</f>
        <v>1164</v>
      </c>
      <c r="C65" s="395" t="s">
        <v>17716</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f>'Page 1 - General Information'!$G$12</f>
        <v>104105353</v>
      </c>
      <c r="B66" t="str">
        <f>'Page 1 - General Information'!$G$16</f>
        <v>1164</v>
      </c>
      <c r="C66" s="395" t="s">
        <v>17716</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f>'Page 1 - General Information'!$G$12</f>
        <v>104105353</v>
      </c>
      <c r="B67" t="str">
        <f>'Page 1 - General Information'!$G$16</f>
        <v>1164</v>
      </c>
      <c r="C67" s="395" t="s">
        <v>17716</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f>'Page 1 - General Information'!$G$12</f>
        <v>104105353</v>
      </c>
      <c r="B68" t="str">
        <f>'Page 1 - General Information'!$G$16</f>
        <v>1164</v>
      </c>
      <c r="C68" s="395" t="s">
        <v>17716</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f>'Page 1 - General Information'!$G$12</f>
        <v>104105353</v>
      </c>
      <c r="B69" t="str">
        <f>'Page 1 - General Information'!$G$16</f>
        <v>1164</v>
      </c>
      <c r="C69" s="395" t="s">
        <v>17716</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f>'Page 1 - General Information'!$G$12</f>
        <v>104105353</v>
      </c>
      <c r="B70" t="str">
        <f>'Page 1 - General Information'!$G$16</f>
        <v>1164</v>
      </c>
      <c r="C70" s="395" t="s">
        <v>17716</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f>'Page 1 - General Information'!$G$12</f>
        <v>104105353</v>
      </c>
      <c r="B71" t="str">
        <f>'Page 1 - General Information'!$G$16</f>
        <v>1164</v>
      </c>
      <c r="C71" s="395" t="s">
        <v>17716</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f>'Page 1 - General Information'!$G$12</f>
        <v>104105353</v>
      </c>
      <c r="B72" t="str">
        <f>'Page 1 - General Information'!$G$16</f>
        <v>1164</v>
      </c>
      <c r="C72" s="395" t="s">
        <v>17716</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f>'Page 1 - General Information'!$G$12</f>
        <v>104105353</v>
      </c>
      <c r="B73" t="str">
        <f>'Page 1 - General Information'!$G$16</f>
        <v>1164</v>
      </c>
      <c r="C73" s="395" t="s">
        <v>17716</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f>'Page 1 - General Information'!$G$12</f>
        <v>104105353</v>
      </c>
      <c r="B74" t="str">
        <f>'Page 1 - General Information'!$G$16</f>
        <v>1164</v>
      </c>
      <c r="C74" s="395" t="s">
        <v>17716</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25">
      <c r="A75">
        <f>'Page 1 - General Information'!$G$12</f>
        <v>104105353</v>
      </c>
      <c r="B75" t="str">
        <f>'Page 1 - General Information'!$G$16</f>
        <v>1164</v>
      </c>
      <c r="C75" s="395" t="s">
        <v>17716</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f>'Page 1 - General Information'!$G$12</f>
        <v>104105353</v>
      </c>
      <c r="B76" t="str">
        <f>'Page 1 - General Information'!$G$16</f>
        <v>1164</v>
      </c>
      <c r="C76" s="395" t="s">
        <v>17716</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25">
      <c r="A77">
        <f>'Page 1 - General Information'!$G$12</f>
        <v>104105353</v>
      </c>
      <c r="B77" t="str">
        <f>'Page 1 - General Information'!$G$16</f>
        <v>1164</v>
      </c>
      <c r="C77" s="395" t="s">
        <v>17716</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f>'Page 1 - General Information'!$G$12</f>
        <v>104105353</v>
      </c>
      <c r="B78" t="str">
        <f>'Page 1 - General Information'!$G$16</f>
        <v>1164</v>
      </c>
      <c r="C78" s="395" t="s">
        <v>17716</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f>'Page 1 - General Information'!$G$12</f>
        <v>104105353</v>
      </c>
      <c r="B79" t="str">
        <f>'Page 1 - General Information'!$G$16</f>
        <v>1164</v>
      </c>
      <c r="C79" s="395" t="s">
        <v>17716</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f>'Page 1 - General Information'!$G$12</f>
        <v>104105353</v>
      </c>
      <c r="B80" t="str">
        <f>'Page 1 - General Information'!$G$16</f>
        <v>1164</v>
      </c>
      <c r="C80" s="395" t="s">
        <v>17716</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f>'Page 1 - General Information'!$G$12</f>
        <v>104105353</v>
      </c>
      <c r="B81" t="str">
        <f>'Page 1 - General Information'!$G$16</f>
        <v>1164</v>
      </c>
      <c r="C81" s="395" t="s">
        <v>17716</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f>'Page 1 - General Information'!$G$12</f>
        <v>104105353</v>
      </c>
      <c r="B82" t="str">
        <f>'Page 1 - General Information'!$G$16</f>
        <v>1164</v>
      </c>
      <c r="C82" s="395" t="s">
        <v>17716</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f>'Page 1 - General Information'!$G$12</f>
        <v>104105353</v>
      </c>
      <c r="B83" t="str">
        <f>'Page 1 - General Information'!$G$16</f>
        <v>1164</v>
      </c>
      <c r="C83" s="395" t="s">
        <v>17716</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f>'Page 1 - General Information'!$G$12</f>
        <v>104105353</v>
      </c>
      <c r="B84" t="str">
        <f>'Page 1 - General Information'!$G$16</f>
        <v>1164</v>
      </c>
      <c r="C84" s="395" t="s">
        <v>17716</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f>'Page 1 - General Information'!$G$12</f>
        <v>104105353</v>
      </c>
      <c r="B85" t="str">
        <f>'Page 1 - General Information'!$G$16</f>
        <v>1164</v>
      </c>
      <c r="C85" s="395" t="s">
        <v>17716</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f>'Page 1 - General Information'!$G$12</f>
        <v>104105353</v>
      </c>
      <c r="B86" t="str">
        <f>'Page 1 - General Information'!$G$16</f>
        <v>1164</v>
      </c>
      <c r="C86" s="395" t="s">
        <v>17716</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f>'Page 1 - General Information'!$G$12</f>
        <v>104105353</v>
      </c>
      <c r="B87" t="str">
        <f>'Page 1 - General Information'!$G$16</f>
        <v>1164</v>
      </c>
      <c r="C87" s="395" t="s">
        <v>17716</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f>'Page 1 - General Information'!$G$12</f>
        <v>104105353</v>
      </c>
      <c r="B88" t="str">
        <f>'Page 1 - General Information'!$G$16</f>
        <v>1164</v>
      </c>
      <c r="C88" s="395" t="s">
        <v>17716</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f>'Page 1 - General Information'!$G$12</f>
        <v>104105353</v>
      </c>
      <c r="B89" t="str">
        <f>'Page 1 - General Information'!$G$16</f>
        <v>1164</v>
      </c>
      <c r="C89" s="395" t="s">
        <v>17716</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f>'Page 1 - General Information'!$G$12</f>
        <v>104105353</v>
      </c>
      <c r="B90" t="str">
        <f>'Page 1 - General Information'!$G$16</f>
        <v>1164</v>
      </c>
      <c r="C90" s="395" t="s">
        <v>17716</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f>'Page 1 - General Information'!$G$12</f>
        <v>104105353</v>
      </c>
      <c r="B91" t="str">
        <f>'Page 1 - General Information'!$G$16</f>
        <v>1164</v>
      </c>
      <c r="C91" s="395" t="s">
        <v>17716</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f>'Page 1 - General Information'!$G$12</f>
        <v>104105353</v>
      </c>
      <c r="B92" t="str">
        <f>'Page 1 - General Information'!$G$16</f>
        <v>1164</v>
      </c>
      <c r="C92" s="395" t="s">
        <v>17716</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f>'Page 1 - General Information'!$G$12</f>
        <v>104105353</v>
      </c>
      <c r="B93" t="str">
        <f>'Page 1 - General Information'!$G$16</f>
        <v>1164</v>
      </c>
      <c r="C93" s="395" t="s">
        <v>17716</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f>'Page 1 - General Information'!$G$12</f>
        <v>104105353</v>
      </c>
      <c r="B94" t="str">
        <f>'Page 1 - General Information'!$G$16</f>
        <v>1164</v>
      </c>
      <c r="C94" s="395" t="s">
        <v>17716</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f>'Page 1 - General Information'!$G$12</f>
        <v>104105353</v>
      </c>
      <c r="B95" t="str">
        <f>'Page 1 - General Information'!$G$16</f>
        <v>1164</v>
      </c>
      <c r="C95" s="395" t="s">
        <v>17716</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25">
      <c r="A96">
        <f>'Page 1 - General Information'!$G$12</f>
        <v>104105353</v>
      </c>
      <c r="B96" t="str">
        <f>'Page 1 - General Information'!$G$16</f>
        <v>1164</v>
      </c>
      <c r="C96" s="395" t="s">
        <v>17716</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f>'Page 1 - General Information'!$G$12</f>
        <v>104105353</v>
      </c>
      <c r="B97" t="str">
        <f>'Page 1 - General Information'!$G$16</f>
        <v>1164</v>
      </c>
      <c r="C97" s="395" t="s">
        <v>17716</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25">
      <c r="A98">
        <f>'Page 1 - General Information'!$G$12</f>
        <v>104105353</v>
      </c>
      <c r="B98" t="str">
        <f>'Page 1 - General Information'!$G$16</f>
        <v>1164</v>
      </c>
      <c r="C98" s="395" t="s">
        <v>17716</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f>'Page 1 - General Information'!$G$12</f>
        <v>104105353</v>
      </c>
      <c r="B99" t="str">
        <f>'Page 1 - General Information'!$G$16</f>
        <v>1164</v>
      </c>
      <c r="C99" s="395" t="s">
        <v>17716</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f>'Page 1 - General Information'!$G$12</f>
        <v>104105353</v>
      </c>
      <c r="B100" t="str">
        <f>'Page 1 - General Information'!$G$16</f>
        <v>1164</v>
      </c>
      <c r="C100" s="395" t="s">
        <v>17716</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f>'Page 1 - General Information'!$G$12</f>
        <v>104105353</v>
      </c>
      <c r="B101" t="str">
        <f>'Page 1 - General Information'!$G$16</f>
        <v>1164</v>
      </c>
      <c r="C101" s="395" t="s">
        <v>17716</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f>'Page 1 - General Information'!$G$12</f>
        <v>104105353</v>
      </c>
      <c r="B102" t="str">
        <f>'Page 1 - General Information'!$G$16</f>
        <v>1164</v>
      </c>
      <c r="C102" s="395" t="s">
        <v>17716</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f>'Page 1 - General Information'!$G$12</f>
        <v>104105353</v>
      </c>
      <c r="B103" t="str">
        <f>'Page 1 - General Information'!$G$16</f>
        <v>1164</v>
      </c>
      <c r="C103" s="395" t="s">
        <v>17716</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f>'Page 1 - General Information'!$G$12</f>
        <v>104105353</v>
      </c>
      <c r="B104" t="str">
        <f>'Page 1 - General Information'!$G$16</f>
        <v>1164</v>
      </c>
      <c r="C104" s="395" t="s">
        <v>17716</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f>'Page 1 - General Information'!$G$12</f>
        <v>104105353</v>
      </c>
      <c r="B105" t="str">
        <f>'Page 1 - General Information'!$G$16</f>
        <v>1164</v>
      </c>
      <c r="C105" s="395" t="s">
        <v>17716</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f>'Page 1 - General Information'!$G$12</f>
        <v>104105353</v>
      </c>
      <c r="B106" t="str">
        <f>'Page 1 - General Information'!$G$16</f>
        <v>1164</v>
      </c>
      <c r="C106" s="395" t="s">
        <v>17716</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f>'Page 1 - General Information'!$G$12</f>
        <v>104105353</v>
      </c>
      <c r="B107" t="str">
        <f>'Page 1 - General Information'!$G$16</f>
        <v>1164</v>
      </c>
      <c r="C107" s="395" t="s">
        <v>17716</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f>'Page 1 - General Information'!$G$12</f>
        <v>104105353</v>
      </c>
      <c r="B108" t="str">
        <f>'Page 1 - General Information'!$G$16</f>
        <v>1164</v>
      </c>
      <c r="C108" s="395" t="s">
        <v>17716</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f>'Page 1 - General Information'!$G$12</f>
        <v>104105353</v>
      </c>
      <c r="B109" t="str">
        <f>'Page 1 - General Information'!$G$16</f>
        <v>1164</v>
      </c>
      <c r="C109" s="395" t="s">
        <v>17716</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f>'Page 1 - General Information'!$G$12</f>
        <v>104105353</v>
      </c>
      <c r="B110" t="str">
        <f>'Page 1 - General Information'!$G$16</f>
        <v>1164</v>
      </c>
      <c r="C110" s="395" t="s">
        <v>17716</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f>'Page 1 - General Information'!$G$12</f>
        <v>104105353</v>
      </c>
      <c r="B111" t="str">
        <f>'Page 1 - General Information'!$G$16</f>
        <v>1164</v>
      </c>
      <c r="C111" s="395" t="s">
        <v>17716</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f>'Page 1 - General Information'!$G$12</f>
        <v>104105353</v>
      </c>
      <c r="B112" t="str">
        <f>'Page 1 - General Information'!$G$16</f>
        <v>1164</v>
      </c>
      <c r="C112" s="395" t="s">
        <v>17716</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f>'Page 1 - General Information'!$G$12</f>
        <v>104105353</v>
      </c>
      <c r="B113" t="str">
        <f>'Page 1 - General Information'!$G$16</f>
        <v>1164</v>
      </c>
      <c r="C113" s="395" t="s">
        <v>17716</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f>'Page 1 - General Information'!$G$12</f>
        <v>104105353</v>
      </c>
      <c r="B114" t="str">
        <f>'Page 1 - General Information'!$G$16</f>
        <v>1164</v>
      </c>
      <c r="C114" s="395" t="s">
        <v>17716</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f>'Page 1 - General Information'!$G$12</f>
        <v>104105353</v>
      </c>
      <c r="B115" t="str">
        <f>'Page 1 - General Information'!$G$16</f>
        <v>1164</v>
      </c>
      <c r="C115" s="395" t="s">
        <v>17716</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f>'Page 1 - General Information'!$G$12</f>
        <v>104105353</v>
      </c>
      <c r="B116" t="str">
        <f>'Page 1 - General Information'!$G$16</f>
        <v>1164</v>
      </c>
      <c r="C116" s="395" t="s">
        <v>17716</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f>'Page 1 - General Information'!$G$12</f>
        <v>104105353</v>
      </c>
      <c r="B117" t="str">
        <f>'Page 1 - General Information'!$G$16</f>
        <v>1164</v>
      </c>
      <c r="C117" s="395" t="s">
        <v>17716</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f>'Page 1 - General Information'!$G$12</f>
        <v>104105353</v>
      </c>
      <c r="B118" t="str">
        <f>'Page 1 - General Information'!$G$16</f>
        <v>1164</v>
      </c>
      <c r="C118" s="395" t="s">
        <v>17716</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f>'Page 1 - General Information'!$G$12</f>
        <v>104105353</v>
      </c>
      <c r="B119" t="str">
        <f>'Page 1 - General Information'!$G$16</f>
        <v>1164</v>
      </c>
      <c r="C119" s="395" t="s">
        <v>17716</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f>'Page 1 - General Information'!$G$12</f>
        <v>104105353</v>
      </c>
      <c r="B120" t="str">
        <f>'Page 1 - General Information'!$G$16</f>
        <v>1164</v>
      </c>
      <c r="C120" s="395" t="s">
        <v>17716</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f>'Page 1 - General Information'!$G$12</f>
        <v>104105353</v>
      </c>
      <c r="B121" t="str">
        <f>'Page 1 - General Information'!$G$16</f>
        <v>1164</v>
      </c>
      <c r="C121" s="395" t="s">
        <v>17716</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f>'Page 1 - General Information'!$G$12</f>
        <v>104105353</v>
      </c>
      <c r="B122" t="str">
        <f>'Page 1 - General Information'!$G$16</f>
        <v>1164</v>
      </c>
      <c r="C122" s="395" t="s">
        <v>17716</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f>'Page 1 - General Information'!$G$12</f>
        <v>104105353</v>
      </c>
      <c r="B123" t="str">
        <f>'Page 1 - General Information'!$G$16</f>
        <v>1164</v>
      </c>
      <c r="C123" s="395" t="s">
        <v>17716</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f>'Page 1 - General Information'!$G$12</f>
        <v>104105353</v>
      </c>
      <c r="B124" t="str">
        <f>'Page 1 - General Information'!$G$16</f>
        <v>1164</v>
      </c>
      <c r="C124" s="395" t="s">
        <v>17716</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f>'Page 1 - General Information'!$G$12</f>
        <v>104105353</v>
      </c>
      <c r="B125" t="str">
        <f>'Page 1 - General Information'!$G$16</f>
        <v>1164</v>
      </c>
      <c r="C125" s="395" t="s">
        <v>17716</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f>'Page 1 - General Information'!$G$12</f>
        <v>104105353</v>
      </c>
      <c r="B126" t="str">
        <f>'Page 1 - General Information'!$G$16</f>
        <v>1164</v>
      </c>
      <c r="C126" s="395" t="s">
        <v>17716</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f>'Page 1 - General Information'!$G$12</f>
        <v>104105353</v>
      </c>
      <c r="B127" t="str">
        <f>'Page 1 - General Information'!$G$16</f>
        <v>1164</v>
      </c>
      <c r="C127" s="395" t="s">
        <v>17716</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f>'Page 1 - General Information'!$G$12</f>
        <v>104105353</v>
      </c>
      <c r="B128" t="str">
        <f>'Page 1 - General Information'!$G$16</f>
        <v>1164</v>
      </c>
      <c r="C128" s="395" t="s">
        <v>17716</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f>'Page 1 - General Information'!$G$12</f>
        <v>104105353</v>
      </c>
      <c r="B129" t="str">
        <f>'Page 1 - General Information'!$G$16</f>
        <v>1164</v>
      </c>
      <c r="C129" s="395" t="s">
        <v>17716</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f>'Page 1 - General Information'!$G$12</f>
        <v>104105353</v>
      </c>
      <c r="B130" t="str">
        <f>'Page 1 - General Information'!$G$16</f>
        <v>1164</v>
      </c>
      <c r="C130" s="395" t="s">
        <v>17716</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f>'Page 1 - General Information'!$G$12</f>
        <v>104105353</v>
      </c>
      <c r="B131" t="str">
        <f>'Page 1 - General Information'!$G$16</f>
        <v>1164</v>
      </c>
      <c r="C131" s="395" t="s">
        <v>17716</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f>'Page 1 - General Information'!$G$12</f>
        <v>104105353</v>
      </c>
      <c r="B132" t="str">
        <f>'Page 1 - General Information'!$G$16</f>
        <v>1164</v>
      </c>
      <c r="C132" s="395" t="s">
        <v>17716</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f>'Page 1 - General Information'!$G$12</f>
        <v>104105353</v>
      </c>
      <c r="B133" t="str">
        <f>'Page 1 - General Information'!$G$16</f>
        <v>1164</v>
      </c>
      <c r="C133" s="395" t="s">
        <v>17716</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f>'Page 1 - General Information'!$G$12</f>
        <v>104105353</v>
      </c>
      <c r="B134" t="str">
        <f>'Page 1 - General Information'!$G$16</f>
        <v>1164</v>
      </c>
      <c r="C134" s="395" t="s">
        <v>17716</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f>'Page 1 - General Information'!$G$12</f>
        <v>104105353</v>
      </c>
      <c r="B135" t="str">
        <f>'Page 1 - General Information'!$G$16</f>
        <v>1164</v>
      </c>
      <c r="C135" s="395" t="s">
        <v>17716</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f>'Page 1 - General Information'!$G$12</f>
        <v>104105353</v>
      </c>
      <c r="B136" t="str">
        <f>'Page 1 - General Information'!$G$16</f>
        <v>1164</v>
      </c>
      <c r="C136" s="395" t="s">
        <v>17716</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f>'Page 1 - General Information'!$G$12</f>
        <v>104105353</v>
      </c>
      <c r="B137" t="str">
        <f>'Page 1 - General Information'!$G$16</f>
        <v>1164</v>
      </c>
      <c r="C137" s="395" t="s">
        <v>17716</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f>'Page 1 - General Information'!$G$12</f>
        <v>104105353</v>
      </c>
      <c r="B138" t="str">
        <f>'Page 1 - General Information'!$G$16</f>
        <v>1164</v>
      </c>
      <c r="C138" s="395" t="s">
        <v>17716</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f>'Page 1 - General Information'!$G$12</f>
        <v>104105353</v>
      </c>
      <c r="B139" t="str">
        <f>'Page 1 - General Information'!$G$16</f>
        <v>1164</v>
      </c>
      <c r="C139" s="395" t="s">
        <v>17716</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f>'Page 1 - General Information'!$G$12</f>
        <v>104105353</v>
      </c>
      <c r="B140" t="str">
        <f>'Page 1 - General Information'!$G$16</f>
        <v>1164</v>
      </c>
      <c r="C140" s="395" t="s">
        <v>17716</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f>'Page 1 - General Information'!$G$12</f>
        <v>104105353</v>
      </c>
      <c r="B141" t="str">
        <f>'Page 1 - General Information'!$G$16</f>
        <v>1164</v>
      </c>
      <c r="C141" s="395" t="s">
        <v>17716</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f>'Page 1 - General Information'!$G$12</f>
        <v>104105353</v>
      </c>
      <c r="B142" t="str">
        <f>'Page 1 - General Information'!$G$16</f>
        <v>1164</v>
      </c>
      <c r="C142" s="395" t="s">
        <v>17716</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f>'Page 1 - General Information'!$G$12</f>
        <v>104105353</v>
      </c>
      <c r="B143" t="str">
        <f>'Page 1 - General Information'!$G$16</f>
        <v>1164</v>
      </c>
      <c r="C143" s="395" t="s">
        <v>17716</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f>'Page 1 - General Information'!$G$12</f>
        <v>104105353</v>
      </c>
      <c r="B144" t="str">
        <f>'Page 1 - General Information'!$G$16</f>
        <v>1164</v>
      </c>
      <c r="C144" s="395" t="s">
        <v>17716</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f>'Page 1 - General Information'!$G$12</f>
        <v>104105353</v>
      </c>
      <c r="B145" t="str">
        <f>'Page 1 - General Information'!$G$16</f>
        <v>1164</v>
      </c>
      <c r="C145" s="395" t="s">
        <v>17716</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f>'Page 1 - General Information'!$G$12</f>
        <v>104105353</v>
      </c>
      <c r="B146" t="str">
        <f>'Page 1 - General Information'!$G$16</f>
        <v>1164</v>
      </c>
      <c r="C146" s="395" t="s">
        <v>17716</v>
      </c>
      <c r="D146"/>
      <c r="E146"/>
      <c r="F146"/>
      <c r="G146"/>
      <c r="H146"/>
      <c r="I146"/>
      <c r="J146"/>
      <c r="K146"/>
      <c r="L146"/>
      <c r="M146"/>
      <c r="N146" t="s">
        <v>4101</v>
      </c>
      <c r="O146" s="396">
        <f>INDEX('Page 2 - Team Information'!$K$14:$AP$184,Y146,X146)</f>
        <v>11</v>
      </c>
      <c r="P146"/>
      <c r="Q146"/>
      <c r="R146"/>
      <c r="S146" t="s">
        <v>4246</v>
      </c>
      <c r="T146"/>
      <c r="U146"/>
      <c r="V146"/>
      <c r="W146"/>
      <c r="X146" s="397">
        <v>1</v>
      </c>
      <c r="Y146" s="397">
        <v>49</v>
      </c>
    </row>
    <row r="147" spans="1:25" x14ac:dyDescent="0.25">
      <c r="A147">
        <f>'Page 1 - General Information'!$G$12</f>
        <v>104105353</v>
      </c>
      <c r="B147" t="str">
        <f>'Page 1 - General Information'!$G$16</f>
        <v>1164</v>
      </c>
      <c r="C147" s="395" t="s">
        <v>17716</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f>'Page 1 - General Information'!$G$12</f>
        <v>104105353</v>
      </c>
      <c r="B148" t="str">
        <f>'Page 1 - General Information'!$G$16</f>
        <v>1164</v>
      </c>
      <c r="C148" s="395" t="s">
        <v>17716</v>
      </c>
      <c r="D148"/>
      <c r="E148"/>
      <c r="F148"/>
      <c r="G148"/>
      <c r="H148"/>
      <c r="I148"/>
      <c r="J148"/>
      <c r="K148"/>
      <c r="L148"/>
      <c r="M148"/>
      <c r="N148" t="s">
        <v>4101</v>
      </c>
      <c r="O148" s="396">
        <f>INDEX('Page 2 - Team Information'!$K$14:$AP$184,Y148,X148)</f>
        <v>11</v>
      </c>
      <c r="P148"/>
      <c r="Q148"/>
      <c r="R148"/>
      <c r="S148" t="s">
        <v>4248</v>
      </c>
      <c r="T148"/>
      <c r="U148"/>
      <c r="V148"/>
      <c r="W148"/>
      <c r="X148" s="397">
        <v>3</v>
      </c>
      <c r="Y148" s="397">
        <v>49</v>
      </c>
    </row>
    <row r="149" spans="1:25" x14ac:dyDescent="0.25">
      <c r="A149">
        <f>'Page 1 - General Information'!$G$12</f>
        <v>104105353</v>
      </c>
      <c r="B149" t="str">
        <f>'Page 1 - General Information'!$G$16</f>
        <v>1164</v>
      </c>
      <c r="C149" s="395" t="s">
        <v>17716</v>
      </c>
      <c r="D149"/>
      <c r="E149"/>
      <c r="F149"/>
      <c r="G149"/>
      <c r="H149"/>
      <c r="I149"/>
      <c r="J149"/>
      <c r="K149"/>
      <c r="L149"/>
      <c r="M149"/>
      <c r="N149" t="s">
        <v>4101</v>
      </c>
      <c r="O149" s="396">
        <f>INDEX('Page 2 - Team Information'!$K$14:$AP$184,Y149,X149)</f>
        <v>12</v>
      </c>
      <c r="P149"/>
      <c r="Q149"/>
      <c r="R149"/>
      <c r="S149" t="s">
        <v>4249</v>
      </c>
      <c r="T149"/>
      <c r="U149"/>
      <c r="V149"/>
      <c r="W149"/>
      <c r="X149" s="397">
        <v>1</v>
      </c>
      <c r="Y149" s="397">
        <v>50</v>
      </c>
    </row>
    <row r="150" spans="1:25" x14ac:dyDescent="0.25">
      <c r="A150">
        <f>'Page 1 - General Information'!$G$12</f>
        <v>104105353</v>
      </c>
      <c r="B150" t="str">
        <f>'Page 1 - General Information'!$G$16</f>
        <v>1164</v>
      </c>
      <c r="C150" s="395" t="s">
        <v>17716</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f>'Page 1 - General Information'!$G$12</f>
        <v>104105353</v>
      </c>
      <c r="B151" t="str">
        <f>'Page 1 - General Information'!$G$16</f>
        <v>1164</v>
      </c>
      <c r="C151" s="395" t="s">
        <v>17716</v>
      </c>
      <c r="D151"/>
      <c r="E151"/>
      <c r="F151"/>
      <c r="G151"/>
      <c r="H151"/>
      <c r="I151"/>
      <c r="J151"/>
      <c r="K151"/>
      <c r="L151"/>
      <c r="M151"/>
      <c r="N151" t="s">
        <v>4101</v>
      </c>
      <c r="O151" s="396">
        <f>INDEX('Page 2 - Team Information'!$K$14:$AP$184,Y151,X151)</f>
        <v>12</v>
      </c>
      <c r="P151"/>
      <c r="Q151"/>
      <c r="R151"/>
      <c r="S151" t="s">
        <v>4251</v>
      </c>
      <c r="T151"/>
      <c r="U151"/>
      <c r="V151"/>
      <c r="W151"/>
      <c r="X151" s="397">
        <v>3</v>
      </c>
      <c r="Y151" s="397">
        <v>50</v>
      </c>
    </row>
    <row r="152" spans="1:25" x14ac:dyDescent="0.25">
      <c r="A152">
        <f>'Page 1 - General Information'!$G$12</f>
        <v>104105353</v>
      </c>
      <c r="B152" t="str">
        <f>'Page 1 - General Information'!$G$16</f>
        <v>1164</v>
      </c>
      <c r="C152" s="395" t="s">
        <v>17716</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f>'Page 1 - General Information'!$G$12</f>
        <v>104105353</v>
      </c>
      <c r="B153" t="str">
        <f>'Page 1 - General Information'!$G$16</f>
        <v>1164</v>
      </c>
      <c r="C153" s="395" t="s">
        <v>17716</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f>'Page 1 - General Information'!$G$12</f>
        <v>104105353</v>
      </c>
      <c r="B154" t="str">
        <f>'Page 1 - General Information'!$G$16</f>
        <v>1164</v>
      </c>
      <c r="C154" s="395" t="s">
        <v>17716</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f>'Page 1 - General Information'!$G$12</f>
        <v>104105353</v>
      </c>
      <c r="B155" t="str">
        <f>'Page 1 - General Information'!$G$16</f>
        <v>1164</v>
      </c>
      <c r="C155" s="395" t="s">
        <v>17716</v>
      </c>
      <c r="D155"/>
      <c r="E155"/>
      <c r="F155"/>
      <c r="G155"/>
      <c r="H155"/>
      <c r="I155"/>
      <c r="J155"/>
      <c r="K155"/>
      <c r="L155"/>
      <c r="M155"/>
      <c r="N155" t="s">
        <v>4101</v>
      </c>
      <c r="O155" s="396">
        <f>INDEX('Page 2 - Team Information'!$K$14:$AP$184,Y155,X155)</f>
        <v>1</v>
      </c>
      <c r="P155"/>
      <c r="Q155"/>
      <c r="R155"/>
      <c r="S155" t="s">
        <v>4255</v>
      </c>
      <c r="T155"/>
      <c r="U155"/>
      <c r="V155"/>
      <c r="W155"/>
      <c r="X155" s="397">
        <v>1</v>
      </c>
      <c r="Y155" s="397">
        <v>52</v>
      </c>
    </row>
    <row r="156" spans="1:25" x14ac:dyDescent="0.25">
      <c r="A156">
        <f>'Page 1 - General Information'!$G$12</f>
        <v>104105353</v>
      </c>
      <c r="B156" t="str">
        <f>'Page 1 - General Information'!$G$16</f>
        <v>1164</v>
      </c>
      <c r="C156" s="395" t="s">
        <v>17716</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f>'Page 1 - General Information'!$G$12</f>
        <v>104105353</v>
      </c>
      <c r="B157" t="str">
        <f>'Page 1 - General Information'!$G$16</f>
        <v>1164</v>
      </c>
      <c r="C157" s="395" t="s">
        <v>17716</v>
      </c>
      <c r="D157"/>
      <c r="E157"/>
      <c r="F157"/>
      <c r="G157"/>
      <c r="H157"/>
      <c r="I157"/>
      <c r="J157"/>
      <c r="K157"/>
      <c r="L157"/>
      <c r="M157"/>
      <c r="N157" t="s">
        <v>4101</v>
      </c>
      <c r="O157" s="396">
        <f>INDEX('Page 2 - Team Information'!$K$14:$AP$184,Y157,X157)</f>
        <v>1</v>
      </c>
      <c r="P157"/>
      <c r="Q157"/>
      <c r="R157"/>
      <c r="S157" t="s">
        <v>4257</v>
      </c>
      <c r="T157"/>
      <c r="U157"/>
      <c r="V157"/>
      <c r="W157"/>
      <c r="X157" s="397">
        <v>3</v>
      </c>
      <c r="Y157" s="397">
        <v>52</v>
      </c>
    </row>
    <row r="158" spans="1:25" x14ac:dyDescent="0.25">
      <c r="A158">
        <f>'Page 1 - General Information'!$G$12</f>
        <v>104105353</v>
      </c>
      <c r="B158" t="str">
        <f>'Page 1 - General Information'!$G$16</f>
        <v>1164</v>
      </c>
      <c r="C158" s="395" t="s">
        <v>17716</v>
      </c>
      <c r="D158"/>
      <c r="E158"/>
      <c r="F158"/>
      <c r="G158"/>
      <c r="H158"/>
      <c r="I158"/>
      <c r="J158"/>
      <c r="K158"/>
      <c r="L158"/>
      <c r="M158"/>
      <c r="N158" t="s">
        <v>4101</v>
      </c>
      <c r="O158" s="396">
        <f>INDEX('Page 2 - Team Information'!$K$14:$AP$184,Y158,X158)</f>
        <v>12</v>
      </c>
      <c r="P158"/>
      <c r="Q158"/>
      <c r="R158"/>
      <c r="S158" t="s">
        <v>4258</v>
      </c>
      <c r="T158"/>
      <c r="U158"/>
      <c r="V158"/>
      <c r="W158"/>
      <c r="X158" s="397">
        <v>1</v>
      </c>
      <c r="Y158" s="397">
        <v>53</v>
      </c>
    </row>
    <row r="159" spans="1:25" x14ac:dyDescent="0.25">
      <c r="A159">
        <f>'Page 1 - General Information'!$G$12</f>
        <v>104105353</v>
      </c>
      <c r="B159" t="str">
        <f>'Page 1 - General Information'!$G$16</f>
        <v>1164</v>
      </c>
      <c r="C159" s="395" t="s">
        <v>17716</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f>'Page 1 - General Information'!$G$12</f>
        <v>104105353</v>
      </c>
      <c r="B160" t="str">
        <f>'Page 1 - General Information'!$G$16</f>
        <v>1164</v>
      </c>
      <c r="C160" s="395" t="s">
        <v>17716</v>
      </c>
      <c r="D160"/>
      <c r="E160"/>
      <c r="F160"/>
      <c r="G160"/>
      <c r="H160"/>
      <c r="I160"/>
      <c r="J160"/>
      <c r="K160"/>
      <c r="L160"/>
      <c r="M160"/>
      <c r="N160" t="s">
        <v>4101</v>
      </c>
      <c r="O160" s="396">
        <f>INDEX('Page 2 - Team Information'!$K$14:$AP$184,Y160,X160)</f>
        <v>12</v>
      </c>
      <c r="P160"/>
      <c r="Q160"/>
      <c r="R160"/>
      <c r="S160" t="s">
        <v>4260</v>
      </c>
      <c r="T160"/>
      <c r="U160"/>
      <c r="V160"/>
      <c r="W160"/>
      <c r="X160" s="397">
        <v>3</v>
      </c>
      <c r="Y160" s="397">
        <v>53</v>
      </c>
    </row>
    <row r="161" spans="1:25" x14ac:dyDescent="0.25">
      <c r="A161">
        <f>'Page 1 - General Information'!$G$12</f>
        <v>104105353</v>
      </c>
      <c r="B161" t="str">
        <f>'Page 1 - General Information'!$G$16</f>
        <v>1164</v>
      </c>
      <c r="C161" s="395" t="s">
        <v>17716</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f>'Page 1 - General Information'!$G$12</f>
        <v>104105353</v>
      </c>
      <c r="B162" t="str">
        <f>'Page 1 - General Information'!$G$16</f>
        <v>1164</v>
      </c>
      <c r="C162" s="395" t="s">
        <v>17716</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f>'Page 1 - General Information'!$G$12</f>
        <v>104105353</v>
      </c>
      <c r="B163" t="str">
        <f>'Page 1 - General Information'!$G$16</f>
        <v>1164</v>
      </c>
      <c r="C163" s="395" t="s">
        <v>17716</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f>'Page 1 - General Information'!$G$12</f>
        <v>104105353</v>
      </c>
      <c r="B164" t="str">
        <f>'Page 1 - General Information'!$G$16</f>
        <v>1164</v>
      </c>
      <c r="C164" s="395" t="s">
        <v>17716</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f>'Page 1 - General Information'!$G$12</f>
        <v>104105353</v>
      </c>
      <c r="B165" t="str">
        <f>'Page 1 - General Information'!$G$16</f>
        <v>1164</v>
      </c>
      <c r="C165" s="395" t="s">
        <v>17716</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f>'Page 1 - General Information'!$G$12</f>
        <v>104105353</v>
      </c>
      <c r="B166" t="str">
        <f>'Page 1 - General Information'!$G$16</f>
        <v>1164</v>
      </c>
      <c r="C166" s="395" t="s">
        <v>17716</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f>'Page 1 - General Information'!$G$12</f>
        <v>104105353</v>
      </c>
      <c r="B167" t="str">
        <f>'Page 1 - General Information'!$G$16</f>
        <v>1164</v>
      </c>
      <c r="C167" s="395" t="s">
        <v>17716</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f>'Page 1 - General Information'!$G$12</f>
        <v>104105353</v>
      </c>
      <c r="B168" t="str">
        <f>'Page 1 - General Information'!$G$16</f>
        <v>1164</v>
      </c>
      <c r="C168" s="395" t="s">
        <v>17716</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f>'Page 1 - General Information'!$G$12</f>
        <v>104105353</v>
      </c>
      <c r="B169" t="str">
        <f>'Page 1 - General Information'!$G$16</f>
        <v>1164</v>
      </c>
      <c r="C169" s="395" t="s">
        <v>17716</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f>'Page 1 - General Information'!$G$12</f>
        <v>104105353</v>
      </c>
      <c r="B170" t="str">
        <f>'Page 1 - General Information'!$G$16</f>
        <v>1164</v>
      </c>
      <c r="C170" s="395" t="s">
        <v>17716</v>
      </c>
      <c r="D170"/>
      <c r="E170"/>
      <c r="F170"/>
      <c r="G170"/>
      <c r="H170"/>
      <c r="I170"/>
      <c r="J170"/>
      <c r="K170"/>
      <c r="L170"/>
      <c r="M170"/>
      <c r="N170" t="s">
        <v>4101</v>
      </c>
      <c r="O170" s="396">
        <f>INDEX('Page 2 - Team Information'!$K$14:$AP$184,Y170,X170)</f>
        <v>0</v>
      </c>
      <c r="P170"/>
      <c r="Q170"/>
      <c r="R170"/>
      <c r="S170" t="s">
        <v>4270</v>
      </c>
      <c r="T170"/>
      <c r="U170"/>
      <c r="V170"/>
      <c r="W170"/>
      <c r="X170" s="397">
        <v>1</v>
      </c>
      <c r="Y170" s="397">
        <v>57</v>
      </c>
    </row>
    <row r="171" spans="1:25" x14ac:dyDescent="0.25">
      <c r="A171">
        <f>'Page 1 - General Information'!$G$12</f>
        <v>104105353</v>
      </c>
      <c r="B171" t="str">
        <f>'Page 1 - General Information'!$G$16</f>
        <v>1164</v>
      </c>
      <c r="C171" s="395" t="s">
        <v>17716</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f>'Page 1 - General Information'!$G$12</f>
        <v>104105353</v>
      </c>
      <c r="B172" t="str">
        <f>'Page 1 - General Information'!$G$16</f>
        <v>1164</v>
      </c>
      <c r="C172" s="395" t="s">
        <v>17716</v>
      </c>
      <c r="D172"/>
      <c r="E172"/>
      <c r="F172"/>
      <c r="G172"/>
      <c r="H172"/>
      <c r="I172"/>
      <c r="J172"/>
      <c r="K172"/>
      <c r="L172"/>
      <c r="M172"/>
      <c r="N172" t="s">
        <v>4101</v>
      </c>
      <c r="O172" s="396">
        <f>INDEX('Page 2 - Team Information'!$K$14:$AP$184,Y172,X172)</f>
        <v>0</v>
      </c>
      <c r="P172"/>
      <c r="Q172"/>
      <c r="R172"/>
      <c r="S172" t="s">
        <v>4272</v>
      </c>
      <c r="T172"/>
      <c r="U172"/>
      <c r="V172"/>
      <c r="W172"/>
      <c r="X172" s="397">
        <v>3</v>
      </c>
      <c r="Y172" s="397">
        <v>57</v>
      </c>
    </row>
    <row r="173" spans="1:25" x14ac:dyDescent="0.25">
      <c r="A173">
        <f>'Page 1 - General Information'!$G$12</f>
        <v>104105353</v>
      </c>
      <c r="B173" t="str">
        <f>'Page 1 - General Information'!$G$16</f>
        <v>1164</v>
      </c>
      <c r="C173" s="395" t="s">
        <v>17716</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f>'Page 1 - General Information'!$G$12</f>
        <v>104105353</v>
      </c>
      <c r="B174" t="str">
        <f>'Page 1 - General Information'!$G$16</f>
        <v>1164</v>
      </c>
      <c r="C174" s="395" t="s">
        <v>17716</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f>'Page 1 - General Information'!$G$12</f>
        <v>104105353</v>
      </c>
      <c r="B175" t="str">
        <f>'Page 1 - General Information'!$G$16</f>
        <v>1164</v>
      </c>
      <c r="C175" s="395" t="s">
        <v>17716</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f>'Page 1 - General Information'!$G$12</f>
        <v>104105353</v>
      </c>
      <c r="B176" t="str">
        <f>'Page 1 - General Information'!$G$16</f>
        <v>1164</v>
      </c>
      <c r="C176" s="395" t="s">
        <v>17716</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f>'Page 1 - General Information'!$G$12</f>
        <v>104105353</v>
      </c>
      <c r="B177" t="str">
        <f>'Page 1 - General Information'!$G$16</f>
        <v>1164</v>
      </c>
      <c r="C177" s="395" t="s">
        <v>17716</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f>'Page 1 - General Information'!$G$12</f>
        <v>104105353</v>
      </c>
      <c r="B178" t="str">
        <f>'Page 1 - General Information'!$G$16</f>
        <v>1164</v>
      </c>
      <c r="C178" s="395" t="s">
        <v>17716</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f>'Page 1 - General Information'!$G$12</f>
        <v>104105353</v>
      </c>
      <c r="B179" t="str">
        <f>'Page 1 - General Information'!$G$16</f>
        <v>1164</v>
      </c>
      <c r="C179" s="395" t="s">
        <v>17716</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f>'Page 1 - General Information'!$G$12</f>
        <v>104105353</v>
      </c>
      <c r="B180" t="str">
        <f>'Page 1 - General Information'!$G$16</f>
        <v>1164</v>
      </c>
      <c r="C180" s="395" t="s">
        <v>17716</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f>'Page 1 - General Information'!$G$12</f>
        <v>104105353</v>
      </c>
      <c r="B181" t="str">
        <f>'Page 1 - General Information'!$G$16</f>
        <v>1164</v>
      </c>
      <c r="C181" s="395" t="s">
        <v>17716</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f>'Page 1 - General Information'!$G$12</f>
        <v>104105353</v>
      </c>
      <c r="B182" t="str">
        <f>'Page 1 - General Information'!$G$16</f>
        <v>1164</v>
      </c>
      <c r="C182" s="395" t="s">
        <v>17716</v>
      </c>
      <c r="D182"/>
      <c r="E182"/>
      <c r="F182"/>
      <c r="G182"/>
      <c r="H182"/>
      <c r="I182"/>
      <c r="J182"/>
      <c r="K182"/>
      <c r="L182"/>
      <c r="M182"/>
      <c r="N182" t="s">
        <v>4101</v>
      </c>
      <c r="O182" s="396">
        <f>INDEX('Page 2 - Team Information'!$K$14:$AP$184,Y182,X182)</f>
        <v>1</v>
      </c>
      <c r="P182"/>
      <c r="Q182"/>
      <c r="R182"/>
      <c r="S182" t="s">
        <v>4282</v>
      </c>
      <c r="T182"/>
      <c r="U182"/>
      <c r="V182"/>
      <c r="W182"/>
      <c r="X182" s="397">
        <v>1</v>
      </c>
      <c r="Y182" s="397">
        <v>61</v>
      </c>
    </row>
    <row r="183" spans="1:25" x14ac:dyDescent="0.25">
      <c r="A183">
        <f>'Page 1 - General Information'!$G$12</f>
        <v>104105353</v>
      </c>
      <c r="B183" t="str">
        <f>'Page 1 - General Information'!$G$16</f>
        <v>1164</v>
      </c>
      <c r="C183" s="395" t="s">
        <v>17716</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f>'Page 1 - General Information'!$G$12</f>
        <v>104105353</v>
      </c>
      <c r="B184" t="str">
        <f>'Page 1 - General Information'!$G$16</f>
        <v>1164</v>
      </c>
      <c r="C184" s="395" t="s">
        <v>17716</v>
      </c>
      <c r="D184"/>
      <c r="E184"/>
      <c r="F184"/>
      <c r="G184"/>
      <c r="H184"/>
      <c r="I184"/>
      <c r="J184"/>
      <c r="K184"/>
      <c r="L184"/>
      <c r="M184"/>
      <c r="N184" t="s">
        <v>4101</v>
      </c>
      <c r="O184" s="396">
        <f>INDEX('Page 2 - Team Information'!$K$14:$AP$184,Y184,X184)</f>
        <v>1</v>
      </c>
      <c r="P184"/>
      <c r="Q184"/>
      <c r="R184"/>
      <c r="S184" t="s">
        <v>4284</v>
      </c>
      <c r="T184"/>
      <c r="U184"/>
      <c r="V184"/>
      <c r="W184"/>
      <c r="X184" s="397">
        <v>3</v>
      </c>
      <c r="Y184" s="397">
        <v>61</v>
      </c>
    </row>
    <row r="185" spans="1:25" x14ac:dyDescent="0.25">
      <c r="A185">
        <f>'Page 1 - General Information'!$G$12</f>
        <v>104105353</v>
      </c>
      <c r="B185" t="str">
        <f>'Page 1 - General Information'!$G$16</f>
        <v>1164</v>
      </c>
      <c r="C185" s="395" t="s">
        <v>17716</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f>'Page 1 - General Information'!$G$12</f>
        <v>104105353</v>
      </c>
      <c r="B186" t="str">
        <f>'Page 1 - General Information'!$G$16</f>
        <v>1164</v>
      </c>
      <c r="C186" s="395" t="s">
        <v>17716</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f>'Page 1 - General Information'!$G$12</f>
        <v>104105353</v>
      </c>
      <c r="B187" t="str">
        <f>'Page 1 - General Information'!$G$16</f>
        <v>1164</v>
      </c>
      <c r="C187" s="395" t="s">
        <v>17716</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f>'Page 1 - General Information'!$G$12</f>
        <v>104105353</v>
      </c>
      <c r="B188" t="str">
        <f>'Page 1 - General Information'!$G$16</f>
        <v>1164</v>
      </c>
      <c r="C188" s="395" t="s">
        <v>17716</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f>'Page 1 - General Information'!$G$12</f>
        <v>104105353</v>
      </c>
      <c r="B189" t="str">
        <f>'Page 1 - General Information'!$G$16</f>
        <v>1164</v>
      </c>
      <c r="C189" s="395" t="s">
        <v>17716</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f>'Page 1 - General Information'!$G$12</f>
        <v>104105353</v>
      </c>
      <c r="B190" t="str">
        <f>'Page 1 - General Information'!$G$16</f>
        <v>1164</v>
      </c>
      <c r="C190" s="395" t="s">
        <v>17716</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f>'Page 1 - General Information'!$G$12</f>
        <v>104105353</v>
      </c>
      <c r="B191" t="str">
        <f>'Page 1 - General Information'!$G$16</f>
        <v>1164</v>
      </c>
      <c r="C191" s="395" t="s">
        <v>17716</v>
      </c>
      <c r="D191"/>
      <c r="E191"/>
      <c r="F191"/>
      <c r="G191"/>
      <c r="H191"/>
      <c r="I191"/>
      <c r="J191"/>
      <c r="K191"/>
      <c r="L191"/>
      <c r="M191"/>
      <c r="N191" t="s">
        <v>4101</v>
      </c>
      <c r="O191" s="396">
        <f>INDEX('Page 2 - Team Information'!$K$14:$AP$184,Y191,X191)</f>
        <v>0</v>
      </c>
      <c r="P191"/>
      <c r="Q191"/>
      <c r="R191"/>
      <c r="S191" t="s">
        <v>4291</v>
      </c>
      <c r="T191"/>
      <c r="U191"/>
      <c r="V191"/>
      <c r="W191"/>
      <c r="X191" s="397">
        <v>1</v>
      </c>
      <c r="Y191" s="397">
        <v>64</v>
      </c>
    </row>
    <row r="192" spans="1:25" x14ac:dyDescent="0.25">
      <c r="A192">
        <f>'Page 1 - General Information'!$G$12</f>
        <v>104105353</v>
      </c>
      <c r="B192" t="str">
        <f>'Page 1 - General Information'!$G$16</f>
        <v>1164</v>
      </c>
      <c r="C192" s="395" t="s">
        <v>17716</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f>'Page 1 - General Information'!$G$12</f>
        <v>104105353</v>
      </c>
      <c r="B193" t="str">
        <f>'Page 1 - General Information'!$G$16</f>
        <v>1164</v>
      </c>
      <c r="C193" s="395" t="s">
        <v>17716</v>
      </c>
      <c r="D193"/>
      <c r="E193"/>
      <c r="F193"/>
      <c r="G193"/>
      <c r="H193"/>
      <c r="I193"/>
      <c r="J193"/>
      <c r="K193"/>
      <c r="L193"/>
      <c r="M193"/>
      <c r="N193" t="s">
        <v>4101</v>
      </c>
      <c r="O193" s="396">
        <f>INDEX('Page 2 - Team Information'!$K$14:$AP$184,Y193,X193)</f>
        <v>0</v>
      </c>
      <c r="P193"/>
      <c r="Q193"/>
      <c r="R193"/>
      <c r="S193" t="s">
        <v>4293</v>
      </c>
      <c r="T193"/>
      <c r="U193"/>
      <c r="V193"/>
      <c r="W193"/>
      <c r="X193" s="397">
        <v>3</v>
      </c>
      <c r="Y193" s="397">
        <v>64</v>
      </c>
    </row>
    <row r="194" spans="1:25" x14ac:dyDescent="0.25">
      <c r="A194">
        <f>'Page 1 - General Information'!$G$12</f>
        <v>104105353</v>
      </c>
      <c r="B194" t="str">
        <f>'Page 1 - General Information'!$G$16</f>
        <v>1164</v>
      </c>
      <c r="C194" s="395" t="s">
        <v>17716</v>
      </c>
      <c r="D194"/>
      <c r="E194"/>
      <c r="F194"/>
      <c r="G194"/>
      <c r="H194"/>
      <c r="I194"/>
      <c r="J194"/>
      <c r="K194"/>
      <c r="L194"/>
      <c r="M194"/>
      <c r="N194" t="s">
        <v>4101</v>
      </c>
      <c r="O194" s="396">
        <f>INDEX('Page 2 - Team Information'!$K$14:$AP$184,Y194,X194)</f>
        <v>2</v>
      </c>
      <c r="P194"/>
      <c r="Q194"/>
      <c r="R194"/>
      <c r="S194" t="s">
        <v>4294</v>
      </c>
      <c r="T194"/>
      <c r="U194"/>
      <c r="V194"/>
      <c r="W194"/>
      <c r="X194" s="397">
        <v>1</v>
      </c>
      <c r="Y194" s="397">
        <v>65</v>
      </c>
    </row>
    <row r="195" spans="1:25" x14ac:dyDescent="0.25">
      <c r="A195">
        <f>'Page 1 - General Information'!$G$12</f>
        <v>104105353</v>
      </c>
      <c r="B195" t="str">
        <f>'Page 1 - General Information'!$G$16</f>
        <v>1164</v>
      </c>
      <c r="C195" s="395" t="s">
        <v>17716</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f>'Page 1 - General Information'!$G$12</f>
        <v>104105353</v>
      </c>
      <c r="B196" t="str">
        <f>'Page 1 - General Information'!$G$16</f>
        <v>1164</v>
      </c>
      <c r="C196" s="395" t="s">
        <v>17716</v>
      </c>
      <c r="D196"/>
      <c r="E196"/>
      <c r="F196"/>
      <c r="G196"/>
      <c r="H196"/>
      <c r="I196"/>
      <c r="J196"/>
      <c r="K196"/>
      <c r="L196"/>
      <c r="M196"/>
      <c r="N196" t="s">
        <v>4101</v>
      </c>
      <c r="O196" s="396">
        <f>INDEX('Page 2 - Team Information'!$K$14:$AP$184,Y196,X196)</f>
        <v>2</v>
      </c>
      <c r="P196"/>
      <c r="Q196"/>
      <c r="R196"/>
      <c r="S196" t="s">
        <v>4296</v>
      </c>
      <c r="T196"/>
      <c r="U196"/>
      <c r="V196"/>
      <c r="W196"/>
      <c r="X196" s="397">
        <v>3</v>
      </c>
      <c r="Y196" s="397">
        <v>65</v>
      </c>
    </row>
    <row r="197" spans="1:25" x14ac:dyDescent="0.25">
      <c r="A197">
        <f>'Page 1 - General Information'!$G$12</f>
        <v>104105353</v>
      </c>
      <c r="B197" t="str">
        <f>'Page 1 - General Information'!$G$16</f>
        <v>1164</v>
      </c>
      <c r="C197" s="395" t="s">
        <v>17716</v>
      </c>
      <c r="D197"/>
      <c r="E197"/>
      <c r="F197"/>
      <c r="G197"/>
      <c r="H197"/>
      <c r="I197"/>
      <c r="J197"/>
      <c r="K197"/>
      <c r="L197"/>
      <c r="M197"/>
      <c r="N197" t="s">
        <v>4101</v>
      </c>
      <c r="O197" s="396">
        <f>INDEX('Page 2 - Team Information'!$K$14:$AP$184,Y197,X197)</f>
        <v>10</v>
      </c>
      <c r="P197"/>
      <c r="Q197"/>
      <c r="R197"/>
      <c r="S197" t="s">
        <v>4297</v>
      </c>
      <c r="T197"/>
      <c r="U197"/>
      <c r="V197"/>
      <c r="W197"/>
      <c r="X197" s="397">
        <v>1</v>
      </c>
      <c r="Y197" s="397">
        <v>66</v>
      </c>
    </row>
    <row r="198" spans="1:25" x14ac:dyDescent="0.25">
      <c r="A198">
        <f>'Page 1 - General Information'!$G$12</f>
        <v>104105353</v>
      </c>
      <c r="B198" t="str">
        <f>'Page 1 - General Information'!$G$16</f>
        <v>1164</v>
      </c>
      <c r="C198" s="395" t="s">
        <v>17716</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f>'Page 1 - General Information'!$G$12</f>
        <v>104105353</v>
      </c>
      <c r="B199" t="str">
        <f>'Page 1 - General Information'!$G$16</f>
        <v>1164</v>
      </c>
      <c r="C199" s="395" t="s">
        <v>17716</v>
      </c>
      <c r="D199"/>
      <c r="E199"/>
      <c r="F199"/>
      <c r="G199"/>
      <c r="H199"/>
      <c r="I199"/>
      <c r="J199"/>
      <c r="K199"/>
      <c r="L199"/>
      <c r="M199"/>
      <c r="N199" t="s">
        <v>4101</v>
      </c>
      <c r="O199" s="396">
        <f>INDEX('Page 2 - Team Information'!$K$14:$AP$184,Y199,X199)</f>
        <v>10</v>
      </c>
      <c r="P199"/>
      <c r="Q199"/>
      <c r="R199"/>
      <c r="S199" t="s">
        <v>4299</v>
      </c>
      <c r="T199"/>
      <c r="U199"/>
      <c r="V199"/>
      <c r="W199"/>
      <c r="X199" s="397">
        <v>3</v>
      </c>
      <c r="Y199" s="397">
        <v>66</v>
      </c>
    </row>
    <row r="200" spans="1:25" x14ac:dyDescent="0.25">
      <c r="A200">
        <f>'Page 1 - General Information'!$G$12</f>
        <v>104105353</v>
      </c>
      <c r="B200" t="str">
        <f>'Page 1 - General Information'!$G$16</f>
        <v>1164</v>
      </c>
      <c r="C200" s="395" t="s">
        <v>17716</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f>'Page 1 - General Information'!$G$12</f>
        <v>104105353</v>
      </c>
      <c r="B201" t="str">
        <f>'Page 1 - General Information'!$G$16</f>
        <v>1164</v>
      </c>
      <c r="C201" s="395" t="s">
        <v>17716</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f>'Page 1 - General Information'!$G$12</f>
        <v>104105353</v>
      </c>
      <c r="B202" t="str">
        <f>'Page 1 - General Information'!$G$16</f>
        <v>1164</v>
      </c>
      <c r="C202" s="395" t="s">
        <v>17716</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f>'Page 1 - General Information'!$G$12</f>
        <v>104105353</v>
      </c>
      <c r="B203" t="str">
        <f>'Page 1 - General Information'!$G$16</f>
        <v>1164</v>
      </c>
      <c r="C203" s="395" t="s">
        <v>17716</v>
      </c>
      <c r="D203"/>
      <c r="E203"/>
      <c r="F203"/>
      <c r="G203"/>
      <c r="H203"/>
      <c r="I203"/>
      <c r="J203"/>
      <c r="K203"/>
      <c r="L203"/>
      <c r="M203"/>
      <c r="N203" t="s">
        <v>4101</v>
      </c>
      <c r="O203" s="396">
        <f>INDEX('Page 2 - Team Information'!$K$14:$AP$184,Y203,X203)</f>
        <v>1</v>
      </c>
      <c r="P203"/>
      <c r="Q203"/>
      <c r="R203"/>
      <c r="S203" t="s">
        <v>4303</v>
      </c>
      <c r="T203"/>
      <c r="U203"/>
      <c r="V203"/>
      <c r="W203"/>
      <c r="X203" s="397">
        <v>1</v>
      </c>
      <c r="Y203" s="397">
        <v>68</v>
      </c>
    </row>
    <row r="204" spans="1:25" x14ac:dyDescent="0.25">
      <c r="A204">
        <f>'Page 1 - General Information'!$G$12</f>
        <v>104105353</v>
      </c>
      <c r="B204" t="str">
        <f>'Page 1 - General Information'!$G$16</f>
        <v>1164</v>
      </c>
      <c r="C204" s="395" t="s">
        <v>17716</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f>'Page 1 - General Information'!$G$12</f>
        <v>104105353</v>
      </c>
      <c r="B205" t="str">
        <f>'Page 1 - General Information'!$G$16</f>
        <v>1164</v>
      </c>
      <c r="C205" s="395" t="s">
        <v>17716</v>
      </c>
      <c r="D205"/>
      <c r="E205"/>
      <c r="F205"/>
      <c r="G205"/>
      <c r="H205"/>
      <c r="I205"/>
      <c r="J205"/>
      <c r="K205"/>
      <c r="L205"/>
      <c r="M205"/>
      <c r="N205" t="s">
        <v>4101</v>
      </c>
      <c r="O205" s="396">
        <f>INDEX('Page 2 - Team Information'!$K$14:$AP$184,Y205,X205)</f>
        <v>1</v>
      </c>
      <c r="P205"/>
      <c r="Q205"/>
      <c r="R205"/>
      <c r="S205" t="s">
        <v>4305</v>
      </c>
      <c r="T205"/>
      <c r="U205"/>
      <c r="V205"/>
      <c r="W205"/>
      <c r="X205" s="397">
        <v>3</v>
      </c>
      <c r="Y205" s="397">
        <v>68</v>
      </c>
    </row>
    <row r="206" spans="1:25" x14ac:dyDescent="0.25">
      <c r="A206">
        <f>'Page 1 - General Information'!$G$12</f>
        <v>104105353</v>
      </c>
      <c r="B206" t="str">
        <f>'Page 1 - General Information'!$G$16</f>
        <v>1164</v>
      </c>
      <c r="C206" s="395" t="s">
        <v>17716</v>
      </c>
      <c r="D206"/>
      <c r="E206"/>
      <c r="F206"/>
      <c r="G206"/>
      <c r="H206"/>
      <c r="I206"/>
      <c r="J206"/>
      <c r="K206"/>
      <c r="L206"/>
      <c r="M206"/>
      <c r="N206" t="s">
        <v>4101</v>
      </c>
      <c r="O206" s="396">
        <f>INDEX('Page 2 - Team Information'!$K$14:$AP$184,Y206,X206)</f>
        <v>5</v>
      </c>
      <c r="P206"/>
      <c r="Q206"/>
      <c r="R206"/>
      <c r="S206" t="s">
        <v>4306</v>
      </c>
      <c r="T206"/>
      <c r="U206"/>
      <c r="V206"/>
      <c r="W206"/>
      <c r="X206" s="397">
        <v>1</v>
      </c>
      <c r="Y206" s="397">
        <v>69</v>
      </c>
    </row>
    <row r="207" spans="1:25" x14ac:dyDescent="0.25">
      <c r="A207">
        <f>'Page 1 - General Information'!$G$12</f>
        <v>104105353</v>
      </c>
      <c r="B207" t="str">
        <f>'Page 1 - General Information'!$G$16</f>
        <v>1164</v>
      </c>
      <c r="C207" s="395" t="s">
        <v>17716</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f>'Page 1 - General Information'!$G$12</f>
        <v>104105353</v>
      </c>
      <c r="B208" t="str">
        <f>'Page 1 - General Information'!$G$16</f>
        <v>1164</v>
      </c>
      <c r="C208" s="395" t="s">
        <v>17716</v>
      </c>
      <c r="D208"/>
      <c r="E208"/>
      <c r="F208"/>
      <c r="G208"/>
      <c r="H208"/>
      <c r="I208"/>
      <c r="J208"/>
      <c r="K208"/>
      <c r="L208"/>
      <c r="M208"/>
      <c r="N208" t="s">
        <v>4101</v>
      </c>
      <c r="O208" s="396">
        <f>INDEX('Page 2 - Team Information'!$K$14:$AP$184,Y208,X208)</f>
        <v>5</v>
      </c>
      <c r="P208"/>
      <c r="Q208"/>
      <c r="R208"/>
      <c r="S208" t="s">
        <v>4308</v>
      </c>
      <c r="T208"/>
      <c r="U208"/>
      <c r="V208"/>
      <c r="W208"/>
      <c r="X208" s="397">
        <v>3</v>
      </c>
      <c r="Y208" s="397">
        <v>69</v>
      </c>
    </row>
    <row r="209" spans="1:25" x14ac:dyDescent="0.25">
      <c r="A209">
        <f>'Page 1 - General Information'!$G$12</f>
        <v>104105353</v>
      </c>
      <c r="B209" t="str">
        <f>'Page 1 - General Information'!$G$16</f>
        <v>1164</v>
      </c>
      <c r="C209" s="395" t="s">
        <v>17716</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f>'Page 1 - General Information'!$G$12</f>
        <v>104105353</v>
      </c>
      <c r="B210" t="str">
        <f>'Page 1 - General Information'!$G$16</f>
        <v>1164</v>
      </c>
      <c r="C210" s="395" t="s">
        <v>17716</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f>'Page 1 - General Information'!$G$12</f>
        <v>104105353</v>
      </c>
      <c r="B211" t="str">
        <f>'Page 1 - General Information'!$G$16</f>
        <v>1164</v>
      </c>
      <c r="C211" s="395" t="s">
        <v>17716</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f>'Page 1 - General Information'!$G$12</f>
        <v>104105353</v>
      </c>
      <c r="B212" t="str">
        <f>'Page 1 - General Information'!$G$16</f>
        <v>1164</v>
      </c>
      <c r="C212" s="395" t="s">
        <v>17716</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f>'Page 1 - General Information'!$G$12</f>
        <v>104105353</v>
      </c>
      <c r="B213" t="str">
        <f>'Page 1 - General Information'!$G$16</f>
        <v>1164</v>
      </c>
      <c r="C213" s="395" t="s">
        <v>17716</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f>'Page 1 - General Information'!$G$12</f>
        <v>104105353</v>
      </c>
      <c r="B214" t="str">
        <f>'Page 1 - General Information'!$G$16</f>
        <v>1164</v>
      </c>
      <c r="C214" s="395" t="s">
        <v>17716</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f>'Page 1 - General Information'!$G$12</f>
        <v>104105353</v>
      </c>
      <c r="B215" t="str">
        <f>'Page 1 - General Information'!$G$16</f>
        <v>1164</v>
      </c>
      <c r="C215" s="395" t="s">
        <v>17716</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f>'Page 1 - General Information'!$G$12</f>
        <v>104105353</v>
      </c>
      <c r="B216" t="str">
        <f>'Page 1 - General Information'!$G$16</f>
        <v>1164</v>
      </c>
      <c r="C216" s="395" t="s">
        <v>17716</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f>'Page 1 - General Information'!$G$12</f>
        <v>104105353</v>
      </c>
      <c r="B217" t="str">
        <f>'Page 1 - General Information'!$G$16</f>
        <v>1164</v>
      </c>
      <c r="C217" s="395" t="s">
        <v>17716</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f>'Page 1 - General Information'!$G$12</f>
        <v>104105353</v>
      </c>
      <c r="B218" t="str">
        <f>'Page 1 - General Information'!$G$16</f>
        <v>1164</v>
      </c>
      <c r="C218" s="395" t="s">
        <v>17716</v>
      </c>
      <c r="D218"/>
      <c r="E218"/>
      <c r="F218"/>
      <c r="G218"/>
      <c r="H218"/>
      <c r="I218"/>
      <c r="J218"/>
      <c r="K218"/>
      <c r="L218"/>
      <c r="M218"/>
      <c r="N218" t="s">
        <v>4101</v>
      </c>
      <c r="O218" s="396">
        <f>INDEX('Page 2 - Team Information'!$K$14:$AP$184,Y218,X218)</f>
        <v>0</v>
      </c>
      <c r="P218"/>
      <c r="Q218"/>
      <c r="R218"/>
      <c r="S218" t="s">
        <v>4318</v>
      </c>
      <c r="T218"/>
      <c r="U218"/>
      <c r="V218"/>
      <c r="W218"/>
      <c r="X218" s="397">
        <v>1</v>
      </c>
      <c r="Y218" s="397">
        <v>73</v>
      </c>
    </row>
    <row r="219" spans="1:25" x14ac:dyDescent="0.25">
      <c r="A219">
        <f>'Page 1 - General Information'!$G$12</f>
        <v>104105353</v>
      </c>
      <c r="B219" t="str">
        <f>'Page 1 - General Information'!$G$16</f>
        <v>1164</v>
      </c>
      <c r="C219" s="395" t="s">
        <v>17716</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f>'Page 1 - General Information'!$G$12</f>
        <v>104105353</v>
      </c>
      <c r="B220" t="str">
        <f>'Page 1 - General Information'!$G$16</f>
        <v>1164</v>
      </c>
      <c r="C220" s="395" t="s">
        <v>17716</v>
      </c>
      <c r="D220"/>
      <c r="E220"/>
      <c r="F220"/>
      <c r="G220"/>
      <c r="H220"/>
      <c r="I220"/>
      <c r="J220"/>
      <c r="K220"/>
      <c r="L220"/>
      <c r="M220"/>
      <c r="N220" t="s">
        <v>4101</v>
      </c>
      <c r="O220" s="396">
        <f>INDEX('Page 2 - Team Information'!$K$14:$AP$184,Y220,X220)</f>
        <v>0</v>
      </c>
      <c r="P220"/>
      <c r="Q220"/>
      <c r="R220"/>
      <c r="S220" t="s">
        <v>4320</v>
      </c>
      <c r="T220"/>
      <c r="U220"/>
      <c r="V220"/>
      <c r="W220"/>
      <c r="X220" s="397">
        <v>3</v>
      </c>
      <c r="Y220" s="397">
        <v>73</v>
      </c>
    </row>
    <row r="221" spans="1:25" x14ac:dyDescent="0.25">
      <c r="A221">
        <f>'Page 1 - General Information'!$G$12</f>
        <v>104105353</v>
      </c>
      <c r="B221" t="str">
        <f>'Page 1 - General Information'!$G$16</f>
        <v>1164</v>
      </c>
      <c r="C221" s="395" t="s">
        <v>17716</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f>'Page 1 - General Information'!$G$12</f>
        <v>104105353</v>
      </c>
      <c r="B222" t="str">
        <f>'Page 1 - General Information'!$G$16</f>
        <v>1164</v>
      </c>
      <c r="C222" s="395" t="s">
        <v>17716</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f>'Page 1 - General Information'!$G$12</f>
        <v>104105353</v>
      </c>
      <c r="B223" t="str">
        <f>'Page 1 - General Information'!$G$16</f>
        <v>1164</v>
      </c>
      <c r="C223" s="395" t="s">
        <v>17716</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f>'Page 1 - General Information'!$G$12</f>
        <v>104105353</v>
      </c>
      <c r="B224" t="str">
        <f>'Page 1 - General Information'!$G$16</f>
        <v>1164</v>
      </c>
      <c r="C224" s="395" t="s">
        <v>17716</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f>'Page 1 - General Information'!$G$12</f>
        <v>104105353</v>
      </c>
      <c r="B225" t="str">
        <f>'Page 1 - General Information'!$G$16</f>
        <v>1164</v>
      </c>
      <c r="C225" s="395" t="s">
        <v>17716</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f>'Page 1 - General Information'!$G$12</f>
        <v>104105353</v>
      </c>
      <c r="B226" t="str">
        <f>'Page 1 - General Information'!$G$16</f>
        <v>1164</v>
      </c>
      <c r="C226" s="395" t="s">
        <v>17716</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f>'Page 1 - General Information'!$G$12</f>
        <v>104105353</v>
      </c>
      <c r="B227" t="str">
        <f>'Page 1 - General Information'!$G$16</f>
        <v>1164</v>
      </c>
      <c r="C227" s="395" t="s">
        <v>17716</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f>'Page 1 - General Information'!$G$12</f>
        <v>104105353</v>
      </c>
      <c r="B228" t="str">
        <f>'Page 1 - General Information'!$G$16</f>
        <v>1164</v>
      </c>
      <c r="C228" s="395" t="s">
        <v>17716</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f>'Page 1 - General Information'!$G$12</f>
        <v>104105353</v>
      </c>
      <c r="B229" t="str">
        <f>'Page 1 - General Information'!$G$16</f>
        <v>1164</v>
      </c>
      <c r="C229" s="395" t="s">
        <v>17716</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f>'Page 1 - General Information'!$G$12</f>
        <v>104105353</v>
      </c>
      <c r="B230" t="str">
        <f>'Page 1 - General Information'!$G$16</f>
        <v>1164</v>
      </c>
      <c r="C230" s="395" t="s">
        <v>17716</v>
      </c>
      <c r="D230"/>
      <c r="E230"/>
      <c r="F230"/>
      <c r="G230"/>
      <c r="H230"/>
      <c r="I230"/>
      <c r="J230"/>
      <c r="K230"/>
      <c r="L230"/>
      <c r="M230"/>
      <c r="N230" t="s">
        <v>4101</v>
      </c>
      <c r="O230" s="396">
        <f>INDEX('Page 2 - Team Information'!$K$14:$AP$184,Y230,X230)</f>
        <v>1</v>
      </c>
      <c r="P230"/>
      <c r="Q230"/>
      <c r="R230"/>
      <c r="S230" t="s">
        <v>4330</v>
      </c>
      <c r="T230"/>
      <c r="U230"/>
      <c r="V230"/>
      <c r="W230"/>
      <c r="X230" s="397">
        <v>1</v>
      </c>
      <c r="Y230" s="397">
        <v>77</v>
      </c>
    </row>
    <row r="231" spans="1:25" x14ac:dyDescent="0.25">
      <c r="A231">
        <f>'Page 1 - General Information'!$G$12</f>
        <v>104105353</v>
      </c>
      <c r="B231" t="str">
        <f>'Page 1 - General Information'!$G$16</f>
        <v>1164</v>
      </c>
      <c r="C231" s="395" t="s">
        <v>17716</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f>'Page 1 - General Information'!$G$12</f>
        <v>104105353</v>
      </c>
      <c r="B232" t="str">
        <f>'Page 1 - General Information'!$G$16</f>
        <v>1164</v>
      </c>
      <c r="C232" s="395" t="s">
        <v>17716</v>
      </c>
      <c r="D232"/>
      <c r="E232"/>
      <c r="F232"/>
      <c r="G232"/>
      <c r="H232"/>
      <c r="I232"/>
      <c r="J232"/>
      <c r="K232"/>
      <c r="L232"/>
      <c r="M232"/>
      <c r="N232" t="s">
        <v>4101</v>
      </c>
      <c r="O232" s="396">
        <f>INDEX('Page 2 - Team Information'!$K$14:$AP$184,Y232,X232)</f>
        <v>1</v>
      </c>
      <c r="P232"/>
      <c r="Q232"/>
      <c r="R232"/>
      <c r="S232" t="s">
        <v>4332</v>
      </c>
      <c r="T232"/>
      <c r="U232"/>
      <c r="V232"/>
      <c r="W232"/>
      <c r="X232" s="397">
        <v>3</v>
      </c>
      <c r="Y232" s="397">
        <v>77</v>
      </c>
    </row>
    <row r="233" spans="1:25" x14ac:dyDescent="0.25">
      <c r="A233">
        <f>'Page 1 - General Information'!$G$12</f>
        <v>104105353</v>
      </c>
      <c r="B233" t="str">
        <f>'Page 1 - General Information'!$G$16</f>
        <v>1164</v>
      </c>
      <c r="C233" s="395" t="s">
        <v>17716</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f>'Page 1 - General Information'!$G$12</f>
        <v>104105353</v>
      </c>
      <c r="B234" t="str">
        <f>'Page 1 - General Information'!$G$16</f>
        <v>1164</v>
      </c>
      <c r="C234" s="395" t="s">
        <v>17716</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f>'Page 1 - General Information'!$G$12</f>
        <v>104105353</v>
      </c>
      <c r="B235" t="str">
        <f>'Page 1 - General Information'!$G$16</f>
        <v>1164</v>
      </c>
      <c r="C235" s="395" t="s">
        <v>17716</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f>'Page 1 - General Information'!$G$12</f>
        <v>104105353</v>
      </c>
      <c r="B236" t="str">
        <f>'Page 1 - General Information'!$G$16</f>
        <v>1164</v>
      </c>
      <c r="C236" s="395" t="s">
        <v>17716</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f>'Page 1 - General Information'!$G$12</f>
        <v>104105353</v>
      </c>
      <c r="B237" t="str">
        <f>'Page 1 - General Information'!$G$16</f>
        <v>1164</v>
      </c>
      <c r="C237" s="395" t="s">
        <v>17716</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f>'Page 1 - General Information'!$G$12</f>
        <v>104105353</v>
      </c>
      <c r="B238" t="str">
        <f>'Page 1 - General Information'!$G$16</f>
        <v>1164</v>
      </c>
      <c r="C238" s="395" t="s">
        <v>17716</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f>'Page 1 - General Information'!$G$12</f>
        <v>104105353</v>
      </c>
      <c r="B239" t="str">
        <f>'Page 1 - General Information'!$G$16</f>
        <v>1164</v>
      </c>
      <c r="C239" s="395" t="s">
        <v>17716</v>
      </c>
      <c r="D239"/>
      <c r="E239"/>
      <c r="F239"/>
      <c r="G239"/>
      <c r="H239"/>
      <c r="I239"/>
      <c r="J239"/>
      <c r="K239"/>
      <c r="L239"/>
      <c r="M239"/>
      <c r="N239" t="s">
        <v>4101</v>
      </c>
      <c r="O239" s="396">
        <f>INDEX('Page 2 - Team Information'!$K$14:$AP$184,Y239,X239)</f>
        <v>0</v>
      </c>
      <c r="P239"/>
      <c r="Q239"/>
      <c r="R239"/>
      <c r="S239" t="s">
        <v>4339</v>
      </c>
      <c r="T239"/>
      <c r="U239"/>
      <c r="V239"/>
      <c r="W239"/>
      <c r="X239" s="397">
        <v>1</v>
      </c>
      <c r="Y239" s="397">
        <v>80</v>
      </c>
    </row>
    <row r="240" spans="1:25" x14ac:dyDescent="0.25">
      <c r="A240">
        <f>'Page 1 - General Information'!$G$12</f>
        <v>104105353</v>
      </c>
      <c r="B240" t="str">
        <f>'Page 1 - General Information'!$G$16</f>
        <v>1164</v>
      </c>
      <c r="C240" s="395" t="s">
        <v>17716</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f>'Page 1 - General Information'!$G$12</f>
        <v>104105353</v>
      </c>
      <c r="B241" t="str">
        <f>'Page 1 - General Information'!$G$16</f>
        <v>1164</v>
      </c>
      <c r="C241" s="395" t="s">
        <v>17716</v>
      </c>
      <c r="D241"/>
      <c r="E241"/>
      <c r="F241"/>
      <c r="G241"/>
      <c r="H241"/>
      <c r="I241"/>
      <c r="J241"/>
      <c r="K241"/>
      <c r="L241"/>
      <c r="M241"/>
      <c r="N241" t="s">
        <v>4101</v>
      </c>
      <c r="O241" s="396">
        <f>INDEX('Page 2 - Team Information'!$K$14:$AP$184,Y241,X241)</f>
        <v>0</v>
      </c>
      <c r="P241"/>
      <c r="Q241"/>
      <c r="R241"/>
      <c r="S241" t="s">
        <v>4341</v>
      </c>
      <c r="T241"/>
      <c r="U241"/>
      <c r="V241"/>
      <c r="W241"/>
      <c r="X241" s="397">
        <v>3</v>
      </c>
      <c r="Y241" s="397">
        <v>80</v>
      </c>
    </row>
    <row r="242" spans="1:25" x14ac:dyDescent="0.25">
      <c r="A242">
        <f>'Page 1 - General Information'!$G$12</f>
        <v>104105353</v>
      </c>
      <c r="B242" t="str">
        <f>'Page 1 - General Information'!$G$16</f>
        <v>1164</v>
      </c>
      <c r="C242" s="395" t="s">
        <v>17716</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f>'Page 1 - General Information'!$G$12</f>
        <v>104105353</v>
      </c>
      <c r="B243" t="str">
        <f>'Page 1 - General Information'!$G$16</f>
        <v>1164</v>
      </c>
      <c r="C243" s="395" t="s">
        <v>17716</v>
      </c>
      <c r="D243"/>
      <c r="E243"/>
      <c r="F243"/>
      <c r="G243"/>
      <c r="H243"/>
      <c r="I243"/>
      <c r="J243"/>
      <c r="K243"/>
      <c r="L243"/>
      <c r="M243"/>
      <c r="N243" t="s">
        <v>4101</v>
      </c>
      <c r="O243" s="396">
        <f>INDEX('Page 2 - Team Information'!$K$14:$AP$184,Y243,X243)</f>
        <v>18</v>
      </c>
      <c r="P243"/>
      <c r="Q243"/>
      <c r="R243"/>
      <c r="S243" t="s">
        <v>4343</v>
      </c>
      <c r="T243"/>
      <c r="U243"/>
      <c r="V243"/>
      <c r="W243"/>
      <c r="X243" s="397">
        <v>2</v>
      </c>
      <c r="Y243" s="397">
        <v>81</v>
      </c>
    </row>
    <row r="244" spans="1:25" x14ac:dyDescent="0.25">
      <c r="A244">
        <f>'Page 1 - General Information'!$G$12</f>
        <v>104105353</v>
      </c>
      <c r="B244" t="str">
        <f>'Page 1 - General Information'!$G$16</f>
        <v>1164</v>
      </c>
      <c r="C244" s="395" t="s">
        <v>17716</v>
      </c>
      <c r="D244"/>
      <c r="E244"/>
      <c r="F244"/>
      <c r="G244"/>
      <c r="H244"/>
      <c r="I244"/>
      <c r="J244"/>
      <c r="K244"/>
      <c r="L244"/>
      <c r="M244"/>
      <c r="N244" t="s">
        <v>4101</v>
      </c>
      <c r="O244" s="396">
        <f>INDEX('Page 2 - Team Information'!$K$14:$AP$184,Y244,X244)</f>
        <v>18</v>
      </c>
      <c r="P244"/>
      <c r="Q244"/>
      <c r="R244"/>
      <c r="S244" t="s">
        <v>4344</v>
      </c>
      <c r="T244"/>
      <c r="U244"/>
      <c r="V244"/>
      <c r="W244"/>
      <c r="X244" s="397">
        <v>3</v>
      </c>
      <c r="Y244" s="397">
        <v>81</v>
      </c>
    </row>
    <row r="245" spans="1:25" x14ac:dyDescent="0.25">
      <c r="A245">
        <f>'Page 1 - General Information'!$G$12</f>
        <v>104105353</v>
      </c>
      <c r="B245" t="str">
        <f>'Page 1 - General Information'!$G$16</f>
        <v>1164</v>
      </c>
      <c r="C245" s="395" t="s">
        <v>17716</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f>'Page 1 - General Information'!$G$12</f>
        <v>104105353</v>
      </c>
      <c r="B246" t="str">
        <f>'Page 1 - General Information'!$G$16</f>
        <v>1164</v>
      </c>
      <c r="C246" s="395" t="s">
        <v>17716</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f>'Page 1 - General Information'!$G$12</f>
        <v>104105353</v>
      </c>
      <c r="B247" t="str">
        <f>'Page 1 - General Information'!$G$16</f>
        <v>1164</v>
      </c>
      <c r="C247" s="395" t="s">
        <v>17716</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f>'Page 1 - General Information'!$G$12</f>
        <v>104105353</v>
      </c>
      <c r="B248" t="str">
        <f>'Page 1 - General Information'!$G$16</f>
        <v>1164</v>
      </c>
      <c r="C248" s="395" t="s">
        <v>17716</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f>'Page 1 - General Information'!$G$12</f>
        <v>104105353</v>
      </c>
      <c r="B249" t="str">
        <f>'Page 1 - General Information'!$G$16</f>
        <v>1164</v>
      </c>
      <c r="C249" s="395" t="s">
        <v>17716</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f>'Page 1 - General Information'!$G$12</f>
        <v>104105353</v>
      </c>
      <c r="B250" t="str">
        <f>'Page 1 - General Information'!$G$16</f>
        <v>1164</v>
      </c>
      <c r="C250" s="395" t="s">
        <v>17716</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f>'Page 1 - General Information'!$G$12</f>
        <v>104105353</v>
      </c>
      <c r="B251" t="str">
        <f>'Page 1 - General Information'!$G$16</f>
        <v>1164</v>
      </c>
      <c r="C251" s="395" t="s">
        <v>17716</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f>'Page 1 - General Information'!$G$12</f>
        <v>104105353</v>
      </c>
      <c r="B252" t="str">
        <f>'Page 1 - General Information'!$G$16</f>
        <v>1164</v>
      </c>
      <c r="C252" s="395" t="s">
        <v>17716</v>
      </c>
      <c r="D252"/>
      <c r="E252"/>
      <c r="F252"/>
      <c r="G252"/>
      <c r="H252"/>
      <c r="I252"/>
      <c r="J252"/>
      <c r="K252"/>
      <c r="L252"/>
      <c r="M252"/>
      <c r="N252" t="s">
        <v>4101</v>
      </c>
      <c r="O252" s="396">
        <f>INDEX('Page 2 - Team Information'!$K$14:$AP$184,Y252,X252)</f>
        <v>5</v>
      </c>
      <c r="P252"/>
      <c r="Q252"/>
      <c r="R252"/>
      <c r="S252" t="s">
        <v>4352</v>
      </c>
      <c r="T252"/>
      <c r="U252"/>
      <c r="V252"/>
      <c r="W252"/>
      <c r="X252" s="397">
        <v>2</v>
      </c>
      <c r="Y252" s="397">
        <v>84</v>
      </c>
    </row>
    <row r="253" spans="1:25" x14ac:dyDescent="0.25">
      <c r="A253">
        <f>'Page 1 - General Information'!$G$12</f>
        <v>104105353</v>
      </c>
      <c r="B253" t="str">
        <f>'Page 1 - General Information'!$G$16</f>
        <v>1164</v>
      </c>
      <c r="C253" s="395" t="s">
        <v>17716</v>
      </c>
      <c r="D253"/>
      <c r="E253"/>
      <c r="F253"/>
      <c r="G253"/>
      <c r="H253"/>
      <c r="I253"/>
      <c r="J253"/>
      <c r="K253"/>
      <c r="L253"/>
      <c r="M253"/>
      <c r="N253" t="s">
        <v>4101</v>
      </c>
      <c r="O253" s="396">
        <f>INDEX('Page 2 - Team Information'!$K$14:$AP$184,Y253,X253)</f>
        <v>5</v>
      </c>
      <c r="P253"/>
      <c r="Q253"/>
      <c r="R253"/>
      <c r="S253" t="s">
        <v>4353</v>
      </c>
      <c r="T253"/>
      <c r="U253"/>
      <c r="V253"/>
      <c r="W253"/>
      <c r="X253" s="397">
        <v>3</v>
      </c>
      <c r="Y253" s="397">
        <v>84</v>
      </c>
    </row>
    <row r="254" spans="1:25" x14ac:dyDescent="0.25">
      <c r="A254">
        <f>'Page 1 - General Information'!$G$12</f>
        <v>104105353</v>
      </c>
      <c r="B254" t="str">
        <f>'Page 1 - General Information'!$G$16</f>
        <v>1164</v>
      </c>
      <c r="C254" s="395" t="s">
        <v>17716</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f>'Page 1 - General Information'!$G$12</f>
        <v>104105353</v>
      </c>
      <c r="B255" t="str">
        <f>'Page 1 - General Information'!$G$16</f>
        <v>1164</v>
      </c>
      <c r="C255" s="395" t="s">
        <v>17716</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25">
      <c r="A256">
        <f>'Page 1 - General Information'!$G$12</f>
        <v>104105353</v>
      </c>
      <c r="B256" t="str">
        <f>'Page 1 - General Information'!$G$16</f>
        <v>1164</v>
      </c>
      <c r="C256" s="395" t="s">
        <v>17716</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25">
      <c r="A257">
        <f>'Page 1 - General Information'!$G$12</f>
        <v>104105353</v>
      </c>
      <c r="B257" t="str">
        <f>'Page 1 - General Information'!$G$16</f>
        <v>1164</v>
      </c>
      <c r="C257" s="395" t="s">
        <v>17716</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f>'Page 1 - General Information'!$G$12</f>
        <v>104105353</v>
      </c>
      <c r="B258" t="str">
        <f>'Page 1 - General Information'!$G$16</f>
        <v>1164</v>
      </c>
      <c r="C258" s="395" t="s">
        <v>17716</v>
      </c>
      <c r="D258"/>
      <c r="E258"/>
      <c r="F258"/>
      <c r="G258"/>
      <c r="H258"/>
      <c r="I258"/>
      <c r="J258"/>
      <c r="K258"/>
      <c r="L258"/>
      <c r="M258"/>
      <c r="N258" t="s">
        <v>4101</v>
      </c>
      <c r="O258" s="396">
        <f>INDEX('Page 2 - Team Information'!$K$14:$AP$184,Y258,X258)</f>
        <v>21</v>
      </c>
      <c r="P258"/>
      <c r="Q258"/>
      <c r="R258"/>
      <c r="S258" t="s">
        <v>4358</v>
      </c>
      <c r="T258"/>
      <c r="U258"/>
      <c r="V258"/>
      <c r="W258"/>
      <c r="X258" s="397">
        <v>2</v>
      </c>
      <c r="Y258" s="397">
        <v>86</v>
      </c>
    </row>
    <row r="259" spans="1:25" x14ac:dyDescent="0.25">
      <c r="A259">
        <f>'Page 1 - General Information'!$G$12</f>
        <v>104105353</v>
      </c>
      <c r="B259" t="str">
        <f>'Page 1 - General Information'!$G$16</f>
        <v>1164</v>
      </c>
      <c r="C259" s="395" t="s">
        <v>17716</v>
      </c>
      <c r="D259"/>
      <c r="E259"/>
      <c r="F259"/>
      <c r="G259"/>
      <c r="H259"/>
      <c r="I259"/>
      <c r="J259"/>
      <c r="K259"/>
      <c r="L259"/>
      <c r="M259"/>
      <c r="N259" t="s">
        <v>4101</v>
      </c>
      <c r="O259" s="396">
        <f>INDEX('Page 2 - Team Information'!$K$14:$AP$184,Y259,X259)</f>
        <v>21</v>
      </c>
      <c r="P259"/>
      <c r="Q259"/>
      <c r="R259"/>
      <c r="S259" t="s">
        <v>4359</v>
      </c>
      <c r="T259"/>
      <c r="U259"/>
      <c r="V259"/>
      <c r="W259"/>
      <c r="X259" s="397">
        <v>3</v>
      </c>
      <c r="Y259" s="397">
        <v>86</v>
      </c>
    </row>
    <row r="260" spans="1:25" x14ac:dyDescent="0.25">
      <c r="A260">
        <f>'Page 1 - General Information'!$G$12</f>
        <v>104105353</v>
      </c>
      <c r="B260" t="str">
        <f>'Page 1 - General Information'!$G$16</f>
        <v>1164</v>
      </c>
      <c r="C260" s="395" t="s">
        <v>17716</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f>'Page 1 - General Information'!$G$12</f>
        <v>104105353</v>
      </c>
      <c r="B261" t="str">
        <f>'Page 1 - General Information'!$G$16</f>
        <v>1164</v>
      </c>
      <c r="C261" s="395" t="s">
        <v>17716</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f>'Page 1 - General Information'!$G$12</f>
        <v>104105353</v>
      </c>
      <c r="B262" t="str">
        <f>'Page 1 - General Information'!$G$16</f>
        <v>1164</v>
      </c>
      <c r="C262" s="395" t="s">
        <v>17716</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f>'Page 1 - General Information'!$G$12</f>
        <v>104105353</v>
      </c>
      <c r="B263" t="str">
        <f>'Page 1 - General Information'!$G$16</f>
        <v>1164</v>
      </c>
      <c r="C263" s="395" t="s">
        <v>17716</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f>'Page 1 - General Information'!$G$12</f>
        <v>104105353</v>
      </c>
      <c r="B264" t="str">
        <f>'Page 1 - General Information'!$G$16</f>
        <v>1164</v>
      </c>
      <c r="C264" s="395" t="s">
        <v>17716</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f>'Page 1 - General Information'!$G$12</f>
        <v>104105353</v>
      </c>
      <c r="B265" t="str">
        <f>'Page 1 - General Information'!$G$16</f>
        <v>1164</v>
      </c>
      <c r="C265" s="395" t="s">
        <v>17716</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f>'Page 1 - General Information'!$G$12</f>
        <v>104105353</v>
      </c>
      <c r="B266" t="str">
        <f>'Page 1 - General Information'!$G$16</f>
        <v>1164</v>
      </c>
      <c r="C266" s="395" t="s">
        <v>17716</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f>'Page 1 - General Information'!$G$12</f>
        <v>104105353</v>
      </c>
      <c r="B267" t="str">
        <f>'Page 1 - General Information'!$G$16</f>
        <v>1164</v>
      </c>
      <c r="C267" s="395" t="s">
        <v>17716</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f>'Page 1 - General Information'!$G$12</f>
        <v>104105353</v>
      </c>
      <c r="B268" t="str">
        <f>'Page 1 - General Information'!$G$16</f>
        <v>1164</v>
      </c>
      <c r="C268" s="395" t="s">
        <v>17716</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f>'Page 1 - General Information'!$G$12</f>
        <v>104105353</v>
      </c>
      <c r="B269" t="str">
        <f>'Page 1 - General Information'!$G$16</f>
        <v>1164</v>
      </c>
      <c r="C269" s="395" t="s">
        <v>17716</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f>'Page 1 - General Information'!$G$12</f>
        <v>104105353</v>
      </c>
      <c r="B270" t="str">
        <f>'Page 1 - General Information'!$G$16</f>
        <v>1164</v>
      </c>
      <c r="C270" s="395" t="s">
        <v>17716</v>
      </c>
      <c r="D270"/>
      <c r="E270"/>
      <c r="F270"/>
      <c r="G270"/>
      <c r="H270"/>
      <c r="I270"/>
      <c r="J270"/>
      <c r="K270"/>
      <c r="L270"/>
      <c r="M270"/>
      <c r="N270" t="s">
        <v>4101</v>
      </c>
      <c r="O270" s="396">
        <f>INDEX('Page 2 - Team Information'!$K$14:$AP$184,Y270,X270)</f>
        <v>0</v>
      </c>
      <c r="P270"/>
      <c r="Q270"/>
      <c r="R270"/>
      <c r="S270" t="s">
        <v>4370</v>
      </c>
      <c r="T270"/>
      <c r="U270"/>
      <c r="V270"/>
      <c r="W270"/>
      <c r="X270" s="397">
        <v>2</v>
      </c>
      <c r="Y270" s="397">
        <v>90</v>
      </c>
    </row>
    <row r="271" spans="1:25" x14ac:dyDescent="0.25">
      <c r="A271">
        <f>'Page 1 - General Information'!$G$12</f>
        <v>104105353</v>
      </c>
      <c r="B271" t="str">
        <f>'Page 1 - General Information'!$G$16</f>
        <v>1164</v>
      </c>
      <c r="C271" s="395" t="s">
        <v>17716</v>
      </c>
      <c r="D271"/>
      <c r="E271"/>
      <c r="F271"/>
      <c r="G271"/>
      <c r="H271"/>
      <c r="I271"/>
      <c r="J271"/>
      <c r="K271"/>
      <c r="L271"/>
      <c r="M271"/>
      <c r="N271" t="s">
        <v>4101</v>
      </c>
      <c r="O271" s="396">
        <f>INDEX('Page 2 - Team Information'!$K$14:$AP$184,Y271,X271)</f>
        <v>0</v>
      </c>
      <c r="P271"/>
      <c r="Q271"/>
      <c r="R271"/>
      <c r="S271" t="s">
        <v>4371</v>
      </c>
      <c r="T271"/>
      <c r="U271"/>
      <c r="V271"/>
      <c r="W271"/>
      <c r="X271" s="397">
        <v>3</v>
      </c>
      <c r="Y271" s="397">
        <v>90</v>
      </c>
    </row>
    <row r="272" spans="1:25" x14ac:dyDescent="0.25">
      <c r="A272">
        <f>'Page 1 - General Information'!$G$12</f>
        <v>104105353</v>
      </c>
      <c r="B272" t="str">
        <f>'Page 1 - General Information'!$G$16</f>
        <v>1164</v>
      </c>
      <c r="C272" s="395" t="s">
        <v>17716</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f>'Page 1 - General Information'!$G$12</f>
        <v>104105353</v>
      </c>
      <c r="B273" t="str">
        <f>'Page 1 - General Information'!$G$16</f>
        <v>1164</v>
      </c>
      <c r="C273" s="395" t="s">
        <v>17716</v>
      </c>
      <c r="D273"/>
      <c r="E273"/>
      <c r="F273"/>
      <c r="G273"/>
      <c r="H273"/>
      <c r="I273"/>
      <c r="J273"/>
      <c r="K273"/>
      <c r="L273"/>
      <c r="M273"/>
      <c r="N273" t="s">
        <v>4101</v>
      </c>
      <c r="O273" s="396">
        <f>INDEX('Page 2 - Team Information'!$K$14:$AP$184,Y273,X273)</f>
        <v>24</v>
      </c>
      <c r="P273"/>
      <c r="Q273"/>
      <c r="R273"/>
      <c r="S273" t="s">
        <v>10080</v>
      </c>
      <c r="T273"/>
      <c r="U273"/>
      <c r="V273"/>
      <c r="W273"/>
      <c r="X273" s="397">
        <v>2</v>
      </c>
      <c r="Y273" s="397">
        <v>91</v>
      </c>
    </row>
    <row r="274" spans="1:25" x14ac:dyDescent="0.25">
      <c r="A274">
        <f>'Page 1 - General Information'!$G$12</f>
        <v>104105353</v>
      </c>
      <c r="B274" t="str">
        <f>'Page 1 - General Information'!$G$16</f>
        <v>1164</v>
      </c>
      <c r="C274" s="395" t="s">
        <v>17716</v>
      </c>
      <c r="D274"/>
      <c r="E274"/>
      <c r="F274"/>
      <c r="G274"/>
      <c r="H274"/>
      <c r="I274"/>
      <c r="J274"/>
      <c r="K274"/>
      <c r="L274"/>
      <c r="M274"/>
      <c r="N274" t="s">
        <v>4101</v>
      </c>
      <c r="O274" s="396">
        <f>INDEX('Page 2 - Team Information'!$K$14:$AP$184,Y274,X274)</f>
        <v>24</v>
      </c>
      <c r="P274"/>
      <c r="Q274"/>
      <c r="R274"/>
      <c r="S274" t="s">
        <v>10081</v>
      </c>
      <c r="T274"/>
      <c r="U274"/>
      <c r="V274"/>
      <c r="W274"/>
      <c r="X274" s="397">
        <v>3</v>
      </c>
      <c r="Y274" s="397">
        <v>91</v>
      </c>
    </row>
    <row r="275" spans="1:25" x14ac:dyDescent="0.25">
      <c r="A275">
        <f>'Page 1 - General Information'!$G$12</f>
        <v>104105353</v>
      </c>
      <c r="B275" t="str">
        <f>'Page 1 - General Information'!$G$16</f>
        <v>1164</v>
      </c>
      <c r="C275" s="395" t="s">
        <v>17716</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f>'Page 1 - General Information'!$G$12</f>
        <v>104105353</v>
      </c>
      <c r="B276" t="str">
        <f>'Page 1 - General Information'!$G$16</f>
        <v>1164</v>
      </c>
      <c r="C276" s="395" t="s">
        <v>17716</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f>'Page 1 - General Information'!$G$12</f>
        <v>104105353</v>
      </c>
      <c r="B277" t="str">
        <f>'Page 1 - General Information'!$G$16</f>
        <v>1164</v>
      </c>
      <c r="C277" s="395" t="s">
        <v>17716</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f>'Page 1 - General Information'!$G$12</f>
        <v>104105353</v>
      </c>
      <c r="B278" t="str">
        <f>'Page 1 - General Information'!$G$16</f>
        <v>1164</v>
      </c>
      <c r="C278" s="395" t="s">
        <v>17716</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f>'Page 1 - General Information'!$G$12</f>
        <v>104105353</v>
      </c>
      <c r="B279" t="str">
        <f>'Page 1 - General Information'!$G$16</f>
        <v>1164</v>
      </c>
      <c r="C279" s="395" t="s">
        <v>17716</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25">
      <c r="A280">
        <f>'Page 1 - General Information'!$G$12</f>
        <v>104105353</v>
      </c>
      <c r="B280" t="str">
        <f>'Page 1 - General Information'!$G$16</f>
        <v>1164</v>
      </c>
      <c r="C280" s="395" t="s">
        <v>17716</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25">
      <c r="A281">
        <f>'Page 1 - General Information'!$G$12</f>
        <v>104105353</v>
      </c>
      <c r="B281" t="str">
        <f>'Page 1 - General Information'!$G$16</f>
        <v>1164</v>
      </c>
      <c r="C281" s="395" t="s">
        <v>17716</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f>'Page 1 - General Information'!$G$12</f>
        <v>104105353</v>
      </c>
      <c r="B282" t="str">
        <f>'Page 1 - General Information'!$G$16</f>
        <v>1164</v>
      </c>
      <c r="C282" s="395" t="s">
        <v>17716</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f>'Page 1 - General Information'!$G$12</f>
        <v>104105353</v>
      </c>
      <c r="B283" t="str">
        <f>'Page 1 - General Information'!$G$16</f>
        <v>1164</v>
      </c>
      <c r="C283" s="395" t="s">
        <v>17716</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f>'Page 1 - General Information'!$G$12</f>
        <v>104105353</v>
      </c>
      <c r="B284" t="str">
        <f>'Page 1 - General Information'!$G$16</f>
        <v>1164</v>
      </c>
      <c r="C284" s="395" t="s">
        <v>17716</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f>'Page 1 - General Information'!$G$12</f>
        <v>104105353</v>
      </c>
      <c r="B285" t="str">
        <f>'Page 1 - General Information'!$G$16</f>
        <v>1164</v>
      </c>
      <c r="C285" s="395" t="s">
        <v>17716</v>
      </c>
      <c r="D285"/>
      <c r="E285"/>
      <c r="F285"/>
      <c r="G285"/>
      <c r="H285"/>
      <c r="I285"/>
      <c r="J285"/>
      <c r="K285"/>
      <c r="L285"/>
      <c r="M285"/>
      <c r="N285" t="s">
        <v>4101</v>
      </c>
      <c r="O285" s="396">
        <f>INDEX('Page 2 - Team Information'!$K$14:$AP$184,Y285,X285)</f>
        <v>30</v>
      </c>
      <c r="P285"/>
      <c r="Q285"/>
      <c r="R285"/>
      <c r="S285" t="s">
        <v>4382</v>
      </c>
      <c r="T285"/>
      <c r="U285"/>
      <c r="V285"/>
      <c r="W285"/>
      <c r="X285" s="397">
        <v>2</v>
      </c>
      <c r="Y285" s="397">
        <v>95</v>
      </c>
    </row>
    <row r="286" spans="1:25" x14ac:dyDescent="0.25">
      <c r="A286">
        <f>'Page 1 - General Information'!$G$12</f>
        <v>104105353</v>
      </c>
      <c r="B286" t="str">
        <f>'Page 1 - General Information'!$G$16</f>
        <v>1164</v>
      </c>
      <c r="C286" s="395" t="s">
        <v>17716</v>
      </c>
      <c r="D286"/>
      <c r="E286"/>
      <c r="F286"/>
      <c r="G286"/>
      <c r="H286"/>
      <c r="I286"/>
      <c r="J286"/>
      <c r="K286"/>
      <c r="L286"/>
      <c r="M286"/>
      <c r="N286" t="s">
        <v>4101</v>
      </c>
      <c r="O286" s="396">
        <f>INDEX('Page 2 - Team Information'!$K$14:$AP$184,Y286,X286)</f>
        <v>30</v>
      </c>
      <c r="P286"/>
      <c r="Q286"/>
      <c r="R286"/>
      <c r="S286" t="s">
        <v>4383</v>
      </c>
      <c r="T286"/>
      <c r="U286"/>
      <c r="V286"/>
      <c r="W286"/>
      <c r="X286" s="397">
        <v>3</v>
      </c>
      <c r="Y286" s="397">
        <v>95</v>
      </c>
    </row>
    <row r="287" spans="1:25" x14ac:dyDescent="0.25">
      <c r="A287">
        <f>'Page 1 - General Information'!$G$12</f>
        <v>104105353</v>
      </c>
      <c r="B287" t="str">
        <f>'Page 1 - General Information'!$G$16</f>
        <v>1164</v>
      </c>
      <c r="C287" s="395" t="s">
        <v>17716</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f>'Page 1 - General Information'!$G$12</f>
        <v>104105353</v>
      </c>
      <c r="B288" t="str">
        <f>'Page 1 - General Information'!$G$16</f>
        <v>1164</v>
      </c>
      <c r="C288" s="395" t="s">
        <v>17716</v>
      </c>
      <c r="D288"/>
      <c r="E288"/>
      <c r="F288"/>
      <c r="G288"/>
      <c r="H288"/>
      <c r="I288"/>
      <c r="J288"/>
      <c r="K288"/>
      <c r="L288"/>
      <c r="M288"/>
      <c r="N288" t="s">
        <v>4101</v>
      </c>
      <c r="O288" s="396">
        <f>INDEX('Page 2 - Team Information'!$K$14:$AP$184,Y288,X288)</f>
        <v>18</v>
      </c>
      <c r="P288"/>
      <c r="Q288"/>
      <c r="R288"/>
      <c r="S288" t="s">
        <v>4385</v>
      </c>
      <c r="T288"/>
      <c r="U288"/>
      <c r="V288"/>
      <c r="W288"/>
      <c r="X288" s="397">
        <v>2</v>
      </c>
      <c r="Y288" s="397">
        <v>96</v>
      </c>
    </row>
    <row r="289" spans="1:25" x14ac:dyDescent="0.25">
      <c r="A289">
        <f>'Page 1 - General Information'!$G$12</f>
        <v>104105353</v>
      </c>
      <c r="B289" t="str">
        <f>'Page 1 - General Information'!$G$16</f>
        <v>1164</v>
      </c>
      <c r="C289" s="395" t="s">
        <v>17716</v>
      </c>
      <c r="D289"/>
      <c r="E289"/>
      <c r="F289"/>
      <c r="G289"/>
      <c r="H289"/>
      <c r="I289"/>
      <c r="J289"/>
      <c r="K289"/>
      <c r="L289"/>
      <c r="M289"/>
      <c r="N289" t="s">
        <v>4101</v>
      </c>
      <c r="O289" s="396">
        <f>INDEX('Page 2 - Team Information'!$K$14:$AP$184,Y289,X289)</f>
        <v>18</v>
      </c>
      <c r="P289"/>
      <c r="Q289"/>
      <c r="R289"/>
      <c r="S289" t="s">
        <v>4386</v>
      </c>
      <c r="T289"/>
      <c r="U289"/>
      <c r="V289"/>
      <c r="W289"/>
      <c r="X289" s="397">
        <v>3</v>
      </c>
      <c r="Y289" s="397">
        <v>96</v>
      </c>
    </row>
    <row r="290" spans="1:25" x14ac:dyDescent="0.25">
      <c r="A290">
        <f>'Page 1 - General Information'!$G$12</f>
        <v>104105353</v>
      </c>
      <c r="B290" t="str">
        <f>'Page 1 - General Information'!$G$16</f>
        <v>1164</v>
      </c>
      <c r="C290" s="395" t="s">
        <v>17716</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f>'Page 1 - General Information'!$G$12</f>
        <v>104105353</v>
      </c>
      <c r="B291" t="str">
        <f>'Page 1 - General Information'!$G$16</f>
        <v>1164</v>
      </c>
      <c r="C291" s="395" t="s">
        <v>17716</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f>'Page 1 - General Information'!$G$12</f>
        <v>104105353</v>
      </c>
      <c r="B292" t="str">
        <f>'Page 1 - General Information'!$G$16</f>
        <v>1164</v>
      </c>
      <c r="C292" s="395" t="s">
        <v>17716</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f>'Page 1 - General Information'!$G$12</f>
        <v>104105353</v>
      </c>
      <c r="B293" t="str">
        <f>'Page 1 - General Information'!$G$16</f>
        <v>1164</v>
      </c>
      <c r="C293" s="395" t="s">
        <v>17716</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f>'Page 1 - General Information'!$G$12</f>
        <v>104105353</v>
      </c>
      <c r="B294" t="str">
        <f>'Page 1 - General Information'!$G$16</f>
        <v>1164</v>
      </c>
      <c r="C294" s="395" t="s">
        <v>17716</v>
      </c>
      <c r="D294"/>
      <c r="E294"/>
      <c r="F294"/>
      <c r="G294"/>
      <c r="H294"/>
      <c r="I294"/>
      <c r="J294"/>
      <c r="K294"/>
      <c r="L294"/>
      <c r="M294"/>
      <c r="N294" t="s">
        <v>4101</v>
      </c>
      <c r="O294" s="396">
        <f>INDEX('Page 2 - Team Information'!$K$14:$AP$184,Y294,X294)</f>
        <v>11</v>
      </c>
      <c r="P294"/>
      <c r="Q294"/>
      <c r="R294"/>
      <c r="S294" t="s">
        <v>4391</v>
      </c>
      <c r="T294"/>
      <c r="U294"/>
      <c r="V294"/>
      <c r="W294"/>
      <c r="X294" s="397">
        <v>2</v>
      </c>
      <c r="Y294" s="397">
        <v>98</v>
      </c>
    </row>
    <row r="295" spans="1:25" x14ac:dyDescent="0.25">
      <c r="A295">
        <f>'Page 1 - General Information'!$G$12</f>
        <v>104105353</v>
      </c>
      <c r="B295" t="str">
        <f>'Page 1 - General Information'!$G$16</f>
        <v>1164</v>
      </c>
      <c r="C295" s="395" t="s">
        <v>17716</v>
      </c>
      <c r="D295"/>
      <c r="E295"/>
      <c r="F295"/>
      <c r="G295"/>
      <c r="H295"/>
      <c r="I295"/>
      <c r="J295"/>
      <c r="K295"/>
      <c r="L295"/>
      <c r="M295"/>
      <c r="N295" t="s">
        <v>4101</v>
      </c>
      <c r="O295" s="396">
        <f>INDEX('Page 2 - Team Information'!$K$14:$AP$184,Y295,X295)</f>
        <v>11</v>
      </c>
      <c r="P295"/>
      <c r="Q295"/>
      <c r="R295"/>
      <c r="S295" t="s">
        <v>4392</v>
      </c>
      <c r="T295"/>
      <c r="U295"/>
      <c r="V295"/>
      <c r="W295"/>
      <c r="X295" s="397">
        <v>3</v>
      </c>
      <c r="Y295" s="397">
        <v>98</v>
      </c>
    </row>
    <row r="296" spans="1:25" x14ac:dyDescent="0.25">
      <c r="A296">
        <f>'Page 1 - General Information'!$G$12</f>
        <v>104105353</v>
      </c>
      <c r="B296" t="str">
        <f>'Page 1 - General Information'!$G$16</f>
        <v>1164</v>
      </c>
      <c r="C296" s="395" t="s">
        <v>17716</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f>'Page 1 - General Information'!$G$12</f>
        <v>104105353</v>
      </c>
      <c r="B297" t="str">
        <f>'Page 1 - General Information'!$G$16</f>
        <v>1164</v>
      </c>
      <c r="C297" s="395" t="s">
        <v>17716</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f>'Page 1 - General Information'!$G$12</f>
        <v>104105353</v>
      </c>
      <c r="B298" t="str">
        <f>'Page 1 - General Information'!$G$16</f>
        <v>1164</v>
      </c>
      <c r="C298" s="395" t="s">
        <v>17716</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f>'Page 1 - General Information'!$G$12</f>
        <v>104105353</v>
      </c>
      <c r="B299" t="str">
        <f>'Page 1 - General Information'!$G$16</f>
        <v>1164</v>
      </c>
      <c r="C299" s="395" t="s">
        <v>17716</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f>'Page 1 - General Information'!$G$12</f>
        <v>104105353</v>
      </c>
      <c r="B300" t="str">
        <f>'Page 1 - General Information'!$G$16</f>
        <v>1164</v>
      </c>
      <c r="C300" s="395" t="s">
        <v>17716</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f>'Page 1 - General Information'!$G$12</f>
        <v>104105353</v>
      </c>
      <c r="B301" t="str">
        <f>'Page 1 - General Information'!$G$16</f>
        <v>1164</v>
      </c>
      <c r="C301" s="395" t="s">
        <v>17716</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f>'Page 1 - General Information'!$G$12</f>
        <v>104105353</v>
      </c>
      <c r="B302" t="str">
        <f>'Page 1 - General Information'!$G$16</f>
        <v>1164</v>
      </c>
      <c r="C302" s="395" t="s">
        <v>17716</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f>'Page 1 - General Information'!$G$12</f>
        <v>104105353</v>
      </c>
      <c r="B303" t="str">
        <f>'Page 1 - General Information'!$G$16</f>
        <v>1164</v>
      </c>
      <c r="C303" s="395" t="s">
        <v>17716</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f>'Page 1 - General Information'!$G$12</f>
        <v>104105353</v>
      </c>
      <c r="B304" t="str">
        <f>'Page 1 - General Information'!$G$16</f>
        <v>1164</v>
      </c>
      <c r="C304" s="395" t="s">
        <v>17716</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f>'Page 1 - General Information'!$G$12</f>
        <v>104105353</v>
      </c>
      <c r="B305" t="str">
        <f>'Page 1 - General Information'!$G$16</f>
        <v>1164</v>
      </c>
      <c r="C305" s="395" t="s">
        <v>17716</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f>'Page 1 - General Information'!$G$12</f>
        <v>104105353</v>
      </c>
      <c r="B306" t="str">
        <f>'Page 1 - General Information'!$G$16</f>
        <v>1164</v>
      </c>
      <c r="C306" s="395" t="s">
        <v>17716</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f>'Page 1 - General Information'!$G$12</f>
        <v>104105353</v>
      </c>
      <c r="B307" t="str">
        <f>'Page 1 - General Information'!$G$16</f>
        <v>1164</v>
      </c>
      <c r="C307" s="395" t="s">
        <v>17716</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f>'Page 1 - General Information'!$G$12</f>
        <v>104105353</v>
      </c>
      <c r="B308" t="str">
        <f>'Page 1 - General Information'!$G$16</f>
        <v>1164</v>
      </c>
      <c r="C308" s="395" t="s">
        <v>17716</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f>'Page 1 - General Information'!$G$12</f>
        <v>104105353</v>
      </c>
      <c r="B309" t="str">
        <f>'Page 1 - General Information'!$G$16</f>
        <v>1164</v>
      </c>
      <c r="C309" s="395" t="s">
        <v>17716</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f>'Page 1 - General Information'!$G$12</f>
        <v>104105353</v>
      </c>
      <c r="B310" t="str">
        <f>'Page 1 - General Information'!$G$16</f>
        <v>1164</v>
      </c>
      <c r="C310" s="395" t="s">
        <v>17716</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f>'Page 1 - General Information'!$G$12</f>
        <v>104105353</v>
      </c>
      <c r="B311" t="str">
        <f>'Page 1 - General Information'!$G$16</f>
        <v>1164</v>
      </c>
      <c r="C311" s="395" t="s">
        <v>17716</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f>'Page 1 - General Information'!$G$12</f>
        <v>104105353</v>
      </c>
      <c r="B312" t="str">
        <f>'Page 1 - General Information'!$G$16</f>
        <v>1164</v>
      </c>
      <c r="C312" s="395" t="s">
        <v>17716</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f>'Page 1 - General Information'!$G$12</f>
        <v>104105353</v>
      </c>
      <c r="B313" t="str">
        <f>'Page 1 - General Information'!$G$16</f>
        <v>1164</v>
      </c>
      <c r="C313" s="395" t="s">
        <v>17716</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f>'Page 1 - General Information'!$G$12</f>
        <v>104105353</v>
      </c>
      <c r="B314" t="str">
        <f>'Page 1 - General Information'!$G$16</f>
        <v>1164</v>
      </c>
      <c r="C314" s="395" t="s">
        <v>17716</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f>'Page 1 - General Information'!$G$12</f>
        <v>104105353</v>
      </c>
      <c r="B315" t="str">
        <f>'Page 1 - General Information'!$G$16</f>
        <v>1164</v>
      </c>
      <c r="C315" s="395" t="s">
        <v>17716</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f>'Page 1 - General Information'!$G$12</f>
        <v>104105353</v>
      </c>
      <c r="B316" t="str">
        <f>'Page 1 - General Information'!$G$16</f>
        <v>1164</v>
      </c>
      <c r="C316" s="395" t="s">
        <v>17716</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f>'Page 1 - General Information'!$G$12</f>
        <v>104105353</v>
      </c>
      <c r="B317" t="str">
        <f>'Page 1 - General Information'!$G$16</f>
        <v>1164</v>
      </c>
      <c r="C317" s="395" t="s">
        <v>17716</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f>'Page 1 - General Information'!$G$12</f>
        <v>104105353</v>
      </c>
      <c r="B318" t="str">
        <f>'Page 1 - General Information'!$G$16</f>
        <v>1164</v>
      </c>
      <c r="C318" s="395" t="s">
        <v>17716</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f>'Page 1 - General Information'!$G$12</f>
        <v>104105353</v>
      </c>
      <c r="B319" t="str">
        <f>'Page 1 - General Information'!$G$16</f>
        <v>1164</v>
      </c>
      <c r="C319" s="395" t="s">
        <v>17716</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f>'Page 1 - General Information'!$G$12</f>
        <v>104105353</v>
      </c>
      <c r="B320" t="str">
        <f>'Page 1 - General Information'!$G$16</f>
        <v>1164</v>
      </c>
      <c r="C320" s="395" t="s">
        <v>17716</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f>'Page 1 - General Information'!$G$12</f>
        <v>104105353</v>
      </c>
      <c r="B321" t="str">
        <f>'Page 1 - General Information'!$G$16</f>
        <v>1164</v>
      </c>
      <c r="C321" s="395" t="s">
        <v>17716</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25">
      <c r="A322">
        <f>'Page 1 - General Information'!$G$12</f>
        <v>104105353</v>
      </c>
      <c r="B322" t="str">
        <f>'Page 1 - General Information'!$G$16</f>
        <v>1164</v>
      </c>
      <c r="C322" s="395" t="s">
        <v>17716</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25">
      <c r="A323">
        <f>'Page 1 - General Information'!$G$12</f>
        <v>104105353</v>
      </c>
      <c r="B323" t="str">
        <f>'Page 1 - General Information'!$G$16</f>
        <v>1164</v>
      </c>
      <c r="C323" s="395" t="s">
        <v>17716</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f>'Page 1 - General Information'!$G$12</f>
        <v>104105353</v>
      </c>
      <c r="B324" t="str">
        <f>'Page 1 - General Information'!$G$16</f>
        <v>1164</v>
      </c>
      <c r="C324" s="395" t="s">
        <v>17716</v>
      </c>
      <c r="D324"/>
      <c r="E324"/>
      <c r="F324"/>
      <c r="G324"/>
      <c r="H324"/>
      <c r="I324"/>
      <c r="J324"/>
      <c r="K324"/>
      <c r="L324"/>
      <c r="M324"/>
      <c r="N324" t="s">
        <v>4101</v>
      </c>
      <c r="O324" s="396">
        <f>INDEX('Page 2 - Team Information'!$K$14:$AP$184,Y324,X324)</f>
        <v>20</v>
      </c>
      <c r="P324"/>
      <c r="Q324"/>
      <c r="R324"/>
      <c r="S324" t="s">
        <v>10105</v>
      </c>
      <c r="T324"/>
      <c r="U324"/>
      <c r="V324"/>
      <c r="W324"/>
      <c r="X324" s="397">
        <v>2</v>
      </c>
      <c r="Y324" s="397">
        <v>108</v>
      </c>
    </row>
    <row r="325" spans="1:25" x14ac:dyDescent="0.25">
      <c r="A325">
        <f>'Page 1 - General Information'!$G$12</f>
        <v>104105353</v>
      </c>
      <c r="B325" t="str">
        <f>'Page 1 - General Information'!$G$16</f>
        <v>1164</v>
      </c>
      <c r="C325" s="395" t="s">
        <v>17716</v>
      </c>
      <c r="D325"/>
      <c r="E325"/>
      <c r="F325"/>
      <c r="G325"/>
      <c r="H325"/>
      <c r="I325"/>
      <c r="J325"/>
      <c r="K325"/>
      <c r="L325"/>
      <c r="M325"/>
      <c r="N325" t="s">
        <v>4101</v>
      </c>
      <c r="O325" s="396">
        <f>INDEX('Page 2 - Team Information'!$K$14:$AP$184,Y325,X325)</f>
        <v>20</v>
      </c>
      <c r="P325"/>
      <c r="Q325"/>
      <c r="R325"/>
      <c r="S325" t="s">
        <v>10106</v>
      </c>
      <c r="T325"/>
      <c r="U325"/>
      <c r="V325"/>
      <c r="W325"/>
      <c r="X325" s="397">
        <v>3</v>
      </c>
      <c r="Y325" s="397">
        <v>108</v>
      </c>
    </row>
    <row r="326" spans="1:25" x14ac:dyDescent="0.25">
      <c r="A326">
        <f>'Page 1 - General Information'!$G$12</f>
        <v>104105353</v>
      </c>
      <c r="B326" t="str">
        <f>'Page 1 - General Information'!$G$16</f>
        <v>1164</v>
      </c>
      <c r="C326" s="395" t="s">
        <v>17716</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f>'Page 1 - General Information'!$G$12</f>
        <v>104105353</v>
      </c>
      <c r="B327" t="str">
        <f>'Page 1 - General Information'!$G$16</f>
        <v>1164</v>
      </c>
      <c r="C327" s="395" t="s">
        <v>17716</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f>'Page 1 - General Information'!$G$12</f>
        <v>104105353</v>
      </c>
      <c r="B328" t="str">
        <f>'Page 1 - General Information'!$G$16</f>
        <v>1164</v>
      </c>
      <c r="C328" s="395" t="s">
        <v>17716</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f>'Page 1 - General Information'!$G$12</f>
        <v>104105353</v>
      </c>
      <c r="B329" t="str">
        <f>'Page 1 - General Information'!$G$16</f>
        <v>1164</v>
      </c>
      <c r="C329" s="395" t="s">
        <v>17716</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f>'Page 1 - General Information'!$G$12</f>
        <v>104105353</v>
      </c>
      <c r="B330" t="str">
        <f>'Page 1 - General Information'!$G$16</f>
        <v>1164</v>
      </c>
      <c r="C330" s="395" t="s">
        <v>17716</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f>'Page 1 - General Information'!$G$12</f>
        <v>104105353</v>
      </c>
      <c r="B331" t="str">
        <f>'Page 1 - General Information'!$G$16</f>
        <v>1164</v>
      </c>
      <c r="C331" s="395" t="s">
        <v>17716</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f>'Page 1 - General Information'!$G$12</f>
        <v>104105353</v>
      </c>
      <c r="B332" t="str">
        <f>'Page 1 - General Information'!$G$16</f>
        <v>1164</v>
      </c>
      <c r="C332" s="395" t="s">
        <v>17716</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f>'Page 1 - General Information'!$G$12</f>
        <v>104105353</v>
      </c>
      <c r="B333" t="str">
        <f>'Page 1 - General Information'!$G$16</f>
        <v>1164</v>
      </c>
      <c r="C333" s="395" t="s">
        <v>17716</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f>'Page 1 - General Information'!$G$12</f>
        <v>104105353</v>
      </c>
      <c r="B334" t="str">
        <f>'Page 1 - General Information'!$G$16</f>
        <v>1164</v>
      </c>
      <c r="C334" s="395" t="s">
        <v>17716</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f>'Page 1 - General Information'!$G$12</f>
        <v>104105353</v>
      </c>
      <c r="B335" t="str">
        <f>'Page 1 - General Information'!$G$16</f>
        <v>1164</v>
      </c>
      <c r="C335" s="395" t="s">
        <v>17716</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f>'Page 1 - General Information'!$G$12</f>
        <v>104105353</v>
      </c>
      <c r="B336" t="str">
        <f>'Page 1 - General Information'!$G$16</f>
        <v>1164</v>
      </c>
      <c r="C336" s="395" t="s">
        <v>17716</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f>'Page 1 - General Information'!$G$12</f>
        <v>104105353</v>
      </c>
      <c r="B337" t="str">
        <f>'Page 1 - General Information'!$G$16</f>
        <v>1164</v>
      </c>
      <c r="C337" s="395" t="s">
        <v>17716</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f>'Page 1 - General Information'!$G$12</f>
        <v>104105353</v>
      </c>
      <c r="B338" t="str">
        <f>'Page 1 - General Information'!$G$16</f>
        <v>1164</v>
      </c>
      <c r="C338" s="395" t="s">
        <v>17716</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f>'Page 1 - General Information'!$G$12</f>
        <v>104105353</v>
      </c>
      <c r="B339" t="str">
        <f>'Page 1 - General Information'!$G$16</f>
        <v>1164</v>
      </c>
      <c r="C339" s="395" t="s">
        <v>17716</v>
      </c>
      <c r="D339"/>
      <c r="E339"/>
      <c r="F339"/>
      <c r="G339"/>
      <c r="H339"/>
      <c r="I339"/>
      <c r="J339"/>
      <c r="K339"/>
      <c r="L339"/>
      <c r="M339"/>
      <c r="N339" t="s">
        <v>4101</v>
      </c>
      <c r="O339" s="396">
        <f>INDEX('Page 2 - Team Information'!$K$14:$AP$184,Y339,X339)</f>
        <v>14</v>
      </c>
      <c r="P339"/>
      <c r="Q339"/>
      <c r="R339"/>
      <c r="S339" t="s">
        <v>4433</v>
      </c>
      <c r="T339"/>
      <c r="U339"/>
      <c r="V339"/>
      <c r="W339"/>
      <c r="X339" s="397">
        <v>2</v>
      </c>
      <c r="Y339" s="397">
        <v>113</v>
      </c>
    </row>
    <row r="340" spans="1:25" x14ac:dyDescent="0.25">
      <c r="A340">
        <f>'Page 1 - General Information'!$G$12</f>
        <v>104105353</v>
      </c>
      <c r="B340" t="str">
        <f>'Page 1 - General Information'!$G$16</f>
        <v>1164</v>
      </c>
      <c r="C340" s="395" t="s">
        <v>17716</v>
      </c>
      <c r="D340"/>
      <c r="E340"/>
      <c r="F340"/>
      <c r="G340"/>
      <c r="H340"/>
      <c r="I340"/>
      <c r="J340"/>
      <c r="K340"/>
      <c r="L340"/>
      <c r="M340"/>
      <c r="N340" t="s">
        <v>4101</v>
      </c>
      <c r="O340" s="396">
        <f>INDEX('Page 2 - Team Information'!$K$14:$AP$184,Y340,X340)</f>
        <v>14</v>
      </c>
      <c r="P340"/>
      <c r="Q340"/>
      <c r="R340"/>
      <c r="S340" t="s">
        <v>4434</v>
      </c>
      <c r="T340"/>
      <c r="U340"/>
      <c r="V340"/>
      <c r="W340"/>
      <c r="X340" s="397">
        <v>3</v>
      </c>
      <c r="Y340" s="397">
        <v>113</v>
      </c>
    </row>
    <row r="341" spans="1:25" x14ac:dyDescent="0.25">
      <c r="A341">
        <f>'Page 1 - General Information'!$G$12</f>
        <v>104105353</v>
      </c>
      <c r="B341" t="str">
        <f>'Page 1 - General Information'!$G$16</f>
        <v>1164</v>
      </c>
      <c r="C341" s="395" t="s">
        <v>17716</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f>'Page 1 - General Information'!$G$12</f>
        <v>104105353</v>
      </c>
      <c r="B342" t="str">
        <f>'Page 1 - General Information'!$G$16</f>
        <v>1164</v>
      </c>
      <c r="C342" s="395" t="s">
        <v>17716</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f>'Page 1 - General Information'!$G$12</f>
        <v>104105353</v>
      </c>
      <c r="B343" t="str">
        <f>'Page 1 - General Information'!$G$16</f>
        <v>1164</v>
      </c>
      <c r="C343" s="395" t="s">
        <v>17716</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f>'Page 1 - General Information'!$G$12</f>
        <v>104105353</v>
      </c>
      <c r="B344" t="str">
        <f>'Page 1 - General Information'!$G$16</f>
        <v>1164</v>
      </c>
      <c r="C344" s="395" t="s">
        <v>17716</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f>'Page 1 - General Information'!$G$12</f>
        <v>104105353</v>
      </c>
      <c r="B345" t="str">
        <f>'Page 1 - General Information'!$G$16</f>
        <v>1164</v>
      </c>
      <c r="C345" s="395" t="s">
        <v>17716</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f>'Page 1 - General Information'!$G$12</f>
        <v>104105353</v>
      </c>
      <c r="B346" t="str">
        <f>'Page 1 - General Information'!$G$16</f>
        <v>1164</v>
      </c>
      <c r="C346" s="395" t="s">
        <v>17716</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f>'Page 1 - General Information'!$G$12</f>
        <v>104105353</v>
      </c>
      <c r="B347" t="str">
        <f>'Page 1 - General Information'!$G$16</f>
        <v>1164</v>
      </c>
      <c r="C347" s="395" t="s">
        <v>17716</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f>'Page 1 - General Information'!$G$12</f>
        <v>104105353</v>
      </c>
      <c r="B348" t="str">
        <f>'Page 1 - General Information'!$G$16</f>
        <v>1164</v>
      </c>
      <c r="C348" s="395" t="s">
        <v>17716</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f>'Page 1 - General Information'!$G$12</f>
        <v>104105353</v>
      </c>
      <c r="B349" t="str">
        <f>'Page 1 - General Information'!$G$16</f>
        <v>1164</v>
      </c>
      <c r="C349" s="395" t="s">
        <v>17716</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f>'Page 1 - General Information'!$G$12</f>
        <v>104105353</v>
      </c>
      <c r="B350" t="str">
        <f>'Page 1 - General Information'!$G$16</f>
        <v>1164</v>
      </c>
      <c r="C350" s="395" t="s">
        <v>17716</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f>'Page 1 - General Information'!$G$12</f>
        <v>104105353</v>
      </c>
      <c r="B351" t="str">
        <f>'Page 1 - General Information'!$G$16</f>
        <v>1164</v>
      </c>
      <c r="C351" s="395" t="s">
        <v>17716</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f>'Page 1 - General Information'!$G$12</f>
        <v>104105353</v>
      </c>
      <c r="B352" t="str">
        <f>'Page 1 - General Information'!$G$16</f>
        <v>1164</v>
      </c>
      <c r="C352" s="395" t="s">
        <v>17716</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f>'Page 1 - General Information'!$G$12</f>
        <v>104105353</v>
      </c>
      <c r="B353" t="str">
        <f>'Page 1 - General Information'!$G$16</f>
        <v>1164</v>
      </c>
      <c r="C353" s="395" t="s">
        <v>17716</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f>'Page 1 - General Information'!$G$12</f>
        <v>104105353</v>
      </c>
      <c r="B354" t="str">
        <f>'Page 1 - General Information'!$G$16</f>
        <v>1164</v>
      </c>
      <c r="C354" s="395" t="s">
        <v>17716</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f>'Page 1 - General Information'!$G$12</f>
        <v>104105353</v>
      </c>
      <c r="B355" t="str">
        <f>'Page 1 - General Information'!$G$16</f>
        <v>1164</v>
      </c>
      <c r="C355" s="395" t="s">
        <v>17716</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f>'Page 1 - General Information'!$G$12</f>
        <v>104105353</v>
      </c>
      <c r="B356" t="str">
        <f>'Page 1 - General Information'!$G$16</f>
        <v>1164</v>
      </c>
      <c r="C356" s="395" t="s">
        <v>17716</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f>'Page 1 - General Information'!$G$12</f>
        <v>104105353</v>
      </c>
      <c r="B357" t="str">
        <f>'Page 1 - General Information'!$G$16</f>
        <v>1164</v>
      </c>
      <c r="C357" s="395" t="s">
        <v>17716</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f>'Page 1 - General Information'!$G$12</f>
        <v>104105353</v>
      </c>
      <c r="B358" t="str">
        <f>'Page 1 - General Information'!$G$16</f>
        <v>1164</v>
      </c>
      <c r="C358" s="395" t="s">
        <v>17716</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f>'Page 1 - General Information'!$G$12</f>
        <v>104105353</v>
      </c>
      <c r="B359" t="str">
        <f>'Page 1 - General Information'!$G$16</f>
        <v>1164</v>
      </c>
      <c r="C359" s="395" t="s">
        <v>17716</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f>'Page 1 - General Information'!$G$12</f>
        <v>104105353</v>
      </c>
      <c r="B360" t="str">
        <f>'Page 1 - General Information'!$G$16</f>
        <v>1164</v>
      </c>
      <c r="C360" s="395" t="s">
        <v>17716</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f>'Page 1 - General Information'!$G$12</f>
        <v>104105353</v>
      </c>
      <c r="B361" t="str">
        <f>'Page 1 - General Information'!$G$16</f>
        <v>1164</v>
      </c>
      <c r="C361" s="395" t="s">
        <v>17716</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f>'Page 1 - General Information'!$G$12</f>
        <v>104105353</v>
      </c>
      <c r="B362" t="str">
        <f>'Page 1 - General Information'!$G$16</f>
        <v>1164</v>
      </c>
      <c r="C362" s="395" t="s">
        <v>17716</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f>'Page 1 - General Information'!$G$12</f>
        <v>104105353</v>
      </c>
      <c r="B363" t="str">
        <f>'Page 1 - General Information'!$G$16</f>
        <v>1164</v>
      </c>
      <c r="C363" s="395" t="s">
        <v>17716</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f>'Page 1 - General Information'!$G$12</f>
        <v>104105353</v>
      </c>
      <c r="B364" t="str">
        <f>'Page 1 - General Information'!$G$16</f>
        <v>1164</v>
      </c>
      <c r="C364" s="395" t="s">
        <v>17716</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f>'Page 1 - General Information'!$G$12</f>
        <v>104105353</v>
      </c>
      <c r="B365" t="str">
        <f>'Page 1 - General Information'!$G$16</f>
        <v>1164</v>
      </c>
      <c r="C365" s="395" t="s">
        <v>17716</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f>'Page 1 - General Information'!$G$12</f>
        <v>104105353</v>
      </c>
      <c r="B366" t="str">
        <f>'Page 1 - General Information'!$G$16</f>
        <v>1164</v>
      </c>
      <c r="C366" s="395" t="s">
        <v>17716</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f>'Page 1 - General Information'!$G$12</f>
        <v>104105353</v>
      </c>
      <c r="B367" t="str">
        <f>'Page 1 - General Information'!$G$16</f>
        <v>1164</v>
      </c>
      <c r="C367" s="395" t="s">
        <v>17716</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f>'Page 1 - General Information'!$G$12</f>
        <v>104105353</v>
      </c>
      <c r="B368" t="str">
        <f>'Page 1 - General Information'!$G$16</f>
        <v>1164</v>
      </c>
      <c r="C368" s="395" t="s">
        <v>17716</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f>'Page 1 - General Information'!$G$12</f>
        <v>104105353</v>
      </c>
      <c r="B369" t="str">
        <f>'Page 1 - General Information'!$G$16</f>
        <v>1164</v>
      </c>
      <c r="C369" s="395" t="s">
        <v>17716</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f>'Page 1 - General Information'!$G$12</f>
        <v>104105353</v>
      </c>
      <c r="B370" t="str">
        <f>'Page 1 - General Information'!$G$16</f>
        <v>1164</v>
      </c>
      <c r="C370" s="395" t="s">
        <v>17716</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f>'Page 1 - General Information'!$G$12</f>
        <v>104105353</v>
      </c>
      <c r="B371" t="str">
        <f>'Page 1 - General Information'!$G$16</f>
        <v>1164</v>
      </c>
      <c r="C371" s="395" t="s">
        <v>17716</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f>'Page 1 - General Information'!$G$12</f>
        <v>104105353</v>
      </c>
      <c r="B372" t="str">
        <f>'Page 1 - General Information'!$G$16</f>
        <v>1164</v>
      </c>
      <c r="C372" s="395" t="s">
        <v>17716</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f>'Page 1 - General Information'!$G$12</f>
        <v>104105353</v>
      </c>
      <c r="B373" t="str">
        <f>'Page 1 - General Information'!$G$16</f>
        <v>1164</v>
      </c>
      <c r="C373" s="395" t="s">
        <v>17716</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f>'Page 1 - General Information'!$G$12</f>
        <v>104105353</v>
      </c>
      <c r="B374" t="str">
        <f>'Page 1 - General Information'!$G$16</f>
        <v>1164</v>
      </c>
      <c r="C374" s="395" t="s">
        <v>17716</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f>'Page 1 - General Information'!$G$12</f>
        <v>104105353</v>
      </c>
      <c r="B375" t="str">
        <f>'Page 1 - General Information'!$G$16</f>
        <v>1164</v>
      </c>
      <c r="C375" s="395" t="s">
        <v>17716</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f>'Page 1 - General Information'!$G$12</f>
        <v>104105353</v>
      </c>
      <c r="B376" t="str">
        <f>'Page 1 - General Information'!$G$16</f>
        <v>1164</v>
      </c>
      <c r="C376" s="395" t="s">
        <v>17716</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f>'Page 1 - General Information'!$G$12</f>
        <v>104105353</v>
      </c>
      <c r="B377" t="str">
        <f>'Page 1 - General Information'!$G$16</f>
        <v>1164</v>
      </c>
      <c r="C377" s="395" t="s">
        <v>17716</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f>'Page 1 - General Information'!$G$12</f>
        <v>104105353</v>
      </c>
      <c r="B378" t="str">
        <f>'Page 1 - General Information'!$G$16</f>
        <v>1164</v>
      </c>
      <c r="C378" s="395" t="s">
        <v>17716</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f>'Page 1 - General Information'!$G$12</f>
        <v>104105353</v>
      </c>
      <c r="B379" t="str">
        <f>'Page 1 - General Information'!$G$16</f>
        <v>1164</v>
      </c>
      <c r="C379" s="395" t="s">
        <v>17716</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f>'Page 1 - General Information'!$G$12</f>
        <v>104105353</v>
      </c>
      <c r="B380" t="str">
        <f>'Page 1 - General Information'!$G$16</f>
        <v>1164</v>
      </c>
      <c r="C380" s="395" t="s">
        <v>17716</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f>'Page 1 - General Information'!$G$12</f>
        <v>104105353</v>
      </c>
      <c r="B381" t="str">
        <f>'Page 1 - General Information'!$G$16</f>
        <v>1164</v>
      </c>
      <c r="C381" s="395" t="s">
        <v>17716</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f>'Page 1 - General Information'!$G$12</f>
        <v>104105353</v>
      </c>
      <c r="B382" t="str">
        <f>'Page 1 - General Information'!$G$16</f>
        <v>1164</v>
      </c>
      <c r="C382" s="395" t="s">
        <v>17716</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f>'Page 1 - General Information'!$G$12</f>
        <v>104105353</v>
      </c>
      <c r="B383" t="str">
        <f>'Page 1 - General Information'!$G$16</f>
        <v>1164</v>
      </c>
      <c r="C383" s="395" t="s">
        <v>17716</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f>'Page 1 - General Information'!$G$12</f>
        <v>104105353</v>
      </c>
      <c r="B384" t="str">
        <f>'Page 1 - General Information'!$G$16</f>
        <v>1164</v>
      </c>
      <c r="C384" s="395" t="s">
        <v>17716</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f>'Page 1 - General Information'!$G$12</f>
        <v>104105353</v>
      </c>
      <c r="B385" t="str">
        <f>'Page 1 - General Information'!$G$16</f>
        <v>1164</v>
      </c>
      <c r="C385" s="395" t="s">
        <v>17716</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f>'Page 1 - General Information'!$G$12</f>
        <v>104105353</v>
      </c>
      <c r="B386" t="str">
        <f>'Page 1 - General Information'!$G$16</f>
        <v>1164</v>
      </c>
      <c r="C386" s="395" t="s">
        <v>17716</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f>'Page 1 - General Information'!$G$12</f>
        <v>104105353</v>
      </c>
      <c r="B387" t="str">
        <f>'Page 1 - General Information'!$G$16</f>
        <v>1164</v>
      </c>
      <c r="C387" s="395" t="s">
        <v>17716</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f>'Page 1 - General Information'!$G$12</f>
        <v>104105353</v>
      </c>
      <c r="B388" t="str">
        <f>'Page 1 - General Information'!$G$16</f>
        <v>1164</v>
      </c>
      <c r="C388" s="395" t="s">
        <v>17716</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f>'Page 1 - General Information'!$G$12</f>
        <v>104105353</v>
      </c>
      <c r="B389" t="str">
        <f>'Page 1 - General Information'!$G$16</f>
        <v>1164</v>
      </c>
      <c r="C389" s="395" t="s">
        <v>17716</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f>'Page 1 - General Information'!$G$12</f>
        <v>104105353</v>
      </c>
      <c r="B390" t="str">
        <f>'Page 1 - General Information'!$G$16</f>
        <v>1164</v>
      </c>
      <c r="C390" s="395" t="s">
        <v>17716</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f>'Page 1 - General Information'!$G$12</f>
        <v>104105353</v>
      </c>
      <c r="B391" t="str">
        <f>'Page 1 - General Information'!$G$16</f>
        <v>1164</v>
      </c>
      <c r="C391" s="395" t="s">
        <v>17716</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f>'Page 1 - General Information'!$G$12</f>
        <v>104105353</v>
      </c>
      <c r="B392" t="str">
        <f>'Page 1 - General Information'!$G$16</f>
        <v>1164</v>
      </c>
      <c r="C392" s="395" t="s">
        <v>17716</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f>'Page 1 - General Information'!$G$12</f>
        <v>104105353</v>
      </c>
      <c r="B393" t="str">
        <f>'Page 1 - General Information'!$G$16</f>
        <v>1164</v>
      </c>
      <c r="C393" s="395" t="s">
        <v>17716</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f>'Page 1 - General Information'!$G$12</f>
        <v>104105353</v>
      </c>
      <c r="B394" t="str">
        <f>'Page 1 - General Information'!$G$16</f>
        <v>1164</v>
      </c>
      <c r="C394" s="395" t="s">
        <v>17716</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f>'Page 1 - General Information'!$G$12</f>
        <v>104105353</v>
      </c>
      <c r="B395" t="str">
        <f>'Page 1 - General Information'!$G$16</f>
        <v>1164</v>
      </c>
      <c r="C395" s="395" t="s">
        <v>17716</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f>'Page 1 - General Information'!$G$12</f>
        <v>104105353</v>
      </c>
      <c r="B396" t="str">
        <f>'Page 1 - General Information'!$G$16</f>
        <v>1164</v>
      </c>
      <c r="C396" s="395" t="s">
        <v>17716</v>
      </c>
      <c r="D396"/>
      <c r="E396"/>
      <c r="F396"/>
      <c r="G396"/>
      <c r="H396"/>
      <c r="I396"/>
      <c r="J396"/>
      <c r="K396"/>
      <c r="L396"/>
      <c r="M396"/>
      <c r="N396" t="s">
        <v>4101</v>
      </c>
      <c r="O396" s="396">
        <f>INDEX('Page 2 - Team Information'!$K$14:$AP$184,Y396,X396)</f>
        <v>6</v>
      </c>
      <c r="P396"/>
      <c r="Q396"/>
      <c r="R396"/>
      <c r="S396" t="s">
        <v>4487</v>
      </c>
      <c r="T396"/>
      <c r="U396"/>
      <c r="V396"/>
      <c r="W396"/>
      <c r="X396" s="397">
        <v>2</v>
      </c>
      <c r="Y396" s="397">
        <v>132</v>
      </c>
    </row>
    <row r="397" spans="1:25" x14ac:dyDescent="0.25">
      <c r="A397">
        <f>'Page 1 - General Information'!$G$12</f>
        <v>104105353</v>
      </c>
      <c r="B397" t="str">
        <f>'Page 1 - General Information'!$G$16</f>
        <v>1164</v>
      </c>
      <c r="C397" s="395" t="s">
        <v>17716</v>
      </c>
      <c r="D397"/>
      <c r="E397"/>
      <c r="F397"/>
      <c r="G397"/>
      <c r="H397"/>
      <c r="I397"/>
      <c r="J397"/>
      <c r="K397"/>
      <c r="L397"/>
      <c r="M397"/>
      <c r="N397" t="s">
        <v>4101</v>
      </c>
      <c r="O397" s="396">
        <f>INDEX('Page 2 - Team Information'!$K$14:$AP$184,Y397,X397)</f>
        <v>6</v>
      </c>
      <c r="P397"/>
      <c r="Q397"/>
      <c r="R397"/>
      <c r="S397" t="s">
        <v>4488</v>
      </c>
      <c r="T397"/>
      <c r="U397"/>
      <c r="V397"/>
      <c r="W397"/>
      <c r="X397" s="397">
        <v>3</v>
      </c>
      <c r="Y397" s="397">
        <v>132</v>
      </c>
    </row>
    <row r="398" spans="1:25" x14ac:dyDescent="0.25">
      <c r="A398">
        <f>'Page 1 - General Information'!$G$12</f>
        <v>104105353</v>
      </c>
      <c r="B398" t="str">
        <f>'Page 1 - General Information'!$G$16</f>
        <v>1164</v>
      </c>
      <c r="C398" s="395" t="s">
        <v>17716</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f>'Page 1 - General Information'!$G$12</f>
        <v>104105353</v>
      </c>
      <c r="B399" t="str">
        <f>'Page 1 - General Information'!$G$16</f>
        <v>1164</v>
      </c>
      <c r="C399" s="395" t="s">
        <v>17716</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f>'Page 1 - General Information'!$G$12</f>
        <v>104105353</v>
      </c>
      <c r="B400" t="str">
        <f>'Page 1 - General Information'!$G$16</f>
        <v>1164</v>
      </c>
      <c r="C400" s="395" t="s">
        <v>17716</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f>'Page 1 - General Information'!$G$12</f>
        <v>104105353</v>
      </c>
      <c r="B401" t="str">
        <f>'Page 1 - General Information'!$G$16</f>
        <v>1164</v>
      </c>
      <c r="C401" s="395" t="s">
        <v>17716</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f>'Page 1 - General Information'!$G$12</f>
        <v>104105353</v>
      </c>
      <c r="B402" t="str">
        <f>'Page 1 - General Information'!$G$16</f>
        <v>1164</v>
      </c>
      <c r="C402" s="395" t="s">
        <v>17716</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f>'Page 1 - General Information'!$G$12</f>
        <v>104105353</v>
      </c>
      <c r="B403" t="str">
        <f>'Page 1 - General Information'!$G$16</f>
        <v>1164</v>
      </c>
      <c r="C403" s="395" t="s">
        <v>17716</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f>'Page 1 - General Information'!$G$12</f>
        <v>104105353</v>
      </c>
      <c r="B404" t="str">
        <f>'Page 1 - General Information'!$G$16</f>
        <v>1164</v>
      </c>
      <c r="C404" s="395" t="s">
        <v>17716</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f>'Page 1 - General Information'!$G$12</f>
        <v>104105353</v>
      </c>
      <c r="B405" t="str">
        <f>'Page 1 - General Information'!$G$16</f>
        <v>1164</v>
      </c>
      <c r="C405" s="395" t="s">
        <v>17716</v>
      </c>
      <c r="D405"/>
      <c r="E405"/>
      <c r="F405"/>
      <c r="G405"/>
      <c r="H405"/>
      <c r="I405"/>
      <c r="J405"/>
      <c r="K405"/>
      <c r="L405"/>
      <c r="M405"/>
      <c r="N405" t="s">
        <v>4101</v>
      </c>
      <c r="O405" s="396">
        <f>INDEX('Page 2 - Team Information'!$K$14:$AP$184,Y405,X405)</f>
        <v>4</v>
      </c>
      <c r="P405"/>
      <c r="Q405"/>
      <c r="R405"/>
      <c r="S405" t="s">
        <v>4496</v>
      </c>
      <c r="T405"/>
      <c r="U405"/>
      <c r="V405"/>
      <c r="W405"/>
      <c r="X405" s="397">
        <v>2</v>
      </c>
      <c r="Y405" s="397">
        <v>135</v>
      </c>
    </row>
    <row r="406" spans="1:25" x14ac:dyDescent="0.25">
      <c r="A406">
        <f>'Page 1 - General Information'!$G$12</f>
        <v>104105353</v>
      </c>
      <c r="B406" t="str">
        <f>'Page 1 - General Information'!$G$16</f>
        <v>1164</v>
      </c>
      <c r="C406" s="395" t="s">
        <v>17716</v>
      </c>
      <c r="D406"/>
      <c r="E406"/>
      <c r="F406"/>
      <c r="G406"/>
      <c r="H406"/>
      <c r="I406"/>
      <c r="J406"/>
      <c r="K406"/>
      <c r="L406"/>
      <c r="M406"/>
      <c r="N406" t="s">
        <v>4101</v>
      </c>
      <c r="O406" s="396">
        <f>INDEX('Page 2 - Team Information'!$K$14:$AP$184,Y406,X406)</f>
        <v>4</v>
      </c>
      <c r="P406"/>
      <c r="Q406"/>
      <c r="R406"/>
      <c r="S406" t="s">
        <v>4497</v>
      </c>
      <c r="T406"/>
      <c r="U406"/>
      <c r="V406"/>
      <c r="W406"/>
      <c r="X406" s="397">
        <v>3</v>
      </c>
      <c r="Y406" s="397">
        <v>135</v>
      </c>
    </row>
    <row r="407" spans="1:25" x14ac:dyDescent="0.25">
      <c r="A407">
        <f>'Page 1 - General Information'!$G$12</f>
        <v>104105353</v>
      </c>
      <c r="B407" t="str">
        <f>'Page 1 - General Information'!$G$16</f>
        <v>1164</v>
      </c>
      <c r="C407" s="395" t="s">
        <v>17716</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f>'Page 1 - General Information'!$G$12</f>
        <v>104105353</v>
      </c>
      <c r="B408" t="str">
        <f>'Page 1 - General Information'!$G$16</f>
        <v>1164</v>
      </c>
      <c r="C408" s="395" t="s">
        <v>17716</v>
      </c>
      <c r="D408"/>
      <c r="E408"/>
      <c r="F408"/>
      <c r="G408"/>
      <c r="H408"/>
      <c r="I408"/>
      <c r="J408"/>
      <c r="K408"/>
      <c r="L408"/>
      <c r="M408"/>
      <c r="N408" t="s">
        <v>4101</v>
      </c>
      <c r="O408" s="396">
        <f>INDEX('Page 2 - Team Information'!$K$14:$AP$184,Y408,X408)</f>
        <v>0</v>
      </c>
      <c r="P408"/>
      <c r="Q408"/>
      <c r="R408"/>
      <c r="S408" t="s">
        <v>4499</v>
      </c>
      <c r="T408"/>
      <c r="U408"/>
      <c r="V408"/>
      <c r="W408"/>
      <c r="X408" s="397">
        <v>2</v>
      </c>
      <c r="Y408" s="397">
        <v>136</v>
      </c>
    </row>
    <row r="409" spans="1:25" x14ac:dyDescent="0.25">
      <c r="A409">
        <f>'Page 1 - General Information'!$G$12</f>
        <v>104105353</v>
      </c>
      <c r="B409" t="str">
        <f>'Page 1 - General Information'!$G$16</f>
        <v>1164</v>
      </c>
      <c r="C409" s="395" t="s">
        <v>17716</v>
      </c>
      <c r="D409"/>
      <c r="E409"/>
      <c r="F409"/>
      <c r="G409"/>
      <c r="H409"/>
      <c r="I409"/>
      <c r="J409"/>
      <c r="K409"/>
      <c r="L409"/>
      <c r="M409"/>
      <c r="N409" t="s">
        <v>4101</v>
      </c>
      <c r="O409" s="396">
        <f>INDEX('Page 2 - Team Information'!$K$14:$AP$184,Y409,X409)</f>
        <v>0</v>
      </c>
      <c r="P409"/>
      <c r="Q409"/>
      <c r="R409"/>
      <c r="S409" t="s">
        <v>4500</v>
      </c>
      <c r="T409"/>
      <c r="U409"/>
      <c r="V409"/>
      <c r="W409"/>
      <c r="X409" s="397">
        <v>3</v>
      </c>
      <c r="Y409" s="397">
        <v>136</v>
      </c>
    </row>
    <row r="410" spans="1:25" x14ac:dyDescent="0.25">
      <c r="A410">
        <f>'Page 1 - General Information'!$G$12</f>
        <v>104105353</v>
      </c>
      <c r="B410" t="str">
        <f>'Page 1 - General Information'!$G$16</f>
        <v>1164</v>
      </c>
      <c r="C410" s="395" t="s">
        <v>17716</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f>'Page 1 - General Information'!$G$12</f>
        <v>104105353</v>
      </c>
      <c r="B411" t="str">
        <f>'Page 1 - General Information'!$G$16</f>
        <v>1164</v>
      </c>
      <c r="C411" s="395" t="s">
        <v>17716</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f>'Page 1 - General Information'!$G$12</f>
        <v>104105353</v>
      </c>
      <c r="B412" t="str">
        <f>'Page 1 - General Information'!$G$16</f>
        <v>1164</v>
      </c>
      <c r="C412" s="395" t="s">
        <v>17716</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f>'Page 1 - General Information'!$G$12</f>
        <v>104105353</v>
      </c>
      <c r="B413" t="str">
        <f>'Page 1 - General Information'!$G$16</f>
        <v>1164</v>
      </c>
      <c r="C413" s="395" t="s">
        <v>17716</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f>'Page 1 - General Information'!$G$12</f>
        <v>104105353</v>
      </c>
      <c r="B414" t="str">
        <f>'Page 1 - General Information'!$G$16</f>
        <v>1164</v>
      </c>
      <c r="C414" s="395" t="s">
        <v>17716</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f>'Page 1 - General Information'!$G$12</f>
        <v>104105353</v>
      </c>
      <c r="B415" t="str">
        <f>'Page 1 - General Information'!$G$16</f>
        <v>1164</v>
      </c>
      <c r="C415" s="395" t="s">
        <v>17716</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f>'Page 1 - General Information'!$G$12</f>
        <v>104105353</v>
      </c>
      <c r="B416" t="str">
        <f>'Page 1 - General Information'!$G$16</f>
        <v>1164</v>
      </c>
      <c r="C416" s="395" t="s">
        <v>17716</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f>'Page 1 - General Information'!$G$12</f>
        <v>104105353</v>
      </c>
      <c r="B417" t="str">
        <f>'Page 1 - General Information'!$G$16</f>
        <v>1164</v>
      </c>
      <c r="C417" s="395" t="s">
        <v>17716</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f>'Page 1 - General Information'!$G$12</f>
        <v>104105353</v>
      </c>
      <c r="B418" t="str">
        <f>'Page 1 - General Information'!$G$16</f>
        <v>1164</v>
      </c>
      <c r="C418" s="395" t="s">
        <v>17716</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f>'Page 1 - General Information'!$G$12</f>
        <v>104105353</v>
      </c>
      <c r="B419" t="str">
        <f>'Page 1 - General Information'!$G$16</f>
        <v>1164</v>
      </c>
      <c r="C419" s="395" t="s">
        <v>17716</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f>'Page 1 - General Information'!$G$12</f>
        <v>104105353</v>
      </c>
      <c r="B420" t="str">
        <f>'Page 1 - General Information'!$G$16</f>
        <v>1164</v>
      </c>
      <c r="C420" s="395" t="s">
        <v>17716</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f>'Page 1 - General Information'!$G$12</f>
        <v>104105353</v>
      </c>
      <c r="B421" t="str">
        <f>'Page 1 - General Information'!$G$16</f>
        <v>1164</v>
      </c>
      <c r="C421" s="395" t="s">
        <v>17716</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f>'Page 1 - General Information'!$G$12</f>
        <v>104105353</v>
      </c>
      <c r="B422" t="str">
        <f>'Page 1 - General Information'!$G$16</f>
        <v>1164</v>
      </c>
      <c r="C422" s="395" t="s">
        <v>17716</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f>'Page 1 - General Information'!$G$12</f>
        <v>104105353</v>
      </c>
      <c r="B423" t="str">
        <f>'Page 1 - General Information'!$G$16</f>
        <v>1164</v>
      </c>
      <c r="C423" s="395" t="s">
        <v>17716</v>
      </c>
      <c r="D423"/>
      <c r="E423"/>
      <c r="F423"/>
      <c r="G423"/>
      <c r="H423"/>
      <c r="I423"/>
      <c r="J423"/>
      <c r="K423"/>
      <c r="L423"/>
      <c r="M423"/>
      <c r="N423" t="s">
        <v>4101</v>
      </c>
      <c r="O423" s="396">
        <f>INDEX('Page 2 - Team Information'!$K$14:$AP$184,Y423,X423)</f>
        <v>0</v>
      </c>
      <c r="P423"/>
      <c r="Q423"/>
      <c r="R423"/>
      <c r="S423" t="s">
        <v>4514</v>
      </c>
      <c r="T423"/>
      <c r="U423"/>
      <c r="V423"/>
      <c r="W423"/>
      <c r="X423" s="397">
        <v>2</v>
      </c>
      <c r="Y423" s="397">
        <v>141</v>
      </c>
    </row>
    <row r="424" spans="1:25" x14ac:dyDescent="0.25">
      <c r="A424">
        <f>'Page 1 - General Information'!$G$12</f>
        <v>104105353</v>
      </c>
      <c r="B424" t="str">
        <f>'Page 1 - General Information'!$G$16</f>
        <v>1164</v>
      </c>
      <c r="C424" s="395" t="s">
        <v>17716</v>
      </c>
      <c r="D424"/>
      <c r="E424"/>
      <c r="F424"/>
      <c r="G424"/>
      <c r="H424"/>
      <c r="I424"/>
      <c r="J424"/>
      <c r="K424"/>
      <c r="L424"/>
      <c r="M424"/>
      <c r="N424" t="s">
        <v>4101</v>
      </c>
      <c r="O424" s="396">
        <f>INDEX('Page 2 - Team Information'!$K$14:$AP$184,Y424,X424)</f>
        <v>0</v>
      </c>
      <c r="P424"/>
      <c r="Q424"/>
      <c r="R424"/>
      <c r="S424" t="s">
        <v>4515</v>
      </c>
      <c r="T424"/>
      <c r="U424"/>
      <c r="V424"/>
      <c r="W424"/>
      <c r="X424" s="397">
        <v>3</v>
      </c>
      <c r="Y424" s="397">
        <v>141</v>
      </c>
    </row>
    <row r="425" spans="1:25" x14ac:dyDescent="0.25">
      <c r="A425">
        <f>'Page 1 - General Information'!$G$12</f>
        <v>104105353</v>
      </c>
      <c r="B425" t="str">
        <f>'Page 1 - General Information'!$G$16</f>
        <v>1164</v>
      </c>
      <c r="C425" s="395" t="s">
        <v>17716</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f>'Page 1 - General Information'!$G$12</f>
        <v>104105353</v>
      </c>
      <c r="B426" t="str">
        <f>'Page 1 - General Information'!$G$16</f>
        <v>1164</v>
      </c>
      <c r="C426" s="395" t="s">
        <v>17716</v>
      </c>
      <c r="D426"/>
      <c r="E426"/>
      <c r="F426"/>
      <c r="G426"/>
      <c r="H426"/>
      <c r="I426"/>
      <c r="J426"/>
      <c r="K426"/>
      <c r="L426"/>
      <c r="M426"/>
      <c r="N426" t="s">
        <v>4101</v>
      </c>
      <c r="O426" s="396">
        <f>INDEX('Page 2 - Team Information'!$K$14:$AP$184,Y426,X426)</f>
        <v>3</v>
      </c>
      <c r="P426"/>
      <c r="Q426"/>
      <c r="R426"/>
      <c r="S426" t="s">
        <v>10086</v>
      </c>
      <c r="T426"/>
      <c r="U426"/>
      <c r="V426"/>
      <c r="W426"/>
      <c r="X426" s="397">
        <v>2</v>
      </c>
      <c r="Y426" s="397">
        <v>142</v>
      </c>
    </row>
    <row r="427" spans="1:25" x14ac:dyDescent="0.25">
      <c r="A427">
        <f>'Page 1 - General Information'!$G$12</f>
        <v>104105353</v>
      </c>
      <c r="B427" t="str">
        <f>'Page 1 - General Information'!$G$16</f>
        <v>1164</v>
      </c>
      <c r="C427" s="395" t="s">
        <v>17716</v>
      </c>
      <c r="D427"/>
      <c r="E427"/>
      <c r="F427"/>
      <c r="G427"/>
      <c r="H427"/>
      <c r="I427"/>
      <c r="J427"/>
      <c r="K427"/>
      <c r="L427"/>
      <c r="M427"/>
      <c r="N427" t="s">
        <v>4101</v>
      </c>
      <c r="O427" s="396">
        <f>INDEX('Page 2 - Team Information'!$K$14:$AP$184,Y427,X427)</f>
        <v>3</v>
      </c>
      <c r="P427"/>
      <c r="Q427"/>
      <c r="R427"/>
      <c r="S427" t="s">
        <v>10087</v>
      </c>
      <c r="T427"/>
      <c r="U427"/>
      <c r="V427"/>
      <c r="W427"/>
      <c r="X427" s="397">
        <v>3</v>
      </c>
      <c r="Y427" s="397">
        <v>142</v>
      </c>
    </row>
    <row r="428" spans="1:25" x14ac:dyDescent="0.25">
      <c r="A428">
        <f>'Page 1 - General Information'!$G$12</f>
        <v>104105353</v>
      </c>
      <c r="B428" t="str">
        <f>'Page 1 - General Information'!$G$16</f>
        <v>1164</v>
      </c>
      <c r="C428" s="395" t="s">
        <v>17716</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f>'Page 1 - General Information'!$G$12</f>
        <v>104105353</v>
      </c>
      <c r="B429" t="str">
        <f>'Page 1 - General Information'!$G$16</f>
        <v>1164</v>
      </c>
      <c r="C429" s="395" t="s">
        <v>17716</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f>'Page 1 - General Information'!$G$12</f>
        <v>104105353</v>
      </c>
      <c r="B430" t="str">
        <f>'Page 1 - General Information'!$G$16</f>
        <v>1164</v>
      </c>
      <c r="C430" s="395" t="s">
        <v>17716</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f>'Page 1 - General Information'!$G$12</f>
        <v>104105353</v>
      </c>
      <c r="B431" t="str">
        <f>'Page 1 - General Information'!$G$16</f>
        <v>1164</v>
      </c>
      <c r="C431" s="395" t="s">
        <v>17716</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f>'Page 1 - General Information'!$G$12</f>
        <v>104105353</v>
      </c>
      <c r="B432" t="str">
        <f>'Page 1 - General Information'!$G$16</f>
        <v>1164</v>
      </c>
      <c r="C432" s="395" t="s">
        <v>17716</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f>'Page 1 - General Information'!$G$12</f>
        <v>104105353</v>
      </c>
      <c r="B433" t="str">
        <f>'Page 1 - General Information'!$G$16</f>
        <v>1164</v>
      </c>
      <c r="C433" s="395" t="s">
        <v>17716</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f>'Page 1 - General Information'!$G$12</f>
        <v>104105353</v>
      </c>
      <c r="B434" t="str">
        <f>'Page 1 - General Information'!$G$16</f>
        <v>1164</v>
      </c>
      <c r="C434" s="395" t="s">
        <v>17716</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f>'Page 1 - General Information'!$G$12</f>
        <v>104105353</v>
      </c>
      <c r="B435" t="str">
        <f>'Page 1 - General Information'!$G$16</f>
        <v>1164</v>
      </c>
      <c r="C435" s="395" t="s">
        <v>17716</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f>'Page 1 - General Information'!$G$12</f>
        <v>104105353</v>
      </c>
      <c r="B436" t="str">
        <f>'Page 1 - General Information'!$G$16</f>
        <v>1164</v>
      </c>
      <c r="C436" s="395" t="s">
        <v>17716</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f>'Page 1 - General Information'!$G$12</f>
        <v>104105353</v>
      </c>
      <c r="B437" t="str">
        <f>'Page 1 - General Information'!$G$16</f>
        <v>1164</v>
      </c>
      <c r="C437" s="395" t="s">
        <v>17716</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f>'Page 1 - General Information'!$G$12</f>
        <v>104105353</v>
      </c>
      <c r="B438" t="str">
        <f>'Page 1 - General Information'!$G$16</f>
        <v>1164</v>
      </c>
      <c r="C438" s="395" t="s">
        <v>17716</v>
      </c>
      <c r="D438"/>
      <c r="E438"/>
      <c r="F438"/>
      <c r="G438"/>
      <c r="H438"/>
      <c r="I438"/>
      <c r="J438"/>
      <c r="K438"/>
      <c r="L438"/>
      <c r="M438"/>
      <c r="N438" t="s">
        <v>4101</v>
      </c>
      <c r="O438" s="396">
        <f>INDEX('Page 2 - Team Information'!$K$14:$AP$184,Y438,X438)</f>
        <v>1</v>
      </c>
      <c r="P438"/>
      <c r="Q438"/>
      <c r="R438"/>
      <c r="S438" t="s">
        <v>4526</v>
      </c>
      <c r="T438"/>
      <c r="U438"/>
      <c r="V438"/>
      <c r="W438"/>
      <c r="X438" s="397">
        <v>2</v>
      </c>
      <c r="Y438" s="397">
        <v>146</v>
      </c>
    </row>
    <row r="439" spans="1:25" x14ac:dyDescent="0.25">
      <c r="A439">
        <f>'Page 1 - General Information'!$G$12</f>
        <v>104105353</v>
      </c>
      <c r="B439" t="str">
        <f>'Page 1 - General Information'!$G$16</f>
        <v>1164</v>
      </c>
      <c r="C439" s="395" t="s">
        <v>17716</v>
      </c>
      <c r="D439"/>
      <c r="E439"/>
      <c r="F439"/>
      <c r="G439"/>
      <c r="H439"/>
      <c r="I439"/>
      <c r="J439"/>
      <c r="K439"/>
      <c r="L439"/>
      <c r="M439"/>
      <c r="N439" t="s">
        <v>4101</v>
      </c>
      <c r="O439" s="396">
        <f>INDEX('Page 2 - Team Information'!$K$14:$AP$184,Y439,X439)</f>
        <v>1</v>
      </c>
      <c r="P439"/>
      <c r="Q439"/>
      <c r="R439"/>
      <c r="S439" t="s">
        <v>4527</v>
      </c>
      <c r="T439"/>
      <c r="U439"/>
      <c r="V439"/>
      <c r="W439"/>
      <c r="X439" s="397">
        <v>3</v>
      </c>
      <c r="Y439" s="397">
        <v>146</v>
      </c>
    </row>
    <row r="440" spans="1:25" x14ac:dyDescent="0.25">
      <c r="A440">
        <f>'Page 1 - General Information'!$G$12</f>
        <v>104105353</v>
      </c>
      <c r="B440" t="str">
        <f>'Page 1 - General Information'!$G$16</f>
        <v>1164</v>
      </c>
      <c r="C440" s="395" t="s">
        <v>17716</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f>'Page 1 - General Information'!$G$12</f>
        <v>104105353</v>
      </c>
      <c r="B441" t="str">
        <f>'Page 1 - General Information'!$G$16</f>
        <v>1164</v>
      </c>
      <c r="C441" s="395" t="s">
        <v>17716</v>
      </c>
      <c r="D441"/>
      <c r="E441"/>
      <c r="F441"/>
      <c r="G441"/>
      <c r="H441"/>
      <c r="I441"/>
      <c r="J441"/>
      <c r="K441"/>
      <c r="L441"/>
      <c r="M441"/>
      <c r="N441" t="s">
        <v>4101</v>
      </c>
      <c r="O441" s="396">
        <f>INDEX('Page 2 - Team Information'!$K$14:$AP$184,Y441,X441)</f>
        <v>10</v>
      </c>
      <c r="P441"/>
      <c r="Q441"/>
      <c r="R441"/>
      <c r="S441" t="s">
        <v>4529</v>
      </c>
      <c r="T441"/>
      <c r="U441"/>
      <c r="V441"/>
      <c r="W441"/>
      <c r="X441" s="397">
        <v>2</v>
      </c>
      <c r="Y441" s="397">
        <v>147</v>
      </c>
    </row>
    <row r="442" spans="1:25" x14ac:dyDescent="0.25">
      <c r="A442">
        <f>'Page 1 - General Information'!$G$12</f>
        <v>104105353</v>
      </c>
      <c r="B442" t="str">
        <f>'Page 1 - General Information'!$G$16</f>
        <v>1164</v>
      </c>
      <c r="C442" s="395" t="s">
        <v>17716</v>
      </c>
      <c r="D442"/>
      <c r="E442"/>
      <c r="F442"/>
      <c r="G442"/>
      <c r="H442"/>
      <c r="I442"/>
      <c r="J442"/>
      <c r="K442"/>
      <c r="L442"/>
      <c r="M442"/>
      <c r="N442" t="s">
        <v>4101</v>
      </c>
      <c r="O442" s="396">
        <f>INDEX('Page 2 - Team Information'!$K$14:$AP$184,Y442,X442)</f>
        <v>10</v>
      </c>
      <c r="P442"/>
      <c r="Q442"/>
      <c r="R442"/>
      <c r="S442" t="s">
        <v>4530</v>
      </c>
      <c r="T442"/>
      <c r="U442"/>
      <c r="V442"/>
      <c r="W442"/>
      <c r="X442" s="397">
        <v>3</v>
      </c>
      <c r="Y442" s="397">
        <v>147</v>
      </c>
    </row>
    <row r="443" spans="1:25" x14ac:dyDescent="0.25">
      <c r="A443">
        <f>'Page 1 - General Information'!$G$12</f>
        <v>104105353</v>
      </c>
      <c r="B443" t="str">
        <f>'Page 1 - General Information'!$G$16</f>
        <v>1164</v>
      </c>
      <c r="C443" s="395" t="s">
        <v>17716</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f>'Page 1 - General Information'!$G$12</f>
        <v>104105353</v>
      </c>
      <c r="B444" t="str">
        <f>'Page 1 - General Information'!$G$16</f>
        <v>1164</v>
      </c>
      <c r="C444" s="395" t="s">
        <v>17716</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f>'Page 1 - General Information'!$G$12</f>
        <v>104105353</v>
      </c>
      <c r="B445" t="str">
        <f>'Page 1 - General Information'!$G$16</f>
        <v>1164</v>
      </c>
      <c r="C445" s="395" t="s">
        <v>17716</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f>'Page 1 - General Information'!$G$12</f>
        <v>104105353</v>
      </c>
      <c r="B446" t="str">
        <f>'Page 1 - General Information'!$G$16</f>
        <v>1164</v>
      </c>
      <c r="C446" s="395" t="s">
        <v>17716</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f>'Page 1 - General Information'!$G$12</f>
        <v>104105353</v>
      </c>
      <c r="B447" t="str">
        <f>'Page 1 - General Information'!$G$16</f>
        <v>1164</v>
      </c>
      <c r="C447" s="395" t="s">
        <v>17716</v>
      </c>
      <c r="D447"/>
      <c r="E447"/>
      <c r="F447"/>
      <c r="G447"/>
      <c r="H447"/>
      <c r="I447"/>
      <c r="J447"/>
      <c r="K447"/>
      <c r="L447"/>
      <c r="M447"/>
      <c r="N447" t="s">
        <v>4101</v>
      </c>
      <c r="O447" s="396">
        <f>INDEX('Page 2 - Team Information'!$K$14:$AP$184,Y447,X447)</f>
        <v>6</v>
      </c>
      <c r="P447"/>
      <c r="Q447"/>
      <c r="R447"/>
      <c r="S447" t="s">
        <v>4535</v>
      </c>
      <c r="T447"/>
      <c r="U447"/>
      <c r="V447"/>
      <c r="W447"/>
      <c r="X447" s="397">
        <v>2</v>
      </c>
      <c r="Y447" s="397">
        <v>149</v>
      </c>
    </row>
    <row r="448" spans="1:25" x14ac:dyDescent="0.25">
      <c r="A448">
        <f>'Page 1 - General Information'!$G$12</f>
        <v>104105353</v>
      </c>
      <c r="B448" t="str">
        <f>'Page 1 - General Information'!$G$16</f>
        <v>1164</v>
      </c>
      <c r="C448" s="395" t="s">
        <v>17716</v>
      </c>
      <c r="D448"/>
      <c r="E448"/>
      <c r="F448"/>
      <c r="G448"/>
      <c r="H448"/>
      <c r="I448"/>
      <c r="J448"/>
      <c r="K448"/>
      <c r="L448"/>
      <c r="M448"/>
      <c r="N448" t="s">
        <v>4101</v>
      </c>
      <c r="O448" s="396">
        <f>INDEX('Page 2 - Team Information'!$K$14:$AP$184,Y448,X448)</f>
        <v>6</v>
      </c>
      <c r="P448"/>
      <c r="Q448"/>
      <c r="R448"/>
      <c r="S448" t="s">
        <v>4536</v>
      </c>
      <c r="T448"/>
      <c r="U448"/>
      <c r="V448"/>
      <c r="W448"/>
      <c r="X448" s="397">
        <v>3</v>
      </c>
      <c r="Y448" s="397">
        <v>149</v>
      </c>
    </row>
    <row r="449" spans="1:25" x14ac:dyDescent="0.25">
      <c r="A449">
        <f>'Page 1 - General Information'!$G$12</f>
        <v>104105353</v>
      </c>
      <c r="B449" t="str">
        <f>'Page 1 - General Information'!$G$16</f>
        <v>1164</v>
      </c>
      <c r="C449" s="395" t="s">
        <v>17716</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f>'Page 1 - General Information'!$G$12</f>
        <v>104105353</v>
      </c>
      <c r="B450" t="str">
        <f>'Page 1 - General Information'!$G$16</f>
        <v>1164</v>
      </c>
      <c r="C450" s="395" t="s">
        <v>17716</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f>'Page 1 - General Information'!$G$12</f>
        <v>104105353</v>
      </c>
      <c r="B451" t="str">
        <f>'Page 1 - General Information'!$G$16</f>
        <v>1164</v>
      </c>
      <c r="C451" s="395" t="s">
        <v>17716</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f>'Page 1 - General Information'!$G$12</f>
        <v>104105353</v>
      </c>
      <c r="B452" t="str">
        <f>'Page 1 - General Information'!$G$16</f>
        <v>1164</v>
      </c>
      <c r="C452" s="395" t="s">
        <v>17716</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f>'Page 1 - General Information'!$G$12</f>
        <v>104105353</v>
      </c>
      <c r="B453" t="str">
        <f>'Page 1 - General Information'!$G$16</f>
        <v>1164</v>
      </c>
      <c r="C453" s="395" t="s">
        <v>17716</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f>'Page 1 - General Information'!$G$12</f>
        <v>104105353</v>
      </c>
      <c r="B454" t="str">
        <f>'Page 1 - General Information'!$G$16</f>
        <v>1164</v>
      </c>
      <c r="C454" s="395" t="s">
        <v>17716</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f>'Page 1 - General Information'!$G$12</f>
        <v>104105353</v>
      </c>
      <c r="B455" t="str">
        <f>'Page 1 - General Information'!$G$16</f>
        <v>1164</v>
      </c>
      <c r="C455" s="395" t="s">
        <v>17716</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f>'Page 1 - General Information'!$G$12</f>
        <v>104105353</v>
      </c>
      <c r="B456" t="str">
        <f>'Page 1 - General Information'!$G$16</f>
        <v>1164</v>
      </c>
      <c r="C456" s="395" t="s">
        <v>17716</v>
      </c>
      <c r="D456"/>
      <c r="E456"/>
      <c r="F456"/>
      <c r="G456"/>
      <c r="H456"/>
      <c r="I456"/>
      <c r="J456"/>
      <c r="K456"/>
      <c r="L456"/>
      <c r="M456"/>
      <c r="N456" t="s">
        <v>4101</v>
      </c>
      <c r="O456" s="396">
        <f>INDEX('Page 2 - Team Information'!$K$14:$AP$184,Y456,X456)</f>
        <v>1</v>
      </c>
      <c r="P456"/>
      <c r="Q456"/>
      <c r="R456"/>
      <c r="S456" t="s">
        <v>4544</v>
      </c>
      <c r="T456"/>
      <c r="U456"/>
      <c r="V456"/>
      <c r="W456"/>
      <c r="X456" s="397">
        <v>2</v>
      </c>
      <c r="Y456" s="397">
        <v>152</v>
      </c>
    </row>
    <row r="457" spans="1:25" x14ac:dyDescent="0.25">
      <c r="A457">
        <f>'Page 1 - General Information'!$G$12</f>
        <v>104105353</v>
      </c>
      <c r="B457" t="str">
        <f>'Page 1 - General Information'!$G$16</f>
        <v>1164</v>
      </c>
      <c r="C457" s="395" t="s">
        <v>17716</v>
      </c>
      <c r="D457"/>
      <c r="E457"/>
      <c r="F457"/>
      <c r="G457"/>
      <c r="H457"/>
      <c r="I457"/>
      <c r="J457"/>
      <c r="K457"/>
      <c r="L457"/>
      <c r="M457"/>
      <c r="N457" t="s">
        <v>4101</v>
      </c>
      <c r="O457" s="396">
        <f>INDEX('Page 2 - Team Information'!$K$14:$AP$184,Y457,X457)</f>
        <v>1</v>
      </c>
      <c r="P457"/>
      <c r="Q457"/>
      <c r="R457"/>
      <c r="S457" t="s">
        <v>4545</v>
      </c>
      <c r="T457"/>
      <c r="U457"/>
      <c r="V457"/>
      <c r="W457"/>
      <c r="X457" s="397">
        <v>3</v>
      </c>
      <c r="Y457" s="397">
        <v>152</v>
      </c>
    </row>
    <row r="458" spans="1:25" x14ac:dyDescent="0.25">
      <c r="A458">
        <f>'Page 1 - General Information'!$G$12</f>
        <v>104105353</v>
      </c>
      <c r="B458" t="str">
        <f>'Page 1 - General Information'!$G$16</f>
        <v>1164</v>
      </c>
      <c r="C458" s="395" t="s">
        <v>17716</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f>'Page 1 - General Information'!$G$12</f>
        <v>104105353</v>
      </c>
      <c r="B459" t="str">
        <f>'Page 1 - General Information'!$G$16</f>
        <v>1164</v>
      </c>
      <c r="C459" s="395" t="s">
        <v>17716</v>
      </c>
      <c r="D459"/>
      <c r="E459"/>
      <c r="F459"/>
      <c r="G459"/>
      <c r="H459"/>
      <c r="I459"/>
      <c r="J459"/>
      <c r="K459"/>
      <c r="L459"/>
      <c r="M459"/>
      <c r="N459" t="s">
        <v>4101</v>
      </c>
      <c r="O459" s="396">
        <f>INDEX('Page 2 - Team Information'!$K$14:$AP$184,Y459,X459)</f>
        <v>0</v>
      </c>
      <c r="P459"/>
      <c r="Q459"/>
      <c r="R459"/>
      <c r="S459" t="s">
        <v>4547</v>
      </c>
      <c r="T459"/>
      <c r="U459"/>
      <c r="V459"/>
      <c r="W459"/>
      <c r="X459" s="397">
        <v>2</v>
      </c>
      <c r="Y459" s="397">
        <v>153</v>
      </c>
    </row>
    <row r="460" spans="1:25" x14ac:dyDescent="0.25">
      <c r="A460">
        <f>'Page 1 - General Information'!$G$12</f>
        <v>104105353</v>
      </c>
      <c r="B460" t="str">
        <f>'Page 1 - General Information'!$G$16</f>
        <v>1164</v>
      </c>
      <c r="C460" s="395" t="s">
        <v>17716</v>
      </c>
      <c r="D460"/>
      <c r="E460"/>
      <c r="F460"/>
      <c r="G460"/>
      <c r="H460"/>
      <c r="I460"/>
      <c r="J460"/>
      <c r="K460"/>
      <c r="L460"/>
      <c r="M460"/>
      <c r="N460" t="s">
        <v>4101</v>
      </c>
      <c r="O460" s="396">
        <f>INDEX('Page 2 - Team Information'!$K$14:$AP$184,Y460,X460)</f>
        <v>0</v>
      </c>
      <c r="P460"/>
      <c r="Q460"/>
      <c r="R460"/>
      <c r="S460" t="s">
        <v>4548</v>
      </c>
      <c r="T460"/>
      <c r="U460"/>
      <c r="V460"/>
      <c r="W460"/>
      <c r="X460" s="397">
        <v>3</v>
      </c>
      <c r="Y460" s="397">
        <v>153</v>
      </c>
    </row>
    <row r="461" spans="1:25" x14ac:dyDescent="0.25">
      <c r="A461">
        <f>'Page 1 - General Information'!$G$12</f>
        <v>104105353</v>
      </c>
      <c r="B461" t="str">
        <f>'Page 1 - General Information'!$G$16</f>
        <v>1164</v>
      </c>
      <c r="C461" s="395" t="s">
        <v>17716</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f>'Page 1 - General Information'!$G$12</f>
        <v>104105353</v>
      </c>
      <c r="B462" t="str">
        <f>'Page 1 - General Information'!$G$16</f>
        <v>1164</v>
      </c>
      <c r="C462" s="395" t="s">
        <v>17716</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f>'Page 1 - General Information'!$G$12</f>
        <v>104105353</v>
      </c>
      <c r="B463" t="str">
        <f>'Page 1 - General Information'!$G$16</f>
        <v>1164</v>
      </c>
      <c r="C463" s="395" t="s">
        <v>17716</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f>'Page 1 - General Information'!$G$12</f>
        <v>104105353</v>
      </c>
      <c r="B464" t="str">
        <f>'Page 1 - General Information'!$G$16</f>
        <v>1164</v>
      </c>
      <c r="C464" s="395" t="s">
        <v>17716</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f>'Page 1 - General Information'!$G$12</f>
        <v>104105353</v>
      </c>
      <c r="B465" t="str">
        <f>'Page 1 - General Information'!$G$16</f>
        <v>1164</v>
      </c>
      <c r="C465" s="395" t="s">
        <v>17716</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f>'Page 1 - General Information'!$G$12</f>
        <v>104105353</v>
      </c>
      <c r="B466" t="str">
        <f>'Page 1 - General Information'!$G$16</f>
        <v>1164</v>
      </c>
      <c r="C466" s="395" t="s">
        <v>17716</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f>'Page 1 - General Information'!$G$12</f>
        <v>104105353</v>
      </c>
      <c r="B467" t="str">
        <f>'Page 1 - General Information'!$G$16</f>
        <v>1164</v>
      </c>
      <c r="C467" s="395" t="s">
        <v>17716</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f>'Page 1 - General Information'!$G$12</f>
        <v>104105353</v>
      </c>
      <c r="B468" t="str">
        <f>'Page 1 - General Information'!$G$16</f>
        <v>1164</v>
      </c>
      <c r="C468" s="395" t="s">
        <v>17716</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f>'Page 1 - General Information'!$G$12</f>
        <v>104105353</v>
      </c>
      <c r="B469" t="str">
        <f>'Page 1 - General Information'!$G$16</f>
        <v>1164</v>
      </c>
      <c r="C469" s="395" t="s">
        <v>17716</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f>'Page 1 - General Information'!$G$12</f>
        <v>104105353</v>
      </c>
      <c r="B470" t="str">
        <f>'Page 1 - General Information'!$G$16</f>
        <v>1164</v>
      </c>
      <c r="C470" s="395" t="s">
        <v>17716</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f>'Page 1 - General Information'!$G$12</f>
        <v>104105353</v>
      </c>
      <c r="B471" t="str">
        <f>'Page 1 - General Information'!$G$16</f>
        <v>1164</v>
      </c>
      <c r="C471" s="395" t="s">
        <v>17716</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f>'Page 1 - General Information'!$G$12</f>
        <v>104105353</v>
      </c>
      <c r="B472" t="str">
        <f>'Page 1 - General Information'!$G$16</f>
        <v>1164</v>
      </c>
      <c r="C472" s="395" t="s">
        <v>17716</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f>'Page 1 - General Information'!$G$12</f>
        <v>104105353</v>
      </c>
      <c r="B473" t="str">
        <f>'Page 1 - General Information'!$G$16</f>
        <v>1164</v>
      </c>
      <c r="C473" s="395" t="s">
        <v>17716</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f>'Page 1 - General Information'!$G$12</f>
        <v>104105353</v>
      </c>
      <c r="B474" t="str">
        <f>'Page 1 - General Information'!$G$16</f>
        <v>1164</v>
      </c>
      <c r="C474" s="395" t="s">
        <v>17716</v>
      </c>
      <c r="D474"/>
      <c r="E474"/>
      <c r="F474"/>
      <c r="G474"/>
      <c r="H474"/>
      <c r="I474"/>
      <c r="J474"/>
      <c r="K474"/>
      <c r="L474"/>
      <c r="M474"/>
      <c r="N474" t="s">
        <v>4101</v>
      </c>
      <c r="O474" s="396">
        <f>INDEX('Page 2 - Team Information'!$K$14:$AP$184,Y474,X474)</f>
        <v>0</v>
      </c>
      <c r="P474"/>
      <c r="Q474"/>
      <c r="R474"/>
      <c r="S474" t="s">
        <v>4562</v>
      </c>
      <c r="T474"/>
      <c r="U474"/>
      <c r="V474"/>
      <c r="W474"/>
      <c r="X474" s="397">
        <v>2</v>
      </c>
      <c r="Y474" s="397">
        <v>158</v>
      </c>
    </row>
    <row r="475" spans="1:25" x14ac:dyDescent="0.25">
      <c r="A475">
        <f>'Page 1 - General Information'!$G$12</f>
        <v>104105353</v>
      </c>
      <c r="B475" t="str">
        <f>'Page 1 - General Information'!$G$16</f>
        <v>1164</v>
      </c>
      <c r="C475" s="395" t="s">
        <v>17716</v>
      </c>
      <c r="D475"/>
      <c r="E475"/>
      <c r="F475"/>
      <c r="G475"/>
      <c r="H475"/>
      <c r="I475"/>
      <c r="J475"/>
      <c r="K475"/>
      <c r="L475"/>
      <c r="M475"/>
      <c r="N475" t="s">
        <v>4101</v>
      </c>
      <c r="O475" s="396">
        <f>INDEX('Page 2 - Team Information'!$K$14:$AP$184,Y475,X475)</f>
        <v>0</v>
      </c>
      <c r="P475"/>
      <c r="Q475"/>
      <c r="R475"/>
      <c r="S475" t="s">
        <v>4563</v>
      </c>
      <c r="T475"/>
      <c r="U475"/>
      <c r="V475"/>
      <c r="W475"/>
      <c r="X475" s="397">
        <v>3</v>
      </c>
      <c r="Y475" s="397">
        <v>158</v>
      </c>
    </row>
    <row r="476" spans="1:25" x14ac:dyDescent="0.25">
      <c r="A476">
        <f>'Page 1 - General Information'!$G$12</f>
        <v>104105353</v>
      </c>
      <c r="B476" t="str">
        <f>'Page 1 - General Information'!$G$16</f>
        <v>1164</v>
      </c>
      <c r="C476" s="395" t="s">
        <v>17716</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f>'Page 1 - General Information'!$G$12</f>
        <v>104105353</v>
      </c>
      <c r="B477" t="str">
        <f>'Page 1 - General Information'!$G$16</f>
        <v>1164</v>
      </c>
      <c r="C477" s="395" t="s">
        <v>17716</v>
      </c>
      <c r="D477"/>
      <c r="E477"/>
      <c r="F477"/>
      <c r="G477"/>
      <c r="H477"/>
      <c r="I477"/>
      <c r="J477"/>
      <c r="K477"/>
      <c r="L477"/>
      <c r="M477"/>
      <c r="N477" t="s">
        <v>4101</v>
      </c>
      <c r="O477" s="396">
        <f>INDEX('Page 2 - Team Information'!$K$14:$AP$184,Y477,X477)</f>
        <v>11</v>
      </c>
      <c r="P477"/>
      <c r="Q477"/>
      <c r="R477"/>
      <c r="S477" t="s">
        <v>10089</v>
      </c>
      <c r="T477"/>
      <c r="U477"/>
      <c r="V477"/>
      <c r="W477"/>
      <c r="X477" s="397">
        <v>2</v>
      </c>
      <c r="Y477" s="397">
        <v>159</v>
      </c>
    </row>
    <row r="478" spans="1:25" x14ac:dyDescent="0.25">
      <c r="A478">
        <f>'Page 1 - General Information'!$G$12</f>
        <v>104105353</v>
      </c>
      <c r="B478" t="str">
        <f>'Page 1 - General Information'!$G$16</f>
        <v>1164</v>
      </c>
      <c r="C478" s="395" t="s">
        <v>17716</v>
      </c>
      <c r="D478"/>
      <c r="E478"/>
      <c r="F478"/>
      <c r="G478"/>
      <c r="H478"/>
      <c r="I478"/>
      <c r="J478"/>
      <c r="K478"/>
      <c r="L478"/>
      <c r="M478"/>
      <c r="N478" t="s">
        <v>4101</v>
      </c>
      <c r="O478" s="396">
        <f>INDEX('Page 2 - Team Information'!$K$14:$AP$184,Y478,X478)</f>
        <v>11</v>
      </c>
      <c r="P478"/>
      <c r="Q478"/>
      <c r="R478"/>
      <c r="S478" t="s">
        <v>10090</v>
      </c>
      <c r="T478"/>
      <c r="U478"/>
      <c r="V478"/>
      <c r="W478"/>
      <c r="X478" s="397">
        <v>3</v>
      </c>
      <c r="Y478" s="397">
        <v>159</v>
      </c>
    </row>
    <row r="479" spans="1:25" x14ac:dyDescent="0.25">
      <c r="A479">
        <f>'Page 1 - General Information'!$G$12</f>
        <v>104105353</v>
      </c>
      <c r="B479" t="str">
        <f>'Page 1 - General Information'!$G$16</f>
        <v>1164</v>
      </c>
      <c r="C479" s="395" t="s">
        <v>17716</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f>'Page 1 - General Information'!$G$12</f>
        <v>104105353</v>
      </c>
      <c r="B480" t="str">
        <f>'Page 1 - General Information'!$G$16</f>
        <v>1164</v>
      </c>
      <c r="C480" s="395" t="s">
        <v>17716</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f>'Page 1 - General Information'!$G$12</f>
        <v>104105353</v>
      </c>
      <c r="B481" t="str">
        <f>'Page 1 - General Information'!$G$16</f>
        <v>1164</v>
      </c>
      <c r="C481" s="395" t="s">
        <v>17716</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f>'Page 1 - General Information'!$G$12</f>
        <v>104105353</v>
      </c>
      <c r="B482" t="str">
        <f>'Page 1 - General Information'!$G$16</f>
        <v>1164</v>
      </c>
      <c r="C482" s="395" t="s">
        <v>17716</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f>'Page 1 - General Information'!$G$12</f>
        <v>104105353</v>
      </c>
      <c r="B483" t="str">
        <f>'Page 1 - General Information'!$G$16</f>
        <v>1164</v>
      </c>
      <c r="C483" s="395" t="s">
        <v>17716</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f>'Page 1 - General Information'!$G$12</f>
        <v>104105353</v>
      </c>
      <c r="B484" t="str">
        <f>'Page 1 - General Information'!$G$16</f>
        <v>1164</v>
      </c>
      <c r="C484" s="395" t="s">
        <v>17716</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f>'Page 1 - General Information'!$G$12</f>
        <v>104105353</v>
      </c>
      <c r="B485" t="str">
        <f>'Page 1 - General Information'!$G$16</f>
        <v>1164</v>
      </c>
      <c r="C485" s="395" t="s">
        <v>17716</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f>'Page 1 - General Information'!$G$12</f>
        <v>104105353</v>
      </c>
      <c r="B486" t="str">
        <f>'Page 1 - General Information'!$G$16</f>
        <v>1164</v>
      </c>
      <c r="C486" s="395" t="s">
        <v>17716</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f>'Page 1 - General Information'!$G$12</f>
        <v>104105353</v>
      </c>
      <c r="B487" t="str">
        <f>'Page 1 - General Information'!$G$16</f>
        <v>1164</v>
      </c>
      <c r="C487" s="395" t="s">
        <v>17716</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f>'Page 1 - General Information'!$G$12</f>
        <v>104105353</v>
      </c>
      <c r="B488" t="str">
        <f>'Page 1 - General Information'!$G$16</f>
        <v>1164</v>
      </c>
      <c r="C488" s="395" t="s">
        <v>17716</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f>'Page 1 - General Information'!$G$12</f>
        <v>104105353</v>
      </c>
      <c r="B489" t="str">
        <f>'Page 1 - General Information'!$G$16</f>
        <v>1164</v>
      </c>
      <c r="C489" s="395" t="s">
        <v>17716</v>
      </c>
      <c r="D489"/>
      <c r="E489"/>
      <c r="F489"/>
      <c r="G489"/>
      <c r="H489"/>
      <c r="I489"/>
      <c r="J489"/>
      <c r="K489"/>
      <c r="L489"/>
      <c r="M489"/>
      <c r="N489" t="s">
        <v>4101</v>
      </c>
      <c r="O489" s="396">
        <f>INDEX('Page 2 - Team Information'!$K$14:$AP$184,Y489,X489)</f>
        <v>1</v>
      </c>
      <c r="P489"/>
      <c r="Q489"/>
      <c r="R489"/>
      <c r="S489" t="s">
        <v>4574</v>
      </c>
      <c r="T489"/>
      <c r="U489"/>
      <c r="V489"/>
      <c r="W489"/>
      <c r="X489" s="397">
        <v>2</v>
      </c>
      <c r="Y489" s="397">
        <v>163</v>
      </c>
    </row>
    <row r="490" spans="1:25" x14ac:dyDescent="0.25">
      <c r="A490">
        <f>'Page 1 - General Information'!$G$12</f>
        <v>104105353</v>
      </c>
      <c r="B490" t="str">
        <f>'Page 1 - General Information'!$G$16</f>
        <v>1164</v>
      </c>
      <c r="C490" s="395" t="s">
        <v>17716</v>
      </c>
      <c r="D490"/>
      <c r="E490"/>
      <c r="F490"/>
      <c r="G490"/>
      <c r="H490"/>
      <c r="I490"/>
      <c r="J490"/>
      <c r="K490"/>
      <c r="L490"/>
      <c r="M490"/>
      <c r="N490" t="s">
        <v>4101</v>
      </c>
      <c r="O490" s="396">
        <f>INDEX('Page 2 - Team Information'!$K$14:$AP$184,Y490,X490)</f>
        <v>1</v>
      </c>
      <c r="P490"/>
      <c r="Q490"/>
      <c r="R490"/>
      <c r="S490" t="s">
        <v>4575</v>
      </c>
      <c r="T490"/>
      <c r="U490"/>
      <c r="V490"/>
      <c r="W490"/>
      <c r="X490" s="397">
        <v>3</v>
      </c>
      <c r="Y490" s="397">
        <v>163</v>
      </c>
    </row>
    <row r="491" spans="1:25" x14ac:dyDescent="0.25">
      <c r="A491">
        <f>'Page 1 - General Information'!$G$12</f>
        <v>104105353</v>
      </c>
      <c r="B491" t="str">
        <f>'Page 1 - General Information'!$G$16</f>
        <v>1164</v>
      </c>
      <c r="C491" s="395" t="s">
        <v>17716</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f>'Page 1 - General Information'!$G$12</f>
        <v>104105353</v>
      </c>
      <c r="B492" t="str">
        <f>'Page 1 - General Information'!$G$16</f>
        <v>1164</v>
      </c>
      <c r="C492" s="395" t="s">
        <v>17716</v>
      </c>
      <c r="D492"/>
      <c r="E492"/>
      <c r="F492"/>
      <c r="G492"/>
      <c r="H492"/>
      <c r="I492"/>
      <c r="J492"/>
      <c r="K492"/>
      <c r="L492"/>
      <c r="M492"/>
      <c r="N492" t="s">
        <v>4101</v>
      </c>
      <c r="O492" s="396">
        <f>INDEX('Page 2 - Team Information'!$K$14:$AP$184,Y492,X492)</f>
        <v>0</v>
      </c>
      <c r="P492"/>
      <c r="Q492"/>
      <c r="R492"/>
      <c r="S492" t="s">
        <v>4577</v>
      </c>
      <c r="T492"/>
      <c r="U492"/>
      <c r="V492"/>
      <c r="W492"/>
      <c r="X492" s="397">
        <v>2</v>
      </c>
      <c r="Y492" s="397">
        <v>164</v>
      </c>
    </row>
    <row r="493" spans="1:25" x14ac:dyDescent="0.25">
      <c r="A493">
        <f>'Page 1 - General Information'!$G$12</f>
        <v>104105353</v>
      </c>
      <c r="B493" t="str">
        <f>'Page 1 - General Information'!$G$16</f>
        <v>1164</v>
      </c>
      <c r="C493" s="395" t="s">
        <v>17716</v>
      </c>
      <c r="D493"/>
      <c r="E493"/>
      <c r="F493"/>
      <c r="G493"/>
      <c r="H493"/>
      <c r="I493"/>
      <c r="J493"/>
      <c r="K493"/>
      <c r="L493"/>
      <c r="M493"/>
      <c r="N493" t="s">
        <v>4101</v>
      </c>
      <c r="O493" s="396">
        <f>INDEX('Page 2 - Team Information'!$K$14:$AP$184,Y493,X493)</f>
        <v>0</v>
      </c>
      <c r="P493"/>
      <c r="Q493"/>
      <c r="R493"/>
      <c r="S493" t="s">
        <v>4578</v>
      </c>
      <c r="T493"/>
      <c r="U493"/>
      <c r="V493"/>
      <c r="W493"/>
      <c r="X493" s="397">
        <v>3</v>
      </c>
      <c r="Y493" s="397">
        <v>164</v>
      </c>
    </row>
    <row r="494" spans="1:25" x14ac:dyDescent="0.25">
      <c r="A494">
        <f>'Page 1 - General Information'!$G$12</f>
        <v>104105353</v>
      </c>
      <c r="B494" t="str">
        <f>'Page 1 - General Information'!$G$16</f>
        <v>1164</v>
      </c>
      <c r="C494" s="395" t="s">
        <v>17716</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f>'Page 1 - General Information'!$G$12</f>
        <v>104105353</v>
      </c>
      <c r="B495" t="str">
        <f>'Page 1 - General Information'!$G$16</f>
        <v>1164</v>
      </c>
      <c r="C495" s="395" t="s">
        <v>17716</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f>'Page 1 - General Information'!$G$12</f>
        <v>104105353</v>
      </c>
      <c r="B496" t="str">
        <f>'Page 1 - General Information'!$G$16</f>
        <v>1164</v>
      </c>
      <c r="C496" s="395" t="s">
        <v>17716</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f>'Page 1 - General Information'!$G$12</f>
        <v>104105353</v>
      </c>
      <c r="B497" t="str">
        <f>'Page 1 - General Information'!$G$16</f>
        <v>1164</v>
      </c>
      <c r="C497" s="395" t="s">
        <v>17716</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f>'Page 1 - General Information'!$G$12</f>
        <v>104105353</v>
      </c>
      <c r="B498" t="str">
        <f>'Page 1 - General Information'!$G$16</f>
        <v>1164</v>
      </c>
      <c r="C498" s="395" t="s">
        <v>17716</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f>'Page 1 - General Information'!$G$12</f>
        <v>104105353</v>
      </c>
      <c r="B499" t="str">
        <f>'Page 1 - General Information'!$G$16</f>
        <v>1164</v>
      </c>
      <c r="C499" s="395" t="s">
        <v>17716</v>
      </c>
      <c r="D499"/>
      <c r="E499"/>
      <c r="F499"/>
      <c r="G499"/>
      <c r="H499"/>
      <c r="I499"/>
      <c r="J499"/>
      <c r="K499"/>
      <c r="L499"/>
      <c r="M499"/>
      <c r="N499" t="s">
        <v>4582</v>
      </c>
      <c r="O499" s="399"/>
      <c r="P499"/>
      <c r="Q499"/>
      <c r="R499" s="399" t="s">
        <v>10264</v>
      </c>
      <c r="S499" t="s">
        <v>4585</v>
      </c>
      <c r="T499"/>
      <c r="U499"/>
      <c r="V499" s="396" t="str">
        <f>INDEX('Page 2 - Team Information'!$K$14:$AP$184,Y499,X499)</f>
        <v xml:space="preserve">Yes </v>
      </c>
      <c r="W499"/>
      <c r="X499" s="397">
        <v>7</v>
      </c>
      <c r="Y499" s="397">
        <v>1</v>
      </c>
    </row>
    <row r="500" spans="1:25" x14ac:dyDescent="0.25">
      <c r="A500">
        <f>'Page 1 - General Information'!$G$12</f>
        <v>104105353</v>
      </c>
      <c r="B500" t="str">
        <f>'Page 1 - General Information'!$G$16</f>
        <v>1164</v>
      </c>
      <c r="C500" s="395" t="s">
        <v>17716</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1996-06-30</v>
      </c>
      <c r="U500"/>
      <c r="V500"/>
      <c r="W500"/>
      <c r="X500" s="397">
        <v>9</v>
      </c>
      <c r="Y500" s="397">
        <v>1</v>
      </c>
    </row>
    <row r="501" spans="1:25" x14ac:dyDescent="0.25">
      <c r="A501">
        <f>'Page 1 - General Information'!$G$12</f>
        <v>104105353</v>
      </c>
      <c r="B501" t="str">
        <f>'Page 1 - General Information'!$G$16</f>
        <v>1164</v>
      </c>
      <c r="C501" s="395" t="s">
        <v>17716</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f>'Page 1 - General Information'!$G$12</f>
        <v>104105353</v>
      </c>
      <c r="B502" t="str">
        <f>'Page 1 - General Information'!$G$16</f>
        <v>1164</v>
      </c>
      <c r="C502" s="395" t="s">
        <v>17716</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f>'Page 1 - General Information'!$G$12</f>
        <v>104105353</v>
      </c>
      <c r="B503" t="str">
        <f>'Page 1 - General Information'!$G$16</f>
        <v>1164</v>
      </c>
      <c r="C503" s="395" t="s">
        <v>17716</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f>'Page 1 - General Information'!$G$12</f>
        <v>104105353</v>
      </c>
      <c r="B504" t="str">
        <f>'Page 1 - General Information'!$G$16</f>
        <v>1164</v>
      </c>
      <c r="C504" s="395" t="s">
        <v>17716</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f>'Page 1 - General Information'!$G$12</f>
        <v>104105353</v>
      </c>
      <c r="B505" t="str">
        <f>'Page 1 - General Information'!$G$16</f>
        <v>1164</v>
      </c>
      <c r="C505" s="395" t="s">
        <v>17716</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f>'Page 1 - General Information'!$G$12</f>
        <v>104105353</v>
      </c>
      <c r="B506" t="str">
        <f>'Page 1 - General Information'!$G$16</f>
        <v>1164</v>
      </c>
      <c r="C506" s="395" t="s">
        <v>17716</v>
      </c>
      <c r="D506"/>
      <c r="E506"/>
      <c r="F506"/>
      <c r="G506"/>
      <c r="H506"/>
      <c r="I506"/>
      <c r="J506"/>
      <c r="K506"/>
      <c r="L506"/>
      <c r="M506"/>
      <c r="N506" t="s">
        <v>4101</v>
      </c>
      <c r="O506" s="396">
        <f>INDEX('Page 2 - Team Information'!$K$14:$AP$184,Y506,X506)</f>
        <v>21</v>
      </c>
      <c r="P506"/>
      <c r="Q506"/>
      <c r="R506"/>
      <c r="S506" t="s">
        <v>4592</v>
      </c>
      <c r="T506"/>
      <c r="U506"/>
      <c r="V506"/>
      <c r="W506"/>
      <c r="X506" s="397">
        <v>16</v>
      </c>
      <c r="Y506" s="397">
        <v>1</v>
      </c>
    </row>
    <row r="507" spans="1:25" x14ac:dyDescent="0.25">
      <c r="A507">
        <f>'Page 1 - General Information'!$G$12</f>
        <v>104105353</v>
      </c>
      <c r="B507" t="str">
        <f>'Page 1 - General Information'!$G$16</f>
        <v>1164</v>
      </c>
      <c r="C507" s="395" t="s">
        <v>17716</v>
      </c>
      <c r="D507"/>
      <c r="E507"/>
      <c r="F507"/>
      <c r="G507"/>
      <c r="H507"/>
      <c r="I507"/>
      <c r="J507"/>
      <c r="K507"/>
      <c r="L507"/>
      <c r="M507"/>
      <c r="N507" t="s">
        <v>4101</v>
      </c>
      <c r="O507" s="396">
        <f>INDEX('Page 2 - Team Information'!$K$14:$AP$184,Y507,X507)</f>
        <v>21</v>
      </c>
      <c r="P507"/>
      <c r="Q507"/>
      <c r="R507"/>
      <c r="S507" t="s">
        <v>4593</v>
      </c>
      <c r="T507"/>
      <c r="U507"/>
      <c r="V507"/>
      <c r="W507"/>
      <c r="X507" s="397">
        <v>17</v>
      </c>
      <c r="Y507" s="397">
        <v>1</v>
      </c>
    </row>
    <row r="508" spans="1:25" x14ac:dyDescent="0.25">
      <c r="A508">
        <f>'Page 1 - General Information'!$G$12</f>
        <v>104105353</v>
      </c>
      <c r="B508" t="str">
        <f>'Page 1 - General Information'!$G$16</f>
        <v>1164</v>
      </c>
      <c r="C508" s="395" t="s">
        <v>17716</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f>'Page 1 - General Information'!$G$12</f>
        <v>104105353</v>
      </c>
      <c r="B509" t="str">
        <f>'Page 1 - General Information'!$G$16</f>
        <v>1164</v>
      </c>
      <c r="C509" s="395" t="s">
        <v>17716</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f>'Page 1 - General Information'!$G$12</f>
        <v>104105353</v>
      </c>
      <c r="B510" t="str">
        <f>'Page 1 - General Information'!$G$16</f>
        <v>1164</v>
      </c>
      <c r="C510" s="395" t="s">
        <v>17716</v>
      </c>
      <c r="D510"/>
      <c r="E510"/>
      <c r="F510"/>
      <c r="G510"/>
      <c r="H510"/>
      <c r="I510"/>
      <c r="J510"/>
      <c r="K510"/>
      <c r="L510"/>
      <c r="M510"/>
      <c r="N510" t="s">
        <v>4101</v>
      </c>
      <c r="O510" s="396">
        <f>INDEX('Page 2 - Team Information'!$K$14:$AP$184,Y510,X510)</f>
        <v>21</v>
      </c>
      <c r="P510"/>
      <c r="Q510"/>
      <c r="R510"/>
      <c r="S510" t="s">
        <v>4596</v>
      </c>
      <c r="T510"/>
      <c r="U510"/>
      <c r="V510"/>
      <c r="W510"/>
      <c r="X510" s="397">
        <v>21</v>
      </c>
      <c r="Y510" s="397">
        <v>1</v>
      </c>
    </row>
    <row r="511" spans="1:25" x14ac:dyDescent="0.25">
      <c r="A511">
        <f>'Page 1 - General Information'!$G$12</f>
        <v>104105353</v>
      </c>
      <c r="B511" t="str">
        <f>'Page 1 - General Information'!$G$16</f>
        <v>1164</v>
      </c>
      <c r="C511" s="395" t="s">
        <v>17716</v>
      </c>
      <c r="D511"/>
      <c r="E511"/>
      <c r="F511"/>
      <c r="G511"/>
      <c r="H511"/>
      <c r="I511"/>
      <c r="J511"/>
      <c r="K511"/>
      <c r="L511"/>
      <c r="M511"/>
      <c r="N511" t="s">
        <v>4101</v>
      </c>
      <c r="O511" s="396">
        <f>INDEX('Page 2 - Team Information'!$K$14:$AP$184,Y511,X511)</f>
        <v>21</v>
      </c>
      <c r="P511"/>
      <c r="Q511"/>
      <c r="R511"/>
      <c r="S511" t="s">
        <v>4597</v>
      </c>
      <c r="T511"/>
      <c r="U511"/>
      <c r="V511"/>
      <c r="W511"/>
      <c r="X511" s="397">
        <v>22</v>
      </c>
      <c r="Y511" s="397">
        <v>1</v>
      </c>
    </row>
    <row r="512" spans="1:25" x14ac:dyDescent="0.25">
      <c r="A512">
        <f>'Page 1 - General Information'!$G$12</f>
        <v>104105353</v>
      </c>
      <c r="B512" t="str">
        <f>'Page 1 - General Information'!$G$16</f>
        <v>1164</v>
      </c>
      <c r="C512" s="395" t="s">
        <v>17716</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f>'Page 1 - General Information'!$G$12</f>
        <v>104105353</v>
      </c>
      <c r="B513" t="str">
        <f>'Page 1 - General Information'!$G$16</f>
        <v>1164</v>
      </c>
      <c r="C513" s="395" t="s">
        <v>17716</v>
      </c>
      <c r="D513"/>
      <c r="E513"/>
      <c r="F513"/>
      <c r="G513"/>
      <c r="H513"/>
      <c r="I513"/>
      <c r="J513"/>
      <c r="K513"/>
      <c r="L513"/>
      <c r="M513"/>
      <c r="N513" t="s">
        <v>4582</v>
      </c>
      <c r="O513" s="399"/>
      <c r="P513"/>
      <c r="Q513"/>
      <c r="R513" s="399" t="s">
        <v>10264</v>
      </c>
      <c r="S513" t="s">
        <v>4599</v>
      </c>
      <c r="T513"/>
      <c r="U513"/>
      <c r="V513" s="396" t="str">
        <f>INDEX('Page 2 - Team Information'!$K$14:$AP$184,Y513,X513)</f>
        <v xml:space="preserve">Yes </v>
      </c>
      <c r="W513"/>
      <c r="X513" s="397">
        <v>6</v>
      </c>
      <c r="Y513" s="397">
        <v>2</v>
      </c>
    </row>
    <row r="514" spans="1:25" x14ac:dyDescent="0.25">
      <c r="A514">
        <f>'Page 1 - General Information'!$G$12</f>
        <v>104105353</v>
      </c>
      <c r="B514" t="str">
        <f>'Page 1 - General Information'!$G$16</f>
        <v>1164</v>
      </c>
      <c r="C514" s="395" t="s">
        <v>17716</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f>'Page 1 - General Information'!$G$12</f>
        <v>104105353</v>
      </c>
      <c r="B515" t="str">
        <f>'Page 1 - General Information'!$G$16</f>
        <v>1164</v>
      </c>
      <c r="C515" s="395" t="s">
        <v>17716</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1956-06-30</v>
      </c>
      <c r="U515"/>
      <c r="V515"/>
      <c r="W515"/>
      <c r="X515" s="397">
        <v>9</v>
      </c>
      <c r="Y515" s="397">
        <v>2</v>
      </c>
    </row>
    <row r="516" spans="1:25" x14ac:dyDescent="0.25">
      <c r="A516">
        <f>'Page 1 - General Information'!$G$12</f>
        <v>104105353</v>
      </c>
      <c r="B516" t="str">
        <f>'Page 1 - General Information'!$G$16</f>
        <v>1164</v>
      </c>
      <c r="C516" s="395" t="s">
        <v>17716</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f>'Page 1 - General Information'!$G$12</f>
        <v>104105353</v>
      </c>
      <c r="B517" t="str">
        <f>'Page 1 - General Information'!$G$16</f>
        <v>1164</v>
      </c>
      <c r="C517" s="395" t="s">
        <v>17716</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f>'Page 1 - General Information'!$G$12</f>
        <v>104105353</v>
      </c>
      <c r="B518" t="str">
        <f>'Page 1 - General Information'!$G$16</f>
        <v>1164</v>
      </c>
      <c r="C518" s="395" t="s">
        <v>17716</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f>'Page 1 - General Information'!$G$12</f>
        <v>104105353</v>
      </c>
      <c r="B519" t="str">
        <f>'Page 1 - General Information'!$G$16</f>
        <v>1164</v>
      </c>
      <c r="C519" s="395" t="s">
        <v>17716</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f>'Page 1 - General Information'!$G$12</f>
        <v>104105353</v>
      </c>
      <c r="B520" t="str">
        <f>'Page 1 - General Information'!$G$16</f>
        <v>1164</v>
      </c>
      <c r="C520" s="395" t="s">
        <v>17716</v>
      </c>
      <c r="D520"/>
      <c r="E520"/>
      <c r="F520"/>
      <c r="G520"/>
      <c r="H520"/>
      <c r="I520"/>
      <c r="J520"/>
      <c r="K520"/>
      <c r="L520"/>
      <c r="M520"/>
      <c r="N520" t="s">
        <v>4101</v>
      </c>
      <c r="O520" s="396">
        <f>INDEX('Page 2 - Team Information'!$K$14:$AP$184,Y520,X520)</f>
        <v>24</v>
      </c>
      <c r="P520"/>
      <c r="Q520"/>
      <c r="R520"/>
      <c r="S520" t="s">
        <v>4606</v>
      </c>
      <c r="T520"/>
      <c r="U520"/>
      <c r="V520"/>
      <c r="W520"/>
      <c r="X520" s="397">
        <v>15</v>
      </c>
      <c r="Y520" s="397">
        <v>2</v>
      </c>
    </row>
    <row r="521" spans="1:25" x14ac:dyDescent="0.25">
      <c r="A521">
        <f>'Page 1 - General Information'!$G$12</f>
        <v>104105353</v>
      </c>
      <c r="B521" t="str">
        <f>'Page 1 - General Information'!$G$16</f>
        <v>1164</v>
      </c>
      <c r="C521" s="395" t="s">
        <v>17716</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f>'Page 1 - General Information'!$G$12</f>
        <v>104105353</v>
      </c>
      <c r="B522" t="str">
        <f>'Page 1 - General Information'!$G$16</f>
        <v>1164</v>
      </c>
      <c r="C522" s="395" t="s">
        <v>17716</v>
      </c>
      <c r="D522"/>
      <c r="E522"/>
      <c r="F522"/>
      <c r="G522"/>
      <c r="H522"/>
      <c r="I522"/>
      <c r="J522"/>
      <c r="K522"/>
      <c r="L522"/>
      <c r="M522"/>
      <c r="N522" t="s">
        <v>4101</v>
      </c>
      <c r="O522" s="396">
        <f>INDEX('Page 2 - Team Information'!$K$14:$AP$184,Y522,X522)</f>
        <v>24</v>
      </c>
      <c r="P522"/>
      <c r="Q522"/>
      <c r="R522"/>
      <c r="S522" t="s">
        <v>4608</v>
      </c>
      <c r="T522"/>
      <c r="U522"/>
      <c r="V522"/>
      <c r="W522"/>
      <c r="X522" s="397">
        <v>17</v>
      </c>
      <c r="Y522" s="397">
        <v>2</v>
      </c>
    </row>
    <row r="523" spans="1:25" x14ac:dyDescent="0.25">
      <c r="A523">
        <f>'Page 1 - General Information'!$G$12</f>
        <v>104105353</v>
      </c>
      <c r="B523" t="str">
        <f>'Page 1 - General Information'!$G$16</f>
        <v>1164</v>
      </c>
      <c r="C523" s="395" t="s">
        <v>17716</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f>'Page 1 - General Information'!$G$12</f>
        <v>104105353</v>
      </c>
      <c r="B524" t="str">
        <f>'Page 1 - General Information'!$G$16</f>
        <v>1164</v>
      </c>
      <c r="C524" s="395" t="s">
        <v>17716</v>
      </c>
      <c r="D524"/>
      <c r="E524"/>
      <c r="F524"/>
      <c r="G524"/>
      <c r="H524"/>
      <c r="I524"/>
      <c r="J524"/>
      <c r="K524"/>
      <c r="L524"/>
      <c r="M524"/>
      <c r="N524" t="s">
        <v>4101</v>
      </c>
      <c r="O524" s="396">
        <f>INDEX('Page 2 - Team Information'!$K$14:$AP$184,Y524,X524)</f>
        <v>24</v>
      </c>
      <c r="P524"/>
      <c r="Q524"/>
      <c r="R524"/>
      <c r="S524" t="s">
        <v>4610</v>
      </c>
      <c r="T524"/>
      <c r="U524"/>
      <c r="V524"/>
      <c r="W524"/>
      <c r="X524" s="397">
        <v>20</v>
      </c>
      <c r="Y524" s="397">
        <v>2</v>
      </c>
    </row>
    <row r="525" spans="1:25" x14ac:dyDescent="0.25">
      <c r="A525">
        <f>'Page 1 - General Information'!$G$12</f>
        <v>104105353</v>
      </c>
      <c r="B525" t="str">
        <f>'Page 1 - General Information'!$G$16</f>
        <v>1164</v>
      </c>
      <c r="C525" s="395" t="s">
        <v>17716</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f>'Page 1 - General Information'!$G$12</f>
        <v>104105353</v>
      </c>
      <c r="B526" t="str">
        <f>'Page 1 - General Information'!$G$16</f>
        <v>1164</v>
      </c>
      <c r="C526" s="395" t="s">
        <v>17716</v>
      </c>
      <c r="D526"/>
      <c r="E526"/>
      <c r="F526"/>
      <c r="G526"/>
      <c r="H526"/>
      <c r="I526"/>
      <c r="J526"/>
      <c r="K526"/>
      <c r="L526"/>
      <c r="M526"/>
      <c r="N526" t="s">
        <v>4101</v>
      </c>
      <c r="O526" s="396">
        <f>INDEX('Page 2 - Team Information'!$K$14:$AP$184,Y526,X526)</f>
        <v>24</v>
      </c>
      <c r="P526"/>
      <c r="Q526"/>
      <c r="R526"/>
      <c r="S526" t="s">
        <v>4612</v>
      </c>
      <c r="T526"/>
      <c r="U526"/>
      <c r="V526"/>
      <c r="W526"/>
      <c r="X526" s="397">
        <v>22</v>
      </c>
      <c r="Y526" s="397">
        <v>2</v>
      </c>
    </row>
    <row r="527" spans="1:25" x14ac:dyDescent="0.25">
      <c r="A527">
        <f>'Page 1 - General Information'!$G$12</f>
        <v>104105353</v>
      </c>
      <c r="B527" t="str">
        <f>'Page 1 - General Information'!$G$16</f>
        <v>1164</v>
      </c>
      <c r="C527" s="395" t="s">
        <v>17716</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f>'Page 1 - General Information'!$G$12</f>
        <v>104105353</v>
      </c>
      <c r="B528" t="str">
        <f>'Page 1 - General Information'!$G$16</f>
        <v>1164</v>
      </c>
      <c r="C528" s="395" t="s">
        <v>17716</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f>'Page 1 - General Information'!$G$12</f>
        <v>104105353</v>
      </c>
      <c r="B529" t="str">
        <f>'Page 1 - General Information'!$G$16</f>
        <v>1164</v>
      </c>
      <c r="C529" s="395" t="s">
        <v>17716</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f>'Page 1 - General Information'!$G$12</f>
        <v>104105353</v>
      </c>
      <c r="B530" t="str">
        <f>'Page 1 - General Information'!$G$16</f>
        <v>1164</v>
      </c>
      <c r="C530" s="395" t="s">
        <v>17716</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f>'Page 1 - General Information'!$G$12</f>
        <v>104105353</v>
      </c>
      <c r="B531" t="str">
        <f>'Page 1 - General Information'!$G$16</f>
        <v>1164</v>
      </c>
      <c r="C531" s="395" t="s">
        <v>17716</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f>'Page 1 - General Information'!$G$12</f>
        <v>104105353</v>
      </c>
      <c r="B532" t="str">
        <f>'Page 1 - General Information'!$G$16</f>
        <v>1164</v>
      </c>
      <c r="C532" s="395" t="s">
        <v>17716</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f>'Page 1 - General Information'!$G$12</f>
        <v>104105353</v>
      </c>
      <c r="B533" t="str">
        <f>'Page 1 - General Information'!$G$16</f>
        <v>1164</v>
      </c>
      <c r="C533" s="395" t="s">
        <v>17716</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f>'Page 1 - General Information'!$G$12</f>
        <v>104105353</v>
      </c>
      <c r="B534" t="str">
        <f>'Page 1 - General Information'!$G$16</f>
        <v>1164</v>
      </c>
      <c r="C534" s="395" t="s">
        <v>17716</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f>'Page 1 - General Information'!$G$12</f>
        <v>104105353</v>
      </c>
      <c r="B535" t="str">
        <f>'Page 1 - General Information'!$G$16</f>
        <v>1164</v>
      </c>
      <c r="C535" s="395" t="s">
        <v>17716</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f>'Page 1 - General Information'!$G$12</f>
        <v>104105353</v>
      </c>
      <c r="B536" t="str">
        <f>'Page 1 - General Information'!$G$16</f>
        <v>1164</v>
      </c>
      <c r="C536" s="395" t="s">
        <v>17716</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f>'Page 1 - General Information'!$G$12</f>
        <v>104105353</v>
      </c>
      <c r="B537" t="str">
        <f>'Page 1 - General Information'!$G$16</f>
        <v>1164</v>
      </c>
      <c r="C537" s="395" t="s">
        <v>17716</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f>'Page 1 - General Information'!$G$12</f>
        <v>104105353</v>
      </c>
      <c r="B538" t="str">
        <f>'Page 1 - General Information'!$G$16</f>
        <v>1164</v>
      </c>
      <c r="C538" s="395" t="s">
        <v>17716</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f>'Page 1 - General Information'!$G$12</f>
        <v>104105353</v>
      </c>
      <c r="B539" t="str">
        <f>'Page 1 - General Information'!$G$16</f>
        <v>1164</v>
      </c>
      <c r="C539" s="395" t="s">
        <v>17716</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f>'Page 1 - General Information'!$G$12</f>
        <v>104105353</v>
      </c>
      <c r="B540" t="str">
        <f>'Page 1 - General Information'!$G$16</f>
        <v>1164</v>
      </c>
      <c r="C540" s="395" t="s">
        <v>17716</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f>'Page 1 - General Information'!$G$12</f>
        <v>104105353</v>
      </c>
      <c r="B541" t="str">
        <f>'Page 1 - General Information'!$G$16</f>
        <v>1164</v>
      </c>
      <c r="C541" s="395" t="s">
        <v>17716</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f>'Page 1 - General Information'!$G$12</f>
        <v>104105353</v>
      </c>
      <c r="B542" t="str">
        <f>'Page 1 - General Information'!$G$16</f>
        <v>1164</v>
      </c>
      <c r="C542" s="395" t="s">
        <v>17716</v>
      </c>
      <c r="D542"/>
      <c r="E542"/>
      <c r="F542"/>
      <c r="G542"/>
      <c r="H542"/>
      <c r="I542"/>
      <c r="J542"/>
      <c r="K542"/>
      <c r="L542"/>
      <c r="M542"/>
      <c r="N542" t="s">
        <v>4582</v>
      </c>
      <c r="O542" s="399"/>
      <c r="P542"/>
      <c r="Q542"/>
      <c r="R542" s="399" t="s">
        <v>10264</v>
      </c>
      <c r="S542" t="s">
        <v>4628</v>
      </c>
      <c r="T542"/>
      <c r="U542"/>
      <c r="V542" s="396" t="str">
        <f>INDEX('Page 2 - Team Information'!$K$14:$AP$184,Y542,X542)</f>
        <v xml:space="preserve">Yes </v>
      </c>
      <c r="W542"/>
      <c r="X542" s="397">
        <v>5</v>
      </c>
      <c r="Y542" s="397">
        <v>4</v>
      </c>
    </row>
    <row r="543" spans="1:25" x14ac:dyDescent="0.25">
      <c r="A543">
        <f>'Page 1 - General Information'!$G$12</f>
        <v>104105353</v>
      </c>
      <c r="B543" t="str">
        <f>'Page 1 - General Information'!$G$16</f>
        <v>1164</v>
      </c>
      <c r="C543" s="395" t="s">
        <v>17716</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f>'Page 1 - General Information'!$G$12</f>
        <v>104105353</v>
      </c>
      <c r="B544" t="str">
        <f>'Page 1 - General Information'!$G$16</f>
        <v>1164</v>
      </c>
      <c r="C544" s="395" t="s">
        <v>17716</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f>'Page 1 - General Information'!$G$12</f>
        <v>104105353</v>
      </c>
      <c r="B545" t="str">
        <f>'Page 1 - General Information'!$G$16</f>
        <v>1164</v>
      </c>
      <c r="C545" s="395" t="s">
        <v>17716</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1996-06-30</v>
      </c>
      <c r="U545"/>
      <c r="V545"/>
      <c r="W545"/>
      <c r="X545" s="397">
        <v>9</v>
      </c>
      <c r="Y545" s="397">
        <v>4</v>
      </c>
    </row>
    <row r="546" spans="1:25" x14ac:dyDescent="0.25">
      <c r="A546">
        <f>'Page 1 - General Information'!$G$12</f>
        <v>104105353</v>
      </c>
      <c r="B546" t="str">
        <f>'Page 1 - General Information'!$G$16</f>
        <v>1164</v>
      </c>
      <c r="C546" s="395" t="s">
        <v>17716</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f>'Page 1 - General Information'!$G$12</f>
        <v>104105353</v>
      </c>
      <c r="B547" t="str">
        <f>'Page 1 - General Information'!$G$16</f>
        <v>1164</v>
      </c>
      <c r="C547" s="395" t="s">
        <v>17716</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f>'Page 1 - General Information'!$G$12</f>
        <v>104105353</v>
      </c>
      <c r="B548" t="str">
        <f>'Page 1 - General Information'!$G$16</f>
        <v>1164</v>
      </c>
      <c r="C548" s="395" t="s">
        <v>17716</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f>'Page 1 - General Information'!$G$12</f>
        <v>104105353</v>
      </c>
      <c r="B549" t="str">
        <f>'Page 1 - General Information'!$G$16</f>
        <v>1164</v>
      </c>
      <c r="C549" s="395" t="s">
        <v>17716</v>
      </c>
      <c r="D549"/>
      <c r="E549"/>
      <c r="F549"/>
      <c r="G549"/>
      <c r="H549"/>
      <c r="I549"/>
      <c r="J549"/>
      <c r="K549"/>
      <c r="L549"/>
      <c r="M549"/>
      <c r="N549" t="s">
        <v>4101</v>
      </c>
      <c r="O549" s="396">
        <f>INDEX('Page 2 - Team Information'!$K$14:$AP$184,Y549,X549)</f>
        <v>8</v>
      </c>
      <c r="P549"/>
      <c r="Q549"/>
      <c r="R549"/>
      <c r="S549" t="s">
        <v>4635</v>
      </c>
      <c r="T549"/>
      <c r="U549"/>
      <c r="V549"/>
      <c r="W549"/>
      <c r="X549" s="397">
        <v>14</v>
      </c>
      <c r="Y549" s="397">
        <v>4</v>
      </c>
    </row>
    <row r="550" spans="1:25" x14ac:dyDescent="0.25">
      <c r="A550">
        <f>'Page 1 - General Information'!$G$12</f>
        <v>104105353</v>
      </c>
      <c r="B550" t="str">
        <f>'Page 1 - General Information'!$G$16</f>
        <v>1164</v>
      </c>
      <c r="C550" s="395" t="s">
        <v>17716</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f>'Page 1 - General Information'!$G$12</f>
        <v>104105353</v>
      </c>
      <c r="B551" t="str">
        <f>'Page 1 - General Information'!$G$16</f>
        <v>1164</v>
      </c>
      <c r="C551" s="395" t="s">
        <v>17716</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f>'Page 1 - General Information'!$G$12</f>
        <v>104105353</v>
      </c>
      <c r="B552" t="str">
        <f>'Page 1 - General Information'!$G$16</f>
        <v>1164</v>
      </c>
      <c r="C552" s="395" t="s">
        <v>17716</v>
      </c>
      <c r="D552"/>
      <c r="E552"/>
      <c r="F552"/>
      <c r="G552"/>
      <c r="H552"/>
      <c r="I552"/>
      <c r="J552"/>
      <c r="K552"/>
      <c r="L552"/>
      <c r="M552"/>
      <c r="N552" t="s">
        <v>4101</v>
      </c>
      <c r="O552" s="396">
        <f>INDEX('Page 2 - Team Information'!$K$14:$AP$184,Y552,X552)</f>
        <v>8</v>
      </c>
      <c r="P552"/>
      <c r="Q552"/>
      <c r="R552"/>
      <c r="S552" t="s">
        <v>4638</v>
      </c>
      <c r="T552"/>
      <c r="U552"/>
      <c r="V552"/>
      <c r="W552"/>
      <c r="X552" s="397">
        <v>17</v>
      </c>
      <c r="Y552" s="397">
        <v>4</v>
      </c>
    </row>
    <row r="553" spans="1:25" x14ac:dyDescent="0.25">
      <c r="A553">
        <f>'Page 1 - General Information'!$G$12</f>
        <v>104105353</v>
      </c>
      <c r="B553" t="str">
        <f>'Page 1 - General Information'!$G$16</f>
        <v>1164</v>
      </c>
      <c r="C553" s="395" t="s">
        <v>17716</v>
      </c>
      <c r="D553"/>
      <c r="E553"/>
      <c r="F553"/>
      <c r="G553"/>
      <c r="H553"/>
      <c r="I553"/>
      <c r="J553"/>
      <c r="K553"/>
      <c r="L553"/>
      <c r="M553"/>
      <c r="N553" t="s">
        <v>4101</v>
      </c>
      <c r="O553" s="396">
        <f>INDEX('Page 2 - Team Information'!$K$14:$AP$184,Y553,X553)</f>
        <v>8</v>
      </c>
      <c r="P553"/>
      <c r="Q553"/>
      <c r="R553"/>
      <c r="S553" t="s">
        <v>4639</v>
      </c>
      <c r="T553"/>
      <c r="U553"/>
      <c r="V553"/>
      <c r="W553"/>
      <c r="X553" s="397">
        <v>19</v>
      </c>
      <c r="Y553" s="397">
        <v>4</v>
      </c>
    </row>
    <row r="554" spans="1:25" x14ac:dyDescent="0.25">
      <c r="A554">
        <f>'Page 1 - General Information'!$G$12</f>
        <v>104105353</v>
      </c>
      <c r="B554" t="str">
        <f>'Page 1 - General Information'!$G$16</f>
        <v>1164</v>
      </c>
      <c r="C554" s="395" t="s">
        <v>17716</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f>'Page 1 - General Information'!$G$12</f>
        <v>104105353</v>
      </c>
      <c r="B555" t="str">
        <f>'Page 1 - General Information'!$G$16</f>
        <v>1164</v>
      </c>
      <c r="C555" s="395" t="s">
        <v>17716</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f>'Page 1 - General Information'!$G$12</f>
        <v>104105353</v>
      </c>
      <c r="B556" t="str">
        <f>'Page 1 - General Information'!$G$16</f>
        <v>1164</v>
      </c>
      <c r="C556" s="395" t="s">
        <v>17716</v>
      </c>
      <c r="D556"/>
      <c r="E556"/>
      <c r="F556"/>
      <c r="G556"/>
      <c r="H556"/>
      <c r="I556"/>
      <c r="J556"/>
      <c r="K556"/>
      <c r="L556"/>
      <c r="M556"/>
      <c r="N556" t="s">
        <v>4101</v>
      </c>
      <c r="O556" s="396">
        <f>INDEX('Page 2 - Team Information'!$K$14:$AP$184,Y556,X556)</f>
        <v>8</v>
      </c>
      <c r="P556"/>
      <c r="Q556"/>
      <c r="R556"/>
      <c r="S556" t="s">
        <v>4642</v>
      </c>
      <c r="T556"/>
      <c r="U556"/>
      <c r="V556"/>
      <c r="W556"/>
      <c r="X556" s="397">
        <v>22</v>
      </c>
      <c r="Y556" s="397">
        <v>4</v>
      </c>
    </row>
    <row r="557" spans="1:25" x14ac:dyDescent="0.25">
      <c r="A557">
        <f>'Page 1 - General Information'!$G$12</f>
        <v>104105353</v>
      </c>
      <c r="B557" t="str">
        <f>'Page 1 - General Information'!$G$16</f>
        <v>1164</v>
      </c>
      <c r="C557" s="395" t="s">
        <v>17716</v>
      </c>
      <c r="D557"/>
      <c r="E557"/>
      <c r="F557"/>
      <c r="G557"/>
      <c r="H557"/>
      <c r="I557"/>
      <c r="J557"/>
      <c r="K557"/>
      <c r="L557"/>
      <c r="M557"/>
      <c r="N557" t="s">
        <v>4582</v>
      </c>
      <c r="O557" s="399"/>
      <c r="P557"/>
      <c r="Q557"/>
      <c r="R557" s="399" t="s">
        <v>10264</v>
      </c>
      <c r="S557" t="s">
        <v>4643</v>
      </c>
      <c r="T557"/>
      <c r="U557"/>
      <c r="V557" s="396" t="str">
        <f>INDEX('Page 2 - Team Information'!$K$14:$AP$184,Y557,X557)</f>
        <v xml:space="preserve">Yes </v>
      </c>
      <c r="W557"/>
      <c r="X557" s="397">
        <v>5</v>
      </c>
      <c r="Y557" s="397">
        <v>5</v>
      </c>
    </row>
    <row r="558" spans="1:25" x14ac:dyDescent="0.25">
      <c r="A558">
        <f>'Page 1 - General Information'!$G$12</f>
        <v>104105353</v>
      </c>
      <c r="B558" t="str">
        <f>'Page 1 - General Information'!$G$16</f>
        <v>1164</v>
      </c>
      <c r="C558" s="395" t="s">
        <v>17716</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f>'Page 1 - General Information'!$G$12</f>
        <v>104105353</v>
      </c>
      <c r="B559" t="str">
        <f>'Page 1 - General Information'!$G$16</f>
        <v>1164</v>
      </c>
      <c r="C559" s="395" t="s">
        <v>17716</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f>'Page 1 - General Information'!$G$12</f>
        <v>104105353</v>
      </c>
      <c r="B560" t="str">
        <f>'Page 1 - General Information'!$G$16</f>
        <v>1164</v>
      </c>
      <c r="C560" s="395" t="s">
        <v>17716</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1957-06-30</v>
      </c>
      <c r="U560"/>
      <c r="V560"/>
      <c r="W560"/>
      <c r="X560" s="397">
        <v>9</v>
      </c>
      <c r="Y560" s="397">
        <v>5</v>
      </c>
    </row>
    <row r="561" spans="1:25" x14ac:dyDescent="0.25">
      <c r="A561">
        <f>'Page 1 - General Information'!$G$12</f>
        <v>104105353</v>
      </c>
      <c r="B561" t="str">
        <f>'Page 1 - General Information'!$G$16</f>
        <v>1164</v>
      </c>
      <c r="C561" s="395" t="s">
        <v>17716</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f>'Page 1 - General Information'!$G$12</f>
        <v>104105353</v>
      </c>
      <c r="B562" t="str">
        <f>'Page 1 - General Information'!$G$16</f>
        <v>1164</v>
      </c>
      <c r="C562" s="395" t="s">
        <v>17716</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f>'Page 1 - General Information'!$G$12</f>
        <v>104105353</v>
      </c>
      <c r="B563" t="str">
        <f>'Page 1 - General Information'!$G$16</f>
        <v>1164</v>
      </c>
      <c r="C563" s="395" t="s">
        <v>17716</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f>'Page 1 - General Information'!$G$12</f>
        <v>104105353</v>
      </c>
      <c r="B564" t="str">
        <f>'Page 1 - General Information'!$G$16</f>
        <v>1164</v>
      </c>
      <c r="C564" s="395" t="s">
        <v>17716</v>
      </c>
      <c r="D564"/>
      <c r="E564"/>
      <c r="F564"/>
      <c r="G564"/>
      <c r="H564"/>
      <c r="I564"/>
      <c r="J564"/>
      <c r="K564"/>
      <c r="L564"/>
      <c r="M564"/>
      <c r="N564" t="s">
        <v>4101</v>
      </c>
      <c r="O564" s="396">
        <f>INDEX('Page 2 - Team Information'!$K$14:$AP$184,Y564,X564)</f>
        <v>12</v>
      </c>
      <c r="P564"/>
      <c r="Q564"/>
      <c r="R564"/>
      <c r="S564" t="s">
        <v>4650</v>
      </c>
      <c r="T564"/>
      <c r="U564"/>
      <c r="V564"/>
      <c r="W564"/>
      <c r="X564" s="397">
        <v>14</v>
      </c>
      <c r="Y564" s="397">
        <v>5</v>
      </c>
    </row>
    <row r="565" spans="1:25" x14ac:dyDescent="0.25">
      <c r="A565">
        <f>'Page 1 - General Information'!$G$12</f>
        <v>104105353</v>
      </c>
      <c r="B565" t="str">
        <f>'Page 1 - General Information'!$G$16</f>
        <v>1164</v>
      </c>
      <c r="C565" s="395" t="s">
        <v>17716</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f>'Page 1 - General Information'!$G$12</f>
        <v>104105353</v>
      </c>
      <c r="B566" t="str">
        <f>'Page 1 - General Information'!$G$16</f>
        <v>1164</v>
      </c>
      <c r="C566" s="395" t="s">
        <v>17716</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f>'Page 1 - General Information'!$G$12</f>
        <v>104105353</v>
      </c>
      <c r="B567" t="str">
        <f>'Page 1 - General Information'!$G$16</f>
        <v>1164</v>
      </c>
      <c r="C567" s="395" t="s">
        <v>17716</v>
      </c>
      <c r="D567"/>
      <c r="E567"/>
      <c r="F567"/>
      <c r="G567"/>
      <c r="H567"/>
      <c r="I567"/>
      <c r="J567"/>
      <c r="K567"/>
      <c r="L567"/>
      <c r="M567"/>
      <c r="N567" t="s">
        <v>4101</v>
      </c>
      <c r="O567" s="396">
        <f>INDEX('Page 2 - Team Information'!$K$14:$AP$184,Y567,X567)</f>
        <v>12</v>
      </c>
      <c r="P567"/>
      <c r="Q567"/>
      <c r="R567"/>
      <c r="S567" t="s">
        <v>4653</v>
      </c>
      <c r="T567"/>
      <c r="U567"/>
      <c r="V567"/>
      <c r="W567"/>
      <c r="X567" s="397">
        <v>17</v>
      </c>
      <c r="Y567" s="397">
        <v>5</v>
      </c>
    </row>
    <row r="568" spans="1:25" x14ac:dyDescent="0.25">
      <c r="A568">
        <f>'Page 1 - General Information'!$G$12</f>
        <v>104105353</v>
      </c>
      <c r="B568" t="str">
        <f>'Page 1 - General Information'!$G$16</f>
        <v>1164</v>
      </c>
      <c r="C568" s="395" t="s">
        <v>17716</v>
      </c>
      <c r="D568"/>
      <c r="E568"/>
      <c r="F568"/>
      <c r="G568"/>
      <c r="H568"/>
      <c r="I568"/>
      <c r="J568"/>
      <c r="K568"/>
      <c r="L568"/>
      <c r="M568"/>
      <c r="N568" t="s">
        <v>4101</v>
      </c>
      <c r="O568" s="396">
        <f>INDEX('Page 2 - Team Information'!$K$14:$AP$184,Y568,X568)</f>
        <v>12</v>
      </c>
      <c r="P568"/>
      <c r="Q568"/>
      <c r="R568"/>
      <c r="S568" t="s">
        <v>4654</v>
      </c>
      <c r="T568"/>
      <c r="U568"/>
      <c r="V568"/>
      <c r="W568"/>
      <c r="X568" s="397">
        <v>19</v>
      </c>
      <c r="Y568" s="397">
        <v>5</v>
      </c>
    </row>
    <row r="569" spans="1:25" x14ac:dyDescent="0.25">
      <c r="A569">
        <f>'Page 1 - General Information'!$G$12</f>
        <v>104105353</v>
      </c>
      <c r="B569" t="str">
        <f>'Page 1 - General Information'!$G$16</f>
        <v>1164</v>
      </c>
      <c r="C569" s="395" t="s">
        <v>17716</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f>'Page 1 - General Information'!$G$12</f>
        <v>104105353</v>
      </c>
      <c r="B570" t="str">
        <f>'Page 1 - General Information'!$G$16</f>
        <v>1164</v>
      </c>
      <c r="C570" s="395" t="s">
        <v>17716</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f>'Page 1 - General Information'!$G$12</f>
        <v>104105353</v>
      </c>
      <c r="B571" t="str">
        <f>'Page 1 - General Information'!$G$16</f>
        <v>1164</v>
      </c>
      <c r="C571" s="395" t="s">
        <v>17716</v>
      </c>
      <c r="D571"/>
      <c r="E571"/>
      <c r="F571"/>
      <c r="G571"/>
      <c r="H571"/>
      <c r="I571"/>
      <c r="J571"/>
      <c r="K571"/>
      <c r="L571"/>
      <c r="M571"/>
      <c r="N571" t="s">
        <v>4101</v>
      </c>
      <c r="O571" s="396">
        <f>INDEX('Page 2 - Team Information'!$K$14:$AP$184,Y571,X571)</f>
        <v>12</v>
      </c>
      <c r="P571"/>
      <c r="Q571"/>
      <c r="R571"/>
      <c r="S571" t="s">
        <v>4657</v>
      </c>
      <c r="T571"/>
      <c r="U571"/>
      <c r="V571"/>
      <c r="W571"/>
      <c r="X571" s="397">
        <v>22</v>
      </c>
      <c r="Y571" s="397">
        <v>5</v>
      </c>
    </row>
    <row r="572" spans="1:25" x14ac:dyDescent="0.25">
      <c r="A572">
        <f>'Page 1 - General Information'!$G$12</f>
        <v>104105353</v>
      </c>
      <c r="B572" t="str">
        <f>'Page 1 - General Information'!$G$16</f>
        <v>1164</v>
      </c>
      <c r="C572" s="395" t="s">
        <v>17716</v>
      </c>
      <c r="D572"/>
      <c r="E572"/>
      <c r="F572"/>
      <c r="G572"/>
      <c r="H572"/>
      <c r="I572"/>
      <c r="J572"/>
      <c r="K572"/>
      <c r="L572"/>
      <c r="M572"/>
      <c r="N572" t="s">
        <v>4582</v>
      </c>
      <c r="O572" s="399"/>
      <c r="P572"/>
      <c r="Q572"/>
      <c r="R572" s="399" t="s">
        <v>10264</v>
      </c>
      <c r="S572" t="s">
        <v>4658</v>
      </c>
      <c r="T572"/>
      <c r="U572"/>
      <c r="V572" s="396" t="str">
        <f>INDEX('Page 2 - Team Information'!$K$14:$AP$184,Y572,X572)</f>
        <v xml:space="preserve">Yes </v>
      </c>
      <c r="W572"/>
      <c r="X572" s="397">
        <v>5</v>
      </c>
      <c r="Y572" s="397">
        <v>6</v>
      </c>
    </row>
    <row r="573" spans="1:25" x14ac:dyDescent="0.25">
      <c r="A573">
        <f>'Page 1 - General Information'!$G$12</f>
        <v>104105353</v>
      </c>
      <c r="B573" t="str">
        <f>'Page 1 - General Information'!$G$16</f>
        <v>1164</v>
      </c>
      <c r="C573" s="395" t="s">
        <v>17716</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f>'Page 1 - General Information'!$G$12</f>
        <v>104105353</v>
      </c>
      <c r="B574" t="str">
        <f>'Page 1 - General Information'!$G$16</f>
        <v>1164</v>
      </c>
      <c r="C574" s="395" t="s">
        <v>17716</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f>'Page 1 - General Information'!$G$12</f>
        <v>104105353</v>
      </c>
      <c r="B575" t="str">
        <f>'Page 1 - General Information'!$G$16</f>
        <v>1164</v>
      </c>
      <c r="C575" s="395" t="s">
        <v>17716</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1973-06-30</v>
      </c>
      <c r="U575"/>
      <c r="V575"/>
      <c r="W575"/>
      <c r="X575" s="397">
        <v>9</v>
      </c>
      <c r="Y575" s="397">
        <v>6</v>
      </c>
    </row>
    <row r="576" spans="1:25" x14ac:dyDescent="0.25">
      <c r="A576">
        <f>'Page 1 - General Information'!$G$12</f>
        <v>104105353</v>
      </c>
      <c r="B576" t="str">
        <f>'Page 1 - General Information'!$G$16</f>
        <v>1164</v>
      </c>
      <c r="C576" s="395" t="s">
        <v>17716</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f>'Page 1 - General Information'!$G$12</f>
        <v>104105353</v>
      </c>
      <c r="B577" t="str">
        <f>'Page 1 - General Information'!$G$16</f>
        <v>1164</v>
      </c>
      <c r="C577" s="395" t="s">
        <v>17716</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f>'Page 1 - General Information'!$G$12</f>
        <v>104105353</v>
      </c>
      <c r="B578" t="str">
        <f>'Page 1 - General Information'!$G$16</f>
        <v>1164</v>
      </c>
      <c r="C578" s="395" t="s">
        <v>17716</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f>'Page 1 - General Information'!$G$12</f>
        <v>104105353</v>
      </c>
      <c r="B579" t="str">
        <f>'Page 1 - General Information'!$G$16</f>
        <v>1164</v>
      </c>
      <c r="C579" s="395" t="s">
        <v>17716</v>
      </c>
      <c r="D579"/>
      <c r="E579"/>
      <c r="F579"/>
      <c r="G579"/>
      <c r="H579"/>
      <c r="I579"/>
      <c r="J579"/>
      <c r="K579"/>
      <c r="L579"/>
      <c r="M579"/>
      <c r="N579" t="s">
        <v>4101</v>
      </c>
      <c r="O579" s="396">
        <f>INDEX('Page 2 - Team Information'!$K$14:$AP$184,Y579,X579)</f>
        <v>9</v>
      </c>
      <c r="P579"/>
      <c r="Q579"/>
      <c r="R579"/>
      <c r="S579" t="s">
        <v>4665</v>
      </c>
      <c r="T579"/>
      <c r="U579"/>
      <c r="V579"/>
      <c r="W579"/>
      <c r="X579" s="397">
        <v>14</v>
      </c>
      <c r="Y579" s="397">
        <v>6</v>
      </c>
    </row>
    <row r="580" spans="1:25" x14ac:dyDescent="0.25">
      <c r="A580">
        <f>'Page 1 - General Information'!$G$12</f>
        <v>104105353</v>
      </c>
      <c r="B580" t="str">
        <f>'Page 1 - General Information'!$G$16</f>
        <v>1164</v>
      </c>
      <c r="C580" s="395" t="s">
        <v>17716</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f>'Page 1 - General Information'!$G$12</f>
        <v>104105353</v>
      </c>
      <c r="B581" t="str">
        <f>'Page 1 - General Information'!$G$16</f>
        <v>1164</v>
      </c>
      <c r="C581" s="395" t="s">
        <v>17716</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f>'Page 1 - General Information'!$G$12</f>
        <v>104105353</v>
      </c>
      <c r="B582" t="str">
        <f>'Page 1 - General Information'!$G$16</f>
        <v>1164</v>
      </c>
      <c r="C582" s="395" t="s">
        <v>17716</v>
      </c>
      <c r="D582"/>
      <c r="E582"/>
      <c r="F582"/>
      <c r="G582"/>
      <c r="H582"/>
      <c r="I582"/>
      <c r="J582"/>
      <c r="K582"/>
      <c r="L582"/>
      <c r="M582"/>
      <c r="N582" t="s">
        <v>4101</v>
      </c>
      <c r="O582" s="396">
        <f>INDEX('Page 2 - Team Information'!$K$14:$AP$184,Y582,X582)</f>
        <v>9</v>
      </c>
      <c r="P582"/>
      <c r="Q582"/>
      <c r="R582"/>
      <c r="S582" t="s">
        <v>4668</v>
      </c>
      <c r="T582"/>
      <c r="U582"/>
      <c r="V582"/>
      <c r="W582"/>
      <c r="X582" s="397">
        <v>17</v>
      </c>
      <c r="Y582" s="397">
        <v>6</v>
      </c>
    </row>
    <row r="583" spans="1:25" x14ac:dyDescent="0.25">
      <c r="A583">
        <f>'Page 1 - General Information'!$G$12</f>
        <v>104105353</v>
      </c>
      <c r="B583" t="str">
        <f>'Page 1 - General Information'!$G$16</f>
        <v>1164</v>
      </c>
      <c r="C583" s="395" t="s">
        <v>17716</v>
      </c>
      <c r="D583"/>
      <c r="E583"/>
      <c r="F583"/>
      <c r="G583"/>
      <c r="H583"/>
      <c r="I583"/>
      <c r="J583"/>
      <c r="K583"/>
      <c r="L583"/>
      <c r="M583"/>
      <c r="N583" t="s">
        <v>4101</v>
      </c>
      <c r="O583" s="396">
        <f>INDEX('Page 2 - Team Information'!$K$14:$AP$184,Y583,X583)</f>
        <v>9</v>
      </c>
      <c r="P583"/>
      <c r="Q583"/>
      <c r="R583"/>
      <c r="S583" t="s">
        <v>4669</v>
      </c>
      <c r="T583"/>
      <c r="U583"/>
      <c r="V583"/>
      <c r="W583"/>
      <c r="X583" s="397">
        <v>19</v>
      </c>
      <c r="Y583" s="397">
        <v>6</v>
      </c>
    </row>
    <row r="584" spans="1:25" x14ac:dyDescent="0.25">
      <c r="A584">
        <f>'Page 1 - General Information'!$G$12</f>
        <v>104105353</v>
      </c>
      <c r="B584" t="str">
        <f>'Page 1 - General Information'!$G$16</f>
        <v>1164</v>
      </c>
      <c r="C584" s="395" t="s">
        <v>17716</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f>'Page 1 - General Information'!$G$12</f>
        <v>104105353</v>
      </c>
      <c r="B585" t="str">
        <f>'Page 1 - General Information'!$G$16</f>
        <v>1164</v>
      </c>
      <c r="C585" s="395" t="s">
        <v>17716</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f>'Page 1 - General Information'!$G$12</f>
        <v>104105353</v>
      </c>
      <c r="B586" t="str">
        <f>'Page 1 - General Information'!$G$16</f>
        <v>1164</v>
      </c>
      <c r="C586" s="395" t="s">
        <v>17716</v>
      </c>
      <c r="D586"/>
      <c r="E586"/>
      <c r="F586"/>
      <c r="G586"/>
      <c r="H586"/>
      <c r="I586"/>
      <c r="J586"/>
      <c r="K586"/>
      <c r="L586"/>
      <c r="M586"/>
      <c r="N586" t="s">
        <v>4101</v>
      </c>
      <c r="O586" s="396">
        <f>INDEX('Page 2 - Team Information'!$K$14:$AP$184,Y586,X586)</f>
        <v>9</v>
      </c>
      <c r="P586"/>
      <c r="Q586"/>
      <c r="R586"/>
      <c r="S586" t="s">
        <v>4672</v>
      </c>
      <c r="T586"/>
      <c r="U586"/>
      <c r="V586"/>
      <c r="W586"/>
      <c r="X586" s="397">
        <v>22</v>
      </c>
      <c r="Y586" s="397">
        <v>6</v>
      </c>
    </row>
    <row r="587" spans="1:25" x14ac:dyDescent="0.25">
      <c r="A587">
        <f>'Page 1 - General Information'!$G$12</f>
        <v>104105353</v>
      </c>
      <c r="B587" t="str">
        <f>'Page 1 - General Information'!$G$16</f>
        <v>1164</v>
      </c>
      <c r="C587" s="395" t="s">
        <v>17716</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f>'Page 1 - General Information'!$G$12</f>
        <v>104105353</v>
      </c>
      <c r="B588" t="str">
        <f>'Page 1 - General Information'!$G$16</f>
        <v>1164</v>
      </c>
      <c r="C588" s="395" t="s">
        <v>17716</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f>'Page 1 - General Information'!$G$12</f>
        <v>104105353</v>
      </c>
      <c r="B589" t="str">
        <f>'Page 1 - General Information'!$G$16</f>
        <v>1164</v>
      </c>
      <c r="C589" s="395" t="s">
        <v>17716</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f>'Page 1 - General Information'!$G$12</f>
        <v>104105353</v>
      </c>
      <c r="B590" t="str">
        <f>'Page 1 - General Information'!$G$16</f>
        <v>1164</v>
      </c>
      <c r="C590" s="395" t="s">
        <v>17716</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f>'Page 1 - General Information'!$G$12</f>
        <v>104105353</v>
      </c>
      <c r="B591" t="str">
        <f>'Page 1 - General Information'!$G$16</f>
        <v>1164</v>
      </c>
      <c r="C591" s="395" t="s">
        <v>17716</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f>'Page 1 - General Information'!$G$12</f>
        <v>104105353</v>
      </c>
      <c r="B592" t="str">
        <f>'Page 1 - General Information'!$G$16</f>
        <v>1164</v>
      </c>
      <c r="C592" s="395" t="s">
        <v>17716</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f>'Page 1 - General Information'!$G$12</f>
        <v>104105353</v>
      </c>
      <c r="B593" t="str">
        <f>'Page 1 - General Information'!$G$16</f>
        <v>1164</v>
      </c>
      <c r="C593" s="395" t="s">
        <v>17716</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f>'Page 1 - General Information'!$G$12</f>
        <v>104105353</v>
      </c>
      <c r="B594" t="str">
        <f>'Page 1 - General Information'!$G$16</f>
        <v>1164</v>
      </c>
      <c r="C594" s="395" t="s">
        <v>17716</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f>'Page 1 - General Information'!$G$12</f>
        <v>104105353</v>
      </c>
      <c r="B595" t="str">
        <f>'Page 1 - General Information'!$G$16</f>
        <v>1164</v>
      </c>
      <c r="C595" s="395" t="s">
        <v>17716</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f>'Page 1 - General Information'!$G$12</f>
        <v>104105353</v>
      </c>
      <c r="B596" t="str">
        <f>'Page 1 - General Information'!$G$16</f>
        <v>1164</v>
      </c>
      <c r="C596" s="395" t="s">
        <v>17716</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f>'Page 1 - General Information'!$G$12</f>
        <v>104105353</v>
      </c>
      <c r="B597" t="str">
        <f>'Page 1 - General Information'!$G$16</f>
        <v>1164</v>
      </c>
      <c r="C597" s="395" t="s">
        <v>17716</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f>'Page 1 - General Information'!$G$12</f>
        <v>104105353</v>
      </c>
      <c r="B598" t="str">
        <f>'Page 1 - General Information'!$G$16</f>
        <v>1164</v>
      </c>
      <c r="C598" s="395" t="s">
        <v>17716</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f>'Page 1 - General Information'!$G$12</f>
        <v>104105353</v>
      </c>
      <c r="B599" t="str">
        <f>'Page 1 - General Information'!$G$16</f>
        <v>1164</v>
      </c>
      <c r="C599" s="395" t="s">
        <v>17716</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f>'Page 1 - General Information'!$G$12</f>
        <v>104105353</v>
      </c>
      <c r="B600" t="str">
        <f>'Page 1 - General Information'!$G$16</f>
        <v>1164</v>
      </c>
      <c r="C600" s="395" t="s">
        <v>17716</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f>'Page 1 - General Information'!$G$12</f>
        <v>104105353</v>
      </c>
      <c r="B601" t="str">
        <f>'Page 1 - General Information'!$G$16</f>
        <v>1164</v>
      </c>
      <c r="C601" s="395" t="s">
        <v>17716</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f>'Page 1 - General Information'!$G$12</f>
        <v>104105353</v>
      </c>
      <c r="B602" t="str">
        <f>'Page 1 - General Information'!$G$16</f>
        <v>1164</v>
      </c>
      <c r="C602" s="395" t="s">
        <v>17716</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f>'Page 1 - General Information'!$G$12</f>
        <v>104105353</v>
      </c>
      <c r="B603" t="str">
        <f>'Page 1 - General Information'!$G$16</f>
        <v>1164</v>
      </c>
      <c r="C603" s="395" t="s">
        <v>17716</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f>'Page 1 - General Information'!$G$12</f>
        <v>104105353</v>
      </c>
      <c r="B604" t="str">
        <f>'Page 1 - General Information'!$G$16</f>
        <v>1164</v>
      </c>
      <c r="C604" s="395" t="s">
        <v>17716</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f>'Page 1 - General Information'!$G$12</f>
        <v>104105353</v>
      </c>
      <c r="B605" t="str">
        <f>'Page 1 - General Information'!$G$16</f>
        <v>1164</v>
      </c>
      <c r="C605" s="395" t="s">
        <v>17716</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f>'Page 1 - General Information'!$G$12</f>
        <v>104105353</v>
      </c>
      <c r="B606" t="str">
        <f>'Page 1 - General Information'!$G$16</f>
        <v>1164</v>
      </c>
      <c r="C606" s="395" t="s">
        <v>17716</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f>'Page 1 - General Information'!$G$12</f>
        <v>104105353</v>
      </c>
      <c r="B607" t="str">
        <f>'Page 1 - General Information'!$G$16</f>
        <v>1164</v>
      </c>
      <c r="C607" s="395" t="s">
        <v>17716</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f>'Page 1 - General Information'!$G$12</f>
        <v>104105353</v>
      </c>
      <c r="B608" t="str">
        <f>'Page 1 - General Information'!$G$16</f>
        <v>1164</v>
      </c>
      <c r="C608" s="395" t="s">
        <v>17716</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f>'Page 1 - General Information'!$G$12</f>
        <v>104105353</v>
      </c>
      <c r="B609" t="str">
        <f>'Page 1 - General Information'!$G$16</f>
        <v>1164</v>
      </c>
      <c r="C609" s="395" t="s">
        <v>17716</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f>'Page 1 - General Information'!$G$12</f>
        <v>104105353</v>
      </c>
      <c r="B610" t="str">
        <f>'Page 1 - General Information'!$G$16</f>
        <v>1164</v>
      </c>
      <c r="C610" s="395" t="s">
        <v>17716</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f>'Page 1 - General Information'!$G$12</f>
        <v>104105353</v>
      </c>
      <c r="B611" t="str">
        <f>'Page 1 - General Information'!$G$16</f>
        <v>1164</v>
      </c>
      <c r="C611" s="395" t="s">
        <v>17716</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f>'Page 1 - General Information'!$G$12</f>
        <v>104105353</v>
      </c>
      <c r="B612" t="str">
        <f>'Page 1 - General Information'!$G$16</f>
        <v>1164</v>
      </c>
      <c r="C612" s="395" t="s">
        <v>17716</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f>'Page 1 - General Information'!$G$12</f>
        <v>104105353</v>
      </c>
      <c r="B613" t="str">
        <f>'Page 1 - General Information'!$G$16</f>
        <v>1164</v>
      </c>
      <c r="C613" s="395" t="s">
        <v>17716</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f>'Page 1 - General Information'!$G$12</f>
        <v>104105353</v>
      </c>
      <c r="B614" t="str">
        <f>'Page 1 - General Information'!$G$16</f>
        <v>1164</v>
      </c>
      <c r="C614" s="395" t="s">
        <v>17716</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f>'Page 1 - General Information'!$G$12</f>
        <v>104105353</v>
      </c>
      <c r="B615" t="str">
        <f>'Page 1 - General Information'!$G$16</f>
        <v>1164</v>
      </c>
      <c r="C615" s="395" t="s">
        <v>17716</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f>'Page 1 - General Information'!$G$12</f>
        <v>104105353</v>
      </c>
      <c r="B616" t="str">
        <f>'Page 1 - General Information'!$G$16</f>
        <v>1164</v>
      </c>
      <c r="C616" s="395" t="s">
        <v>17716</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f>'Page 1 - General Information'!$G$12</f>
        <v>104105353</v>
      </c>
      <c r="B617" t="str">
        <f>'Page 1 - General Information'!$G$16</f>
        <v>1164</v>
      </c>
      <c r="C617" s="395" t="s">
        <v>17716</v>
      </c>
      <c r="D617"/>
      <c r="E617"/>
      <c r="F617"/>
      <c r="G617"/>
      <c r="H617"/>
      <c r="I617"/>
      <c r="J617"/>
      <c r="K617"/>
      <c r="L617"/>
      <c r="M617"/>
      <c r="N617" t="s">
        <v>4582</v>
      </c>
      <c r="O617" s="399"/>
      <c r="P617"/>
      <c r="Q617"/>
      <c r="R617" s="399" t="s">
        <v>10264</v>
      </c>
      <c r="S617" t="s">
        <v>4703</v>
      </c>
      <c r="T617"/>
      <c r="U617"/>
      <c r="V617" s="396">
        <f>INDEX('Page 2 - Team Information'!$K$14:$AP$184,Y617,X617)</f>
        <v>0</v>
      </c>
      <c r="W617"/>
      <c r="X617" s="397">
        <v>5</v>
      </c>
      <c r="Y617" s="397">
        <v>9</v>
      </c>
    </row>
    <row r="618" spans="1:25" x14ac:dyDescent="0.25">
      <c r="A618">
        <f>'Page 1 - General Information'!$G$12</f>
        <v>104105353</v>
      </c>
      <c r="B618" t="str">
        <f>'Page 1 - General Information'!$G$16</f>
        <v>1164</v>
      </c>
      <c r="C618" s="395" t="s">
        <v>17716</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f>'Page 1 - General Information'!$G$12</f>
        <v>104105353</v>
      </c>
      <c r="B619" t="str">
        <f>'Page 1 - General Information'!$G$16</f>
        <v>1164</v>
      </c>
      <c r="C619" s="395" t="s">
        <v>17716</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f>'Page 1 - General Information'!$G$12</f>
        <v>104105353</v>
      </c>
      <c r="B620" t="str">
        <f>'Page 1 - General Information'!$G$16</f>
        <v>1164</v>
      </c>
      <c r="C620" s="395" t="s">
        <v>17716</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
      </c>
      <c r="U620"/>
      <c r="V620"/>
      <c r="W620"/>
      <c r="X620" s="397">
        <v>9</v>
      </c>
      <c r="Y620" s="397">
        <v>9</v>
      </c>
    </row>
    <row r="621" spans="1:25" x14ac:dyDescent="0.25">
      <c r="A621">
        <f>'Page 1 - General Information'!$G$12</f>
        <v>104105353</v>
      </c>
      <c r="B621" t="str">
        <f>'Page 1 - General Information'!$G$16</f>
        <v>1164</v>
      </c>
      <c r="C621" s="395" t="s">
        <v>17716</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f>'Page 1 - General Information'!$G$12</f>
        <v>104105353</v>
      </c>
      <c r="B622" t="str">
        <f>'Page 1 - General Information'!$G$16</f>
        <v>1164</v>
      </c>
      <c r="C622" s="395" t="s">
        <v>17716</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f>'Page 1 - General Information'!$G$12</f>
        <v>104105353</v>
      </c>
      <c r="B623" t="str">
        <f>'Page 1 - General Information'!$G$16</f>
        <v>1164</v>
      </c>
      <c r="C623" s="395" t="s">
        <v>17716</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f>'Page 1 - General Information'!$G$12</f>
        <v>104105353</v>
      </c>
      <c r="B624" t="str">
        <f>'Page 1 - General Information'!$G$16</f>
        <v>1164</v>
      </c>
      <c r="C624" s="395" t="s">
        <v>17716</v>
      </c>
      <c r="D624"/>
      <c r="E624"/>
      <c r="F624"/>
      <c r="G624"/>
      <c r="H624"/>
      <c r="I624"/>
      <c r="J624"/>
      <c r="K624"/>
      <c r="L624"/>
      <c r="M624"/>
      <c r="N624" t="s">
        <v>4101</v>
      </c>
      <c r="O624" s="396">
        <f>INDEX('Page 2 - Team Information'!$K$14:$AP$184,Y624,X624)</f>
        <v>0</v>
      </c>
      <c r="P624"/>
      <c r="Q624"/>
      <c r="R624"/>
      <c r="S624" t="s">
        <v>4710</v>
      </c>
      <c r="T624"/>
      <c r="U624"/>
      <c r="V624"/>
      <c r="W624"/>
      <c r="X624" s="397">
        <v>14</v>
      </c>
      <c r="Y624" s="397">
        <v>9</v>
      </c>
    </row>
    <row r="625" spans="1:25" x14ac:dyDescent="0.25">
      <c r="A625">
        <f>'Page 1 - General Information'!$G$12</f>
        <v>104105353</v>
      </c>
      <c r="B625" t="str">
        <f>'Page 1 - General Information'!$G$16</f>
        <v>1164</v>
      </c>
      <c r="C625" s="395" t="s">
        <v>17716</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f>'Page 1 - General Information'!$G$12</f>
        <v>104105353</v>
      </c>
      <c r="B626" t="str">
        <f>'Page 1 - General Information'!$G$16</f>
        <v>1164</v>
      </c>
      <c r="C626" s="395" t="s">
        <v>17716</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f>'Page 1 - General Information'!$G$12</f>
        <v>104105353</v>
      </c>
      <c r="B627" t="str">
        <f>'Page 1 - General Information'!$G$16</f>
        <v>1164</v>
      </c>
      <c r="C627" s="395" t="s">
        <v>17716</v>
      </c>
      <c r="D627"/>
      <c r="E627"/>
      <c r="F627"/>
      <c r="G627"/>
      <c r="H627"/>
      <c r="I627"/>
      <c r="J627"/>
      <c r="K627"/>
      <c r="L627"/>
      <c r="M627"/>
      <c r="N627" t="s">
        <v>4101</v>
      </c>
      <c r="O627" s="396">
        <f>INDEX('Page 2 - Team Information'!$K$14:$AP$184,Y627,X627)</f>
        <v>0</v>
      </c>
      <c r="P627"/>
      <c r="Q627"/>
      <c r="R627"/>
      <c r="S627" t="s">
        <v>4713</v>
      </c>
      <c r="T627"/>
      <c r="U627"/>
      <c r="V627"/>
      <c r="W627"/>
      <c r="X627" s="397">
        <v>17</v>
      </c>
      <c r="Y627" s="397">
        <v>9</v>
      </c>
    </row>
    <row r="628" spans="1:25" x14ac:dyDescent="0.25">
      <c r="A628">
        <f>'Page 1 - General Information'!$G$12</f>
        <v>104105353</v>
      </c>
      <c r="B628" t="str">
        <f>'Page 1 - General Information'!$G$16</f>
        <v>1164</v>
      </c>
      <c r="C628" s="395" t="s">
        <v>17716</v>
      </c>
      <c r="D628"/>
      <c r="E628"/>
      <c r="F628"/>
      <c r="G628"/>
      <c r="H628"/>
      <c r="I628"/>
      <c r="J628"/>
      <c r="K628"/>
      <c r="L628"/>
      <c r="M628"/>
      <c r="N628" t="s">
        <v>4101</v>
      </c>
      <c r="O628" s="396">
        <f>INDEX('Page 2 - Team Information'!$K$14:$AP$184,Y628,X628)</f>
        <v>0</v>
      </c>
      <c r="P628"/>
      <c r="Q628"/>
      <c r="R628"/>
      <c r="S628" t="s">
        <v>4714</v>
      </c>
      <c r="T628"/>
      <c r="U628"/>
      <c r="V628"/>
      <c r="W628"/>
      <c r="X628" s="397">
        <v>19</v>
      </c>
      <c r="Y628" s="397">
        <v>9</v>
      </c>
    </row>
    <row r="629" spans="1:25" x14ac:dyDescent="0.25">
      <c r="A629">
        <f>'Page 1 - General Information'!$G$12</f>
        <v>104105353</v>
      </c>
      <c r="B629" t="str">
        <f>'Page 1 - General Information'!$G$16</f>
        <v>1164</v>
      </c>
      <c r="C629" s="395" t="s">
        <v>17716</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f>'Page 1 - General Information'!$G$12</f>
        <v>104105353</v>
      </c>
      <c r="B630" t="str">
        <f>'Page 1 - General Information'!$G$16</f>
        <v>1164</v>
      </c>
      <c r="C630" s="395" t="s">
        <v>17716</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f>'Page 1 - General Information'!$G$12</f>
        <v>104105353</v>
      </c>
      <c r="B631" t="str">
        <f>'Page 1 - General Information'!$G$16</f>
        <v>1164</v>
      </c>
      <c r="C631" s="395" t="s">
        <v>17716</v>
      </c>
      <c r="D631"/>
      <c r="E631"/>
      <c r="F631"/>
      <c r="G631"/>
      <c r="H631"/>
      <c r="I631"/>
      <c r="J631"/>
      <c r="K631"/>
      <c r="L631"/>
      <c r="M631"/>
      <c r="N631" t="s">
        <v>4101</v>
      </c>
      <c r="O631" s="396">
        <f>INDEX('Page 2 - Team Information'!$K$14:$AP$184,Y631,X631)</f>
        <v>0</v>
      </c>
      <c r="P631"/>
      <c r="Q631"/>
      <c r="R631"/>
      <c r="S631" t="s">
        <v>4717</v>
      </c>
      <c r="T631"/>
      <c r="U631"/>
      <c r="V631"/>
      <c r="W631"/>
      <c r="X631" s="397">
        <v>22</v>
      </c>
      <c r="Y631" s="397">
        <v>9</v>
      </c>
    </row>
    <row r="632" spans="1:25" x14ac:dyDescent="0.25">
      <c r="A632">
        <f>'Page 1 - General Information'!$G$12</f>
        <v>104105353</v>
      </c>
      <c r="B632" t="str">
        <f>'Page 1 - General Information'!$G$16</f>
        <v>1164</v>
      </c>
      <c r="C632" s="395" t="s">
        <v>17716</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f>'Page 1 - General Information'!$G$12</f>
        <v>104105353</v>
      </c>
      <c r="B633" t="str">
        <f>'Page 1 - General Information'!$G$16</f>
        <v>1164</v>
      </c>
      <c r="C633" s="395" t="s">
        <v>17716</v>
      </c>
      <c r="D633"/>
      <c r="E633"/>
      <c r="F633"/>
      <c r="G633"/>
      <c r="H633"/>
      <c r="I633"/>
      <c r="J633"/>
      <c r="K633"/>
      <c r="L633"/>
      <c r="M633"/>
      <c r="N633" t="s">
        <v>4582</v>
      </c>
      <c r="O633" s="399"/>
      <c r="P633"/>
      <c r="Q633"/>
      <c r="R633" s="399" t="s">
        <v>10264</v>
      </c>
      <c r="S633" t="s">
        <v>4719</v>
      </c>
      <c r="T633"/>
      <c r="U633"/>
      <c r="V633" s="396" t="str">
        <f>INDEX('Page 2 - Team Information'!$K$14:$AP$184,Y633,X633)</f>
        <v xml:space="preserve">Yes </v>
      </c>
      <c r="W633"/>
      <c r="X633" s="397">
        <v>6</v>
      </c>
      <c r="Y633" s="397">
        <v>10</v>
      </c>
    </row>
    <row r="634" spans="1:25" x14ac:dyDescent="0.25">
      <c r="A634">
        <f>'Page 1 - General Information'!$G$12</f>
        <v>104105353</v>
      </c>
      <c r="B634" t="str">
        <f>'Page 1 - General Information'!$G$16</f>
        <v>1164</v>
      </c>
      <c r="C634" s="395" t="s">
        <v>17716</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f>'Page 1 - General Information'!$G$12</f>
        <v>104105353</v>
      </c>
      <c r="B635" t="str">
        <f>'Page 1 - General Information'!$G$16</f>
        <v>1164</v>
      </c>
      <c r="C635" s="395" t="s">
        <v>17716</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2015-06-30</v>
      </c>
      <c r="U635"/>
      <c r="V635"/>
      <c r="W635"/>
      <c r="X635" s="397">
        <v>9</v>
      </c>
      <c r="Y635" s="397">
        <v>10</v>
      </c>
    </row>
    <row r="636" spans="1:25" x14ac:dyDescent="0.25">
      <c r="A636">
        <f>'Page 1 - General Information'!$G$12</f>
        <v>104105353</v>
      </c>
      <c r="B636" t="str">
        <f>'Page 1 - General Information'!$G$16</f>
        <v>1164</v>
      </c>
      <c r="C636" s="395" t="s">
        <v>17716</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f>'Page 1 - General Information'!$G$12</f>
        <v>104105353</v>
      </c>
      <c r="B637" t="str">
        <f>'Page 1 - General Information'!$G$16</f>
        <v>1164</v>
      </c>
      <c r="C637" s="395" t="s">
        <v>17716</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f>'Page 1 - General Information'!$G$12</f>
        <v>104105353</v>
      </c>
      <c r="B638" t="str">
        <f>'Page 1 - General Information'!$G$16</f>
        <v>1164</v>
      </c>
      <c r="C638" s="395" t="s">
        <v>17716</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f>'Page 1 - General Information'!$G$12</f>
        <v>104105353</v>
      </c>
      <c r="B639" t="str">
        <f>'Page 1 - General Information'!$G$16</f>
        <v>1164</v>
      </c>
      <c r="C639" s="395" t="s">
        <v>17716</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f>'Page 1 - General Information'!$G$12</f>
        <v>104105353</v>
      </c>
      <c r="B640" t="str">
        <f>'Page 1 - General Information'!$G$16</f>
        <v>1164</v>
      </c>
      <c r="C640" s="395" t="s">
        <v>17716</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f>'Page 1 - General Information'!$G$12</f>
        <v>104105353</v>
      </c>
      <c r="B641" t="str">
        <f>'Page 1 - General Information'!$G$16</f>
        <v>1164</v>
      </c>
      <c r="C641" s="395" t="s">
        <v>17716</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f>'Page 1 - General Information'!$G$12</f>
        <v>104105353</v>
      </c>
      <c r="B642" t="str">
        <f>'Page 1 - General Information'!$G$16</f>
        <v>1164</v>
      </c>
      <c r="C642" s="395" t="s">
        <v>17716</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f>'Page 1 - General Information'!$G$12</f>
        <v>104105353</v>
      </c>
      <c r="B643" t="str">
        <f>'Page 1 - General Information'!$G$16</f>
        <v>1164</v>
      </c>
      <c r="C643" s="395" t="s">
        <v>17716</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f>'Page 1 - General Information'!$G$12</f>
        <v>104105353</v>
      </c>
      <c r="B644" t="str">
        <f>'Page 1 - General Information'!$G$16</f>
        <v>1164</v>
      </c>
      <c r="C644" s="395" t="s">
        <v>17716</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f>'Page 1 - General Information'!$G$12</f>
        <v>104105353</v>
      </c>
      <c r="B645" t="str">
        <f>'Page 1 - General Information'!$G$16</f>
        <v>1164</v>
      </c>
      <c r="C645" s="395" t="s">
        <v>17716</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f>'Page 1 - General Information'!$G$12</f>
        <v>104105353</v>
      </c>
      <c r="B646" t="str">
        <f>'Page 1 - General Information'!$G$16</f>
        <v>1164</v>
      </c>
      <c r="C646" s="395" t="s">
        <v>17716</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f>'Page 1 - General Information'!$G$12</f>
        <v>104105353</v>
      </c>
      <c r="B647" t="str">
        <f>'Page 1 - General Information'!$G$16</f>
        <v>1164</v>
      </c>
      <c r="C647" s="395" t="s">
        <v>17716</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f>'Page 1 - General Information'!$G$12</f>
        <v>104105353</v>
      </c>
      <c r="B648" t="str">
        <f>'Page 1 - General Information'!$G$16</f>
        <v>1164</v>
      </c>
      <c r="C648" s="395" t="s">
        <v>17716</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f>'Page 1 - General Information'!$G$12</f>
        <v>104105353</v>
      </c>
      <c r="B649" t="str">
        <f>'Page 1 - General Information'!$G$16</f>
        <v>1164</v>
      </c>
      <c r="C649" s="395" t="s">
        <v>17716</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f>'Page 1 - General Information'!$G$12</f>
        <v>104105353</v>
      </c>
      <c r="B650" t="str">
        <f>'Page 1 - General Information'!$G$16</f>
        <v>1164</v>
      </c>
      <c r="C650" s="395" t="s">
        <v>17716</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f>'Page 1 - General Information'!$G$12</f>
        <v>104105353</v>
      </c>
      <c r="B651" t="str">
        <f>'Page 1 - General Information'!$G$16</f>
        <v>1164</v>
      </c>
      <c r="C651" s="395" t="s">
        <v>17716</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f>'Page 1 - General Information'!$G$12</f>
        <v>104105353</v>
      </c>
      <c r="B652" t="str">
        <f>'Page 1 - General Information'!$G$16</f>
        <v>1164</v>
      </c>
      <c r="C652" s="395" t="s">
        <v>17716</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f>'Page 1 - General Information'!$G$12</f>
        <v>104105353</v>
      </c>
      <c r="B653" t="str">
        <f>'Page 1 - General Information'!$G$16</f>
        <v>1164</v>
      </c>
      <c r="C653" s="395" t="s">
        <v>17716</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f>'Page 1 - General Information'!$G$12</f>
        <v>104105353</v>
      </c>
      <c r="B654" t="str">
        <f>'Page 1 - General Information'!$G$16</f>
        <v>1164</v>
      </c>
      <c r="C654" s="395" t="s">
        <v>17716</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f>'Page 1 - General Information'!$G$12</f>
        <v>104105353</v>
      </c>
      <c r="B655" t="str">
        <f>'Page 1 - General Information'!$G$16</f>
        <v>1164</v>
      </c>
      <c r="C655" s="395" t="s">
        <v>17716</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f>'Page 1 - General Information'!$G$12</f>
        <v>104105353</v>
      </c>
      <c r="B656" t="str">
        <f>'Page 1 - General Information'!$G$16</f>
        <v>1164</v>
      </c>
      <c r="C656" s="395" t="s">
        <v>17716</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f>'Page 1 - General Information'!$G$12</f>
        <v>104105353</v>
      </c>
      <c r="B657" t="str">
        <f>'Page 1 - General Information'!$G$16</f>
        <v>1164</v>
      </c>
      <c r="C657" s="395" t="s">
        <v>17716</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f>'Page 1 - General Information'!$G$12</f>
        <v>104105353</v>
      </c>
      <c r="B658" t="str">
        <f>'Page 1 - General Information'!$G$16</f>
        <v>1164</v>
      </c>
      <c r="C658" s="395" t="s">
        <v>17716</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f>'Page 1 - General Information'!$G$12</f>
        <v>104105353</v>
      </c>
      <c r="B659" t="str">
        <f>'Page 1 - General Information'!$G$16</f>
        <v>1164</v>
      </c>
      <c r="C659" s="395" t="s">
        <v>17716</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f>'Page 1 - General Information'!$G$12</f>
        <v>104105353</v>
      </c>
      <c r="B660" t="str">
        <f>'Page 1 - General Information'!$G$16</f>
        <v>1164</v>
      </c>
      <c r="C660" s="395" t="s">
        <v>17716</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f>'Page 1 - General Information'!$G$12</f>
        <v>104105353</v>
      </c>
      <c r="B661" t="str">
        <f>'Page 1 - General Information'!$G$16</f>
        <v>1164</v>
      </c>
      <c r="C661" s="395" t="s">
        <v>17716</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f>'Page 1 - General Information'!$G$12</f>
        <v>104105353</v>
      </c>
      <c r="B662" t="str">
        <f>'Page 1 - General Information'!$G$16</f>
        <v>1164</v>
      </c>
      <c r="C662" s="395" t="s">
        <v>17716</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f>'Page 1 - General Information'!$G$12</f>
        <v>104105353</v>
      </c>
      <c r="B663" t="str">
        <f>'Page 1 - General Information'!$G$16</f>
        <v>1164</v>
      </c>
      <c r="C663" s="395" t="s">
        <v>17716</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f>'Page 1 - General Information'!$G$12</f>
        <v>104105353</v>
      </c>
      <c r="B664" t="str">
        <f>'Page 1 - General Information'!$G$16</f>
        <v>1164</v>
      </c>
      <c r="C664" s="395" t="s">
        <v>17716</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f>'Page 1 - General Information'!$G$12</f>
        <v>104105353</v>
      </c>
      <c r="B665" t="str">
        <f>'Page 1 - General Information'!$G$16</f>
        <v>1164</v>
      </c>
      <c r="C665" s="395" t="s">
        <v>17716</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f>'Page 1 - General Information'!$G$12</f>
        <v>104105353</v>
      </c>
      <c r="B666" t="str">
        <f>'Page 1 - General Information'!$G$16</f>
        <v>1164</v>
      </c>
      <c r="C666" s="395" t="s">
        <v>17716</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f>'Page 1 - General Information'!$G$12</f>
        <v>104105353</v>
      </c>
      <c r="B667" t="str">
        <f>'Page 1 - General Information'!$G$16</f>
        <v>1164</v>
      </c>
      <c r="C667" s="395" t="s">
        <v>17716</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f>'Page 1 - General Information'!$G$12</f>
        <v>104105353</v>
      </c>
      <c r="B668" t="str">
        <f>'Page 1 - General Information'!$G$16</f>
        <v>1164</v>
      </c>
      <c r="C668" s="395" t="s">
        <v>17716</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f>'Page 1 - General Information'!$G$12</f>
        <v>104105353</v>
      </c>
      <c r="B669" t="str">
        <f>'Page 1 - General Information'!$G$16</f>
        <v>1164</v>
      </c>
      <c r="C669" s="395" t="s">
        <v>17716</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f>'Page 1 - General Information'!$G$12</f>
        <v>104105353</v>
      </c>
      <c r="B670" t="str">
        <f>'Page 1 - General Information'!$G$16</f>
        <v>1164</v>
      </c>
      <c r="C670" s="395" t="s">
        <v>17716</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f>'Page 1 - General Information'!$G$12</f>
        <v>104105353</v>
      </c>
      <c r="B671" t="str">
        <f>'Page 1 - General Information'!$G$16</f>
        <v>1164</v>
      </c>
      <c r="C671" s="395" t="s">
        <v>17716</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f>'Page 1 - General Information'!$G$12</f>
        <v>104105353</v>
      </c>
      <c r="B672" t="str">
        <f>'Page 1 - General Information'!$G$16</f>
        <v>1164</v>
      </c>
      <c r="C672" s="395" t="s">
        <v>17716</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f>'Page 1 - General Information'!$G$12</f>
        <v>104105353</v>
      </c>
      <c r="B673" t="str">
        <f>'Page 1 - General Information'!$G$16</f>
        <v>1164</v>
      </c>
      <c r="C673" s="395" t="s">
        <v>17716</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f>'Page 1 - General Information'!$G$12</f>
        <v>104105353</v>
      </c>
      <c r="B674" t="str">
        <f>'Page 1 - General Information'!$G$16</f>
        <v>1164</v>
      </c>
      <c r="C674" s="395" t="s">
        <v>17716</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f>'Page 1 - General Information'!$G$12</f>
        <v>104105353</v>
      </c>
      <c r="B675" t="str">
        <f>'Page 1 - General Information'!$G$16</f>
        <v>1164</v>
      </c>
      <c r="C675" s="395" t="s">
        <v>17716</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f>'Page 1 - General Information'!$G$12</f>
        <v>104105353</v>
      </c>
      <c r="B676" t="str">
        <f>'Page 1 - General Information'!$G$16</f>
        <v>1164</v>
      </c>
      <c r="C676" s="395" t="s">
        <v>17716</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f>'Page 1 - General Information'!$G$12</f>
        <v>104105353</v>
      </c>
      <c r="B677" t="str">
        <f>'Page 1 - General Information'!$G$16</f>
        <v>1164</v>
      </c>
      <c r="C677" s="395" t="s">
        <v>17716</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f>'Page 1 - General Information'!$G$12</f>
        <v>104105353</v>
      </c>
      <c r="B678" t="str">
        <f>'Page 1 - General Information'!$G$16</f>
        <v>1164</v>
      </c>
      <c r="C678" s="395" t="s">
        <v>17716</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f>'Page 1 - General Information'!$G$12</f>
        <v>104105353</v>
      </c>
      <c r="B679" t="str">
        <f>'Page 1 - General Information'!$G$16</f>
        <v>1164</v>
      </c>
      <c r="C679" s="395" t="s">
        <v>17716</v>
      </c>
      <c r="D679"/>
      <c r="E679"/>
      <c r="F679"/>
      <c r="G679"/>
      <c r="H679"/>
      <c r="I679"/>
      <c r="J679"/>
      <c r="K679"/>
      <c r="L679"/>
      <c r="M679"/>
      <c r="N679" t="s">
        <v>4582</v>
      </c>
      <c r="O679" s="399"/>
      <c r="P679"/>
      <c r="Q679"/>
      <c r="R679" s="399" t="s">
        <v>10264</v>
      </c>
      <c r="S679" t="s">
        <v>4765</v>
      </c>
      <c r="T679"/>
      <c r="U679"/>
      <c r="V679" s="396" t="str">
        <f>INDEX('Page 2 - Team Information'!$K$14:$AP$184,Y679,X679)</f>
        <v xml:space="preserve">Yes </v>
      </c>
      <c r="W679"/>
      <c r="X679" s="397">
        <v>7</v>
      </c>
      <c r="Y679" s="397">
        <v>13</v>
      </c>
    </row>
    <row r="680" spans="1:25" x14ac:dyDescent="0.25">
      <c r="A680">
        <f>'Page 1 - General Information'!$G$12</f>
        <v>104105353</v>
      </c>
      <c r="B680" t="str">
        <f>'Page 1 - General Information'!$G$16</f>
        <v>1164</v>
      </c>
      <c r="C680" s="395" t="s">
        <v>17716</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1962-06-30</v>
      </c>
      <c r="U680"/>
      <c r="V680"/>
      <c r="W680"/>
      <c r="X680" s="397">
        <v>9</v>
      </c>
      <c r="Y680" s="397">
        <v>13</v>
      </c>
    </row>
    <row r="681" spans="1:25" x14ac:dyDescent="0.25">
      <c r="A681">
        <f>'Page 1 - General Information'!$G$12</f>
        <v>104105353</v>
      </c>
      <c r="B681" t="str">
        <f>'Page 1 - General Information'!$G$16</f>
        <v>1164</v>
      </c>
      <c r="C681" s="395" t="s">
        <v>17716</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f>'Page 1 - General Information'!$G$12</f>
        <v>104105353</v>
      </c>
      <c r="B682" t="str">
        <f>'Page 1 - General Information'!$G$16</f>
        <v>1164</v>
      </c>
      <c r="C682" s="395" t="s">
        <v>17716</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f>'Page 1 - General Information'!$G$12</f>
        <v>104105353</v>
      </c>
      <c r="B683" t="str">
        <f>'Page 1 - General Information'!$G$16</f>
        <v>1164</v>
      </c>
      <c r="C683" s="395" t="s">
        <v>17716</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f>'Page 1 - General Information'!$G$12</f>
        <v>104105353</v>
      </c>
      <c r="B684" t="str">
        <f>'Page 1 - General Information'!$G$16</f>
        <v>1164</v>
      </c>
      <c r="C684" s="395" t="s">
        <v>17716</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f>'Page 1 - General Information'!$G$12</f>
        <v>104105353</v>
      </c>
      <c r="B685" t="str">
        <f>'Page 1 - General Information'!$G$16</f>
        <v>1164</v>
      </c>
      <c r="C685" s="395" t="s">
        <v>17716</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f>'Page 1 - General Information'!$G$12</f>
        <v>104105353</v>
      </c>
      <c r="B686" t="str">
        <f>'Page 1 - General Information'!$G$16</f>
        <v>1164</v>
      </c>
      <c r="C686" s="395" t="s">
        <v>17716</v>
      </c>
      <c r="D686"/>
      <c r="E686"/>
      <c r="F686"/>
      <c r="G686"/>
      <c r="H686"/>
      <c r="I686"/>
      <c r="J686"/>
      <c r="K686"/>
      <c r="L686"/>
      <c r="M686"/>
      <c r="N686" t="s">
        <v>4101</v>
      </c>
      <c r="O686" s="396">
        <f>INDEX('Page 2 - Team Information'!$K$14:$AP$184,Y686,X686)</f>
        <v>13</v>
      </c>
      <c r="P686"/>
      <c r="Q686"/>
      <c r="R686"/>
      <c r="S686" t="s">
        <v>4772</v>
      </c>
      <c r="T686"/>
      <c r="U686"/>
      <c r="V686"/>
      <c r="W686"/>
      <c r="X686" s="397">
        <v>16</v>
      </c>
      <c r="Y686" s="397">
        <v>13</v>
      </c>
    </row>
    <row r="687" spans="1:25" x14ac:dyDescent="0.25">
      <c r="A687">
        <f>'Page 1 - General Information'!$G$12</f>
        <v>104105353</v>
      </c>
      <c r="B687" t="str">
        <f>'Page 1 - General Information'!$G$16</f>
        <v>1164</v>
      </c>
      <c r="C687" s="395" t="s">
        <v>17716</v>
      </c>
      <c r="D687"/>
      <c r="E687"/>
      <c r="F687"/>
      <c r="G687"/>
      <c r="H687"/>
      <c r="I687"/>
      <c r="J687"/>
      <c r="K687"/>
      <c r="L687"/>
      <c r="M687"/>
      <c r="N687" t="s">
        <v>4101</v>
      </c>
      <c r="O687" s="396">
        <f>INDEX('Page 2 - Team Information'!$K$14:$AP$184,Y687,X687)</f>
        <v>13</v>
      </c>
      <c r="P687"/>
      <c r="Q687"/>
      <c r="R687"/>
      <c r="S687" t="s">
        <v>4773</v>
      </c>
      <c r="T687"/>
      <c r="U687"/>
      <c r="V687"/>
      <c r="W687"/>
      <c r="X687" s="397">
        <v>17</v>
      </c>
      <c r="Y687" s="397">
        <v>13</v>
      </c>
    </row>
    <row r="688" spans="1:25" x14ac:dyDescent="0.25">
      <c r="A688">
        <f>'Page 1 - General Information'!$G$12</f>
        <v>104105353</v>
      </c>
      <c r="B688" t="str">
        <f>'Page 1 - General Information'!$G$16</f>
        <v>1164</v>
      </c>
      <c r="C688" s="395" t="s">
        <v>17716</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f>'Page 1 - General Information'!$G$12</f>
        <v>104105353</v>
      </c>
      <c r="B689" t="str">
        <f>'Page 1 - General Information'!$G$16</f>
        <v>1164</v>
      </c>
      <c r="C689" s="395" t="s">
        <v>17716</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f>'Page 1 - General Information'!$G$12</f>
        <v>104105353</v>
      </c>
      <c r="B690" t="str">
        <f>'Page 1 - General Information'!$G$16</f>
        <v>1164</v>
      </c>
      <c r="C690" s="395" t="s">
        <v>17716</v>
      </c>
      <c r="D690"/>
      <c r="E690"/>
      <c r="F690"/>
      <c r="G690"/>
      <c r="H690"/>
      <c r="I690"/>
      <c r="J690"/>
      <c r="K690"/>
      <c r="L690"/>
      <c r="M690"/>
      <c r="N690" t="s">
        <v>4101</v>
      </c>
      <c r="O690" s="396">
        <f>INDEX('Page 2 - Team Information'!$K$14:$AP$184,Y690,X690)</f>
        <v>13</v>
      </c>
      <c r="P690"/>
      <c r="Q690"/>
      <c r="R690"/>
      <c r="S690" t="s">
        <v>4776</v>
      </c>
      <c r="T690"/>
      <c r="U690"/>
      <c r="V690"/>
      <c r="W690"/>
      <c r="X690" s="397">
        <v>21</v>
      </c>
      <c r="Y690" s="397">
        <v>13</v>
      </c>
    </row>
    <row r="691" spans="1:25" x14ac:dyDescent="0.25">
      <c r="A691">
        <f>'Page 1 - General Information'!$G$12</f>
        <v>104105353</v>
      </c>
      <c r="B691" t="str">
        <f>'Page 1 - General Information'!$G$16</f>
        <v>1164</v>
      </c>
      <c r="C691" s="395" t="s">
        <v>17716</v>
      </c>
      <c r="D691"/>
      <c r="E691"/>
      <c r="F691"/>
      <c r="G691"/>
      <c r="H691"/>
      <c r="I691"/>
      <c r="J691"/>
      <c r="K691"/>
      <c r="L691"/>
      <c r="M691"/>
      <c r="N691" t="s">
        <v>4101</v>
      </c>
      <c r="O691" s="396">
        <f>INDEX('Page 2 - Team Information'!$K$14:$AP$184,Y691,X691)</f>
        <v>13</v>
      </c>
      <c r="P691"/>
      <c r="Q691"/>
      <c r="R691"/>
      <c r="S691" t="s">
        <v>4777</v>
      </c>
      <c r="T691"/>
      <c r="U691"/>
      <c r="V691"/>
      <c r="W691"/>
      <c r="X691" s="397">
        <v>22</v>
      </c>
      <c r="Y691" s="397">
        <v>13</v>
      </c>
    </row>
    <row r="692" spans="1:25" x14ac:dyDescent="0.25">
      <c r="A692">
        <f>'Page 1 - General Information'!$G$12</f>
        <v>104105353</v>
      </c>
      <c r="B692" t="str">
        <f>'Page 1 - General Information'!$G$16</f>
        <v>1164</v>
      </c>
      <c r="C692" s="395" t="s">
        <v>17716</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f>'Page 1 - General Information'!$G$12</f>
        <v>104105353</v>
      </c>
      <c r="B693" t="str">
        <f>'Page 1 - General Information'!$G$16</f>
        <v>1164</v>
      </c>
      <c r="C693" s="395" t="s">
        <v>17716</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f>'Page 1 - General Information'!$G$12</f>
        <v>104105353</v>
      </c>
      <c r="B694" t="str">
        <f>'Page 1 - General Information'!$G$16</f>
        <v>1164</v>
      </c>
      <c r="C694" s="395" t="s">
        <v>17716</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f>'Page 1 - General Information'!$G$12</f>
        <v>104105353</v>
      </c>
      <c r="B695" t="str">
        <f>'Page 1 - General Information'!$G$16</f>
        <v>1164</v>
      </c>
      <c r="C695" s="395" t="s">
        <v>17716</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f>'Page 1 - General Information'!$G$12</f>
        <v>104105353</v>
      </c>
      <c r="B696" t="str">
        <f>'Page 1 - General Information'!$G$16</f>
        <v>1164</v>
      </c>
      <c r="C696" s="395" t="s">
        <v>17716</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f>'Page 1 - General Information'!$G$12</f>
        <v>104105353</v>
      </c>
      <c r="B697" t="str">
        <f>'Page 1 - General Information'!$G$16</f>
        <v>1164</v>
      </c>
      <c r="C697" s="395" t="s">
        <v>17716</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f>'Page 1 - General Information'!$G$12</f>
        <v>104105353</v>
      </c>
      <c r="B698" t="str">
        <f>'Page 1 - General Information'!$G$16</f>
        <v>1164</v>
      </c>
      <c r="C698" s="395" t="s">
        <v>17716</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f>'Page 1 - General Information'!$G$12</f>
        <v>104105353</v>
      </c>
      <c r="B699" t="str">
        <f>'Page 1 - General Information'!$G$16</f>
        <v>1164</v>
      </c>
      <c r="C699" s="395" t="s">
        <v>17716</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f>'Page 1 - General Information'!$G$12</f>
        <v>104105353</v>
      </c>
      <c r="B700" t="str">
        <f>'Page 1 - General Information'!$G$16</f>
        <v>1164</v>
      </c>
      <c r="C700" s="395" t="s">
        <v>17716</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f>'Page 1 - General Information'!$G$12</f>
        <v>104105353</v>
      </c>
      <c r="B701" t="str">
        <f>'Page 1 - General Information'!$G$16</f>
        <v>1164</v>
      </c>
      <c r="C701" s="395" t="s">
        <v>17716</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f>'Page 1 - General Information'!$G$12</f>
        <v>104105353</v>
      </c>
      <c r="B702" t="str">
        <f>'Page 1 - General Information'!$G$16</f>
        <v>1164</v>
      </c>
      <c r="C702" s="395" t="s">
        <v>17716</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f>'Page 1 - General Information'!$G$12</f>
        <v>104105353</v>
      </c>
      <c r="B703" t="str">
        <f>'Page 1 - General Information'!$G$16</f>
        <v>1164</v>
      </c>
      <c r="C703" s="395" t="s">
        <v>17716</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f>'Page 1 - General Information'!$G$12</f>
        <v>104105353</v>
      </c>
      <c r="B704" t="str">
        <f>'Page 1 - General Information'!$G$16</f>
        <v>1164</v>
      </c>
      <c r="C704" s="395" t="s">
        <v>17716</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f>'Page 1 - General Information'!$G$12</f>
        <v>104105353</v>
      </c>
      <c r="B705" t="str">
        <f>'Page 1 - General Information'!$G$16</f>
        <v>1164</v>
      </c>
      <c r="C705" s="395" t="s">
        <v>17716</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f>'Page 1 - General Information'!$G$12</f>
        <v>104105353</v>
      </c>
      <c r="B706" t="str">
        <f>'Page 1 - General Information'!$G$16</f>
        <v>1164</v>
      </c>
      <c r="C706" s="395" t="s">
        <v>17716</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f>'Page 1 - General Information'!$G$12</f>
        <v>104105353</v>
      </c>
      <c r="B707" t="str">
        <f>'Page 1 - General Information'!$G$16</f>
        <v>1164</v>
      </c>
      <c r="C707" s="395" t="s">
        <v>17716</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f>'Page 1 - General Information'!$G$12</f>
        <v>104105353</v>
      </c>
      <c r="B708" t="str">
        <f>'Page 1 - General Information'!$G$16</f>
        <v>1164</v>
      </c>
      <c r="C708" s="395" t="s">
        <v>17716</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f>'Page 1 - General Information'!$G$12</f>
        <v>104105353</v>
      </c>
      <c r="B709" t="str">
        <f>'Page 1 - General Information'!$G$16</f>
        <v>1164</v>
      </c>
      <c r="C709" s="395" t="s">
        <v>17716</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f>'Page 1 - General Information'!$G$12</f>
        <v>104105353</v>
      </c>
      <c r="B710" t="str">
        <f>'Page 1 - General Information'!$G$16</f>
        <v>1164</v>
      </c>
      <c r="C710" s="395" t="s">
        <v>17716</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f>'Page 1 - General Information'!$G$12</f>
        <v>104105353</v>
      </c>
      <c r="B711" t="str">
        <f>'Page 1 - General Information'!$G$16</f>
        <v>1164</v>
      </c>
      <c r="C711" s="395" t="s">
        <v>17716</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f>'Page 1 - General Information'!$G$12</f>
        <v>104105353</v>
      </c>
      <c r="B712" t="str">
        <f>'Page 1 - General Information'!$G$16</f>
        <v>1164</v>
      </c>
      <c r="C712" s="395" t="s">
        <v>17716</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f>'Page 1 - General Information'!$G$12</f>
        <v>104105353</v>
      </c>
      <c r="B713" t="str">
        <f>'Page 1 - General Information'!$G$16</f>
        <v>1164</v>
      </c>
      <c r="C713" s="395" t="s">
        <v>17716</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f>'Page 1 - General Information'!$G$12</f>
        <v>104105353</v>
      </c>
      <c r="B714" t="str">
        <f>'Page 1 - General Information'!$G$16</f>
        <v>1164</v>
      </c>
      <c r="C714" s="395" t="s">
        <v>17716</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f>'Page 1 - General Information'!$G$12</f>
        <v>104105353</v>
      </c>
      <c r="B715" t="str">
        <f>'Page 1 - General Information'!$G$16</f>
        <v>1164</v>
      </c>
      <c r="C715" s="395" t="s">
        <v>17716</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f>'Page 1 - General Information'!$G$12</f>
        <v>104105353</v>
      </c>
      <c r="B716" t="str">
        <f>'Page 1 - General Information'!$G$16</f>
        <v>1164</v>
      </c>
      <c r="C716" s="395" t="s">
        <v>17716</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f>'Page 1 - General Information'!$G$12</f>
        <v>104105353</v>
      </c>
      <c r="B717" t="str">
        <f>'Page 1 - General Information'!$G$16</f>
        <v>1164</v>
      </c>
      <c r="C717" s="395" t="s">
        <v>17716</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f>'Page 1 - General Information'!$G$12</f>
        <v>104105353</v>
      </c>
      <c r="B718" t="str">
        <f>'Page 1 - General Information'!$G$16</f>
        <v>1164</v>
      </c>
      <c r="C718" s="395" t="s">
        <v>17716</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f>'Page 1 - General Information'!$G$12</f>
        <v>104105353</v>
      </c>
      <c r="B719" t="str">
        <f>'Page 1 - General Information'!$G$16</f>
        <v>1164</v>
      </c>
      <c r="C719" s="395" t="s">
        <v>17716</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f>'Page 1 - General Information'!$G$12</f>
        <v>104105353</v>
      </c>
      <c r="B720" t="str">
        <f>'Page 1 - General Information'!$G$16</f>
        <v>1164</v>
      </c>
      <c r="C720" s="395" t="s">
        <v>17716</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f>'Page 1 - General Information'!$G$12</f>
        <v>104105353</v>
      </c>
      <c r="B721" t="str">
        <f>'Page 1 - General Information'!$G$16</f>
        <v>1164</v>
      </c>
      <c r="C721" s="395" t="s">
        <v>17716</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f>'Page 1 - General Information'!$G$12</f>
        <v>104105353</v>
      </c>
      <c r="B722" t="str">
        <f>'Page 1 - General Information'!$G$16</f>
        <v>1164</v>
      </c>
      <c r="C722" s="395" t="s">
        <v>17716</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f>'Page 1 - General Information'!$G$12</f>
        <v>104105353</v>
      </c>
      <c r="B723" t="str">
        <f>'Page 1 - General Information'!$G$16</f>
        <v>1164</v>
      </c>
      <c r="C723" s="395" t="s">
        <v>17716</v>
      </c>
      <c r="D723"/>
      <c r="E723"/>
      <c r="F723"/>
      <c r="G723"/>
      <c r="H723"/>
      <c r="I723"/>
      <c r="J723"/>
      <c r="K723"/>
      <c r="L723"/>
      <c r="M723"/>
      <c r="N723" t="s">
        <v>4582</v>
      </c>
      <c r="O723" s="399"/>
      <c r="P723"/>
      <c r="Q723"/>
      <c r="R723" s="399" t="s">
        <v>10264</v>
      </c>
      <c r="S723" t="s">
        <v>4809</v>
      </c>
      <c r="T723"/>
      <c r="U723"/>
      <c r="V723" s="396">
        <f>INDEX('Page 2 - Team Information'!$K$14:$AP$184,Y723,X723)</f>
        <v>0</v>
      </c>
      <c r="W723"/>
      <c r="X723" s="397">
        <v>6</v>
      </c>
      <c r="Y723" s="397">
        <v>16</v>
      </c>
    </row>
    <row r="724" spans="1:25" x14ac:dyDescent="0.25">
      <c r="A724">
        <f>'Page 1 - General Information'!$G$12</f>
        <v>104105353</v>
      </c>
      <c r="B724" t="str">
        <f>'Page 1 - General Information'!$G$16</f>
        <v>1164</v>
      </c>
      <c r="C724" s="395" t="s">
        <v>17716</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f>'Page 1 - General Information'!$G$12</f>
        <v>104105353</v>
      </c>
      <c r="B725" t="str">
        <f>'Page 1 - General Information'!$G$16</f>
        <v>1164</v>
      </c>
      <c r="C725" s="395" t="s">
        <v>17716</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
      </c>
      <c r="U725"/>
      <c r="V725"/>
      <c r="W725"/>
      <c r="X725" s="397">
        <v>9</v>
      </c>
      <c r="Y725" s="397">
        <v>16</v>
      </c>
    </row>
    <row r="726" spans="1:25" x14ac:dyDescent="0.25">
      <c r="A726">
        <f>'Page 1 - General Information'!$G$12</f>
        <v>104105353</v>
      </c>
      <c r="B726" t="str">
        <f>'Page 1 - General Information'!$G$16</f>
        <v>1164</v>
      </c>
      <c r="C726" s="395" t="s">
        <v>17716</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f>'Page 1 - General Information'!$G$12</f>
        <v>104105353</v>
      </c>
      <c r="B727" t="str">
        <f>'Page 1 - General Information'!$G$16</f>
        <v>1164</v>
      </c>
      <c r="C727" s="395" t="s">
        <v>17716</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f>'Page 1 - General Information'!$G$12</f>
        <v>104105353</v>
      </c>
      <c r="B728" t="str">
        <f>'Page 1 - General Information'!$G$16</f>
        <v>1164</v>
      </c>
      <c r="C728" s="395" t="s">
        <v>17716</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f>'Page 1 - General Information'!$G$12</f>
        <v>104105353</v>
      </c>
      <c r="B729" t="str">
        <f>'Page 1 - General Information'!$G$16</f>
        <v>1164</v>
      </c>
      <c r="C729" s="395" t="s">
        <v>17716</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f>'Page 1 - General Information'!$G$12</f>
        <v>104105353</v>
      </c>
      <c r="B730" t="str">
        <f>'Page 1 - General Information'!$G$16</f>
        <v>1164</v>
      </c>
      <c r="C730" s="395" t="s">
        <v>17716</v>
      </c>
      <c r="D730"/>
      <c r="E730"/>
      <c r="F730"/>
      <c r="G730"/>
      <c r="H730"/>
      <c r="I730"/>
      <c r="J730"/>
      <c r="K730"/>
      <c r="L730"/>
      <c r="M730"/>
      <c r="N730" t="s">
        <v>4101</v>
      </c>
      <c r="O730" s="396">
        <f>INDEX('Page 2 - Team Information'!$K$14:$AP$184,Y730,X730)</f>
        <v>0</v>
      </c>
      <c r="P730"/>
      <c r="Q730"/>
      <c r="R730"/>
      <c r="S730" t="s">
        <v>4816</v>
      </c>
      <c r="T730"/>
      <c r="U730"/>
      <c r="V730"/>
      <c r="W730"/>
      <c r="X730" s="397">
        <v>15</v>
      </c>
      <c r="Y730" s="397">
        <v>16</v>
      </c>
    </row>
    <row r="731" spans="1:25" x14ac:dyDescent="0.25">
      <c r="A731">
        <f>'Page 1 - General Information'!$G$12</f>
        <v>104105353</v>
      </c>
      <c r="B731" t="str">
        <f>'Page 1 - General Information'!$G$16</f>
        <v>1164</v>
      </c>
      <c r="C731" s="395" t="s">
        <v>17716</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f>'Page 1 - General Information'!$G$12</f>
        <v>104105353</v>
      </c>
      <c r="B732" t="str">
        <f>'Page 1 - General Information'!$G$16</f>
        <v>1164</v>
      </c>
      <c r="C732" s="395" t="s">
        <v>17716</v>
      </c>
      <c r="D732"/>
      <c r="E732"/>
      <c r="F732"/>
      <c r="G732"/>
      <c r="H732"/>
      <c r="I732"/>
      <c r="J732"/>
      <c r="K732"/>
      <c r="L732"/>
      <c r="M732"/>
      <c r="N732" t="s">
        <v>4101</v>
      </c>
      <c r="O732" s="396">
        <f>INDEX('Page 2 - Team Information'!$K$14:$AP$184,Y732,X732)</f>
        <v>0</v>
      </c>
      <c r="P732"/>
      <c r="Q732"/>
      <c r="R732"/>
      <c r="S732" t="s">
        <v>4818</v>
      </c>
      <c r="T732"/>
      <c r="U732"/>
      <c r="V732"/>
      <c r="W732"/>
      <c r="X732" s="397">
        <v>17</v>
      </c>
      <c r="Y732" s="397">
        <v>16</v>
      </c>
    </row>
    <row r="733" spans="1:25" x14ac:dyDescent="0.25">
      <c r="A733">
        <f>'Page 1 - General Information'!$G$12</f>
        <v>104105353</v>
      </c>
      <c r="B733" t="str">
        <f>'Page 1 - General Information'!$G$16</f>
        <v>1164</v>
      </c>
      <c r="C733" s="395" t="s">
        <v>17716</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f>'Page 1 - General Information'!$G$12</f>
        <v>104105353</v>
      </c>
      <c r="B734" t="str">
        <f>'Page 1 - General Information'!$G$16</f>
        <v>1164</v>
      </c>
      <c r="C734" s="395" t="s">
        <v>17716</v>
      </c>
      <c r="D734"/>
      <c r="E734"/>
      <c r="F734"/>
      <c r="G734"/>
      <c r="H734"/>
      <c r="I734"/>
      <c r="J734"/>
      <c r="K734"/>
      <c r="L734"/>
      <c r="M734"/>
      <c r="N734" t="s">
        <v>4101</v>
      </c>
      <c r="O734" s="396">
        <f>INDEX('Page 2 - Team Information'!$K$14:$AP$184,Y734,X734)</f>
        <v>0</v>
      </c>
      <c r="P734"/>
      <c r="Q734"/>
      <c r="R734"/>
      <c r="S734" t="s">
        <v>4820</v>
      </c>
      <c r="T734"/>
      <c r="U734"/>
      <c r="V734"/>
      <c r="W734"/>
      <c r="X734" s="397">
        <v>20</v>
      </c>
      <c r="Y734" s="397">
        <v>16</v>
      </c>
    </row>
    <row r="735" spans="1:25" x14ac:dyDescent="0.25">
      <c r="A735">
        <f>'Page 1 - General Information'!$G$12</f>
        <v>104105353</v>
      </c>
      <c r="B735" t="str">
        <f>'Page 1 - General Information'!$G$16</f>
        <v>1164</v>
      </c>
      <c r="C735" s="395" t="s">
        <v>17716</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f>'Page 1 - General Information'!$G$12</f>
        <v>104105353</v>
      </c>
      <c r="B736" t="str">
        <f>'Page 1 - General Information'!$G$16</f>
        <v>1164</v>
      </c>
      <c r="C736" s="395" t="s">
        <v>17716</v>
      </c>
      <c r="D736"/>
      <c r="E736"/>
      <c r="F736"/>
      <c r="G736"/>
      <c r="H736"/>
      <c r="I736"/>
      <c r="J736"/>
      <c r="K736"/>
      <c r="L736"/>
      <c r="M736"/>
      <c r="N736" t="s">
        <v>4101</v>
      </c>
      <c r="O736" s="396">
        <f>INDEX('Page 2 - Team Information'!$K$14:$AP$184,Y736,X736)</f>
        <v>0</v>
      </c>
      <c r="P736"/>
      <c r="Q736"/>
      <c r="R736"/>
      <c r="S736" t="s">
        <v>4822</v>
      </c>
      <c r="T736"/>
      <c r="U736"/>
      <c r="V736"/>
      <c r="W736"/>
      <c r="X736" s="397">
        <v>22</v>
      </c>
      <c r="Y736" s="397">
        <v>16</v>
      </c>
    </row>
    <row r="737" spans="1:25" x14ac:dyDescent="0.25">
      <c r="A737">
        <f>'Page 1 - General Information'!$G$12</f>
        <v>104105353</v>
      </c>
      <c r="B737" t="str">
        <f>'Page 1 - General Information'!$G$16</f>
        <v>1164</v>
      </c>
      <c r="C737" s="395" t="s">
        <v>17716</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f>'Page 1 - General Information'!$G$12</f>
        <v>104105353</v>
      </c>
      <c r="B738" t="str">
        <f>'Page 1 - General Information'!$G$16</f>
        <v>1164</v>
      </c>
      <c r="C738" s="395" t="s">
        <v>17716</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f>'Page 1 - General Information'!$G$12</f>
        <v>104105353</v>
      </c>
      <c r="B739" t="str">
        <f>'Page 1 - General Information'!$G$16</f>
        <v>1164</v>
      </c>
      <c r="C739" s="395" t="s">
        <v>17716</v>
      </c>
      <c r="D739"/>
      <c r="E739"/>
      <c r="F739"/>
      <c r="G739"/>
      <c r="H739"/>
      <c r="I739"/>
      <c r="J739"/>
      <c r="K739"/>
      <c r="L739"/>
      <c r="M739"/>
      <c r="N739" t="s">
        <v>4582</v>
      </c>
      <c r="O739" s="399"/>
      <c r="P739"/>
      <c r="Q739"/>
      <c r="R739" s="399" t="s">
        <v>10264</v>
      </c>
      <c r="S739" t="s">
        <v>4825</v>
      </c>
      <c r="T739"/>
      <c r="U739"/>
      <c r="V739" s="396" t="str">
        <f>INDEX('Page 2 - Team Information'!$K$14:$AP$184,Y739,X739)</f>
        <v xml:space="preserve">Yes </v>
      </c>
      <c r="W739"/>
      <c r="X739" s="397">
        <v>7</v>
      </c>
      <c r="Y739" s="397">
        <v>17</v>
      </c>
    </row>
    <row r="740" spans="1:25" x14ac:dyDescent="0.25">
      <c r="A740">
        <f>'Page 1 - General Information'!$G$12</f>
        <v>104105353</v>
      </c>
      <c r="B740" t="str">
        <f>'Page 1 - General Information'!$G$16</f>
        <v>1164</v>
      </c>
      <c r="C740" s="395" t="s">
        <v>17716</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2014-06-30</v>
      </c>
      <c r="U740"/>
      <c r="V740"/>
      <c r="W740"/>
      <c r="X740" s="397">
        <v>9</v>
      </c>
      <c r="Y740" s="397">
        <v>17</v>
      </c>
    </row>
    <row r="741" spans="1:25" x14ac:dyDescent="0.25">
      <c r="A741">
        <f>'Page 1 - General Information'!$G$12</f>
        <v>104105353</v>
      </c>
      <c r="B741" t="str">
        <f>'Page 1 - General Information'!$G$16</f>
        <v>1164</v>
      </c>
      <c r="C741" s="395" t="s">
        <v>17716</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f>'Page 1 - General Information'!$G$12</f>
        <v>104105353</v>
      </c>
      <c r="B742" t="str">
        <f>'Page 1 - General Information'!$G$16</f>
        <v>1164</v>
      </c>
      <c r="C742" s="395" t="s">
        <v>17716</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f>'Page 1 - General Information'!$G$12</f>
        <v>104105353</v>
      </c>
      <c r="B743" t="str">
        <f>'Page 1 - General Information'!$G$16</f>
        <v>1164</v>
      </c>
      <c r="C743" s="395" t="s">
        <v>17716</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f>'Page 1 - General Information'!$G$12</f>
        <v>104105353</v>
      </c>
      <c r="B744" t="str">
        <f>'Page 1 - General Information'!$G$16</f>
        <v>1164</v>
      </c>
      <c r="C744" s="395" t="s">
        <v>17716</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f>'Page 1 - General Information'!$G$12</f>
        <v>104105353</v>
      </c>
      <c r="B745" t="str">
        <f>'Page 1 - General Information'!$G$16</f>
        <v>1164</v>
      </c>
      <c r="C745" s="395" t="s">
        <v>17716</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f>'Page 1 - General Information'!$G$12</f>
        <v>104105353</v>
      </c>
      <c r="B746" t="str">
        <f>'Page 1 - General Information'!$G$16</f>
        <v>1164</v>
      </c>
      <c r="C746" s="395" t="s">
        <v>17716</v>
      </c>
      <c r="D746"/>
      <c r="E746"/>
      <c r="F746"/>
      <c r="G746"/>
      <c r="H746"/>
      <c r="I746"/>
      <c r="J746"/>
      <c r="K746"/>
      <c r="L746"/>
      <c r="M746"/>
      <c r="N746" t="s">
        <v>4101</v>
      </c>
      <c r="O746" s="396">
        <f>INDEX('Page 2 - Team Information'!$K$14:$AP$184,Y746,X746)</f>
        <v>12</v>
      </c>
      <c r="P746"/>
      <c r="Q746"/>
      <c r="R746"/>
      <c r="S746" t="s">
        <v>4832</v>
      </c>
      <c r="T746"/>
      <c r="U746"/>
      <c r="V746"/>
      <c r="W746"/>
      <c r="X746" s="397">
        <v>16</v>
      </c>
      <c r="Y746" s="397">
        <v>17</v>
      </c>
    </row>
    <row r="747" spans="1:25" x14ac:dyDescent="0.25">
      <c r="A747">
        <f>'Page 1 - General Information'!$G$12</f>
        <v>104105353</v>
      </c>
      <c r="B747" t="str">
        <f>'Page 1 - General Information'!$G$16</f>
        <v>1164</v>
      </c>
      <c r="C747" s="395" t="s">
        <v>17716</v>
      </c>
      <c r="D747"/>
      <c r="E747"/>
      <c r="F747"/>
      <c r="G747"/>
      <c r="H747"/>
      <c r="I747"/>
      <c r="J747"/>
      <c r="K747"/>
      <c r="L747"/>
      <c r="M747"/>
      <c r="N747" t="s">
        <v>4101</v>
      </c>
      <c r="O747" s="396">
        <f>INDEX('Page 2 - Team Information'!$K$14:$AP$184,Y747,X747)</f>
        <v>12</v>
      </c>
      <c r="P747"/>
      <c r="Q747"/>
      <c r="R747"/>
      <c r="S747" t="s">
        <v>4833</v>
      </c>
      <c r="T747"/>
      <c r="U747"/>
      <c r="V747"/>
      <c r="W747"/>
      <c r="X747" s="397">
        <v>17</v>
      </c>
      <c r="Y747" s="397">
        <v>17</v>
      </c>
    </row>
    <row r="748" spans="1:25" x14ac:dyDescent="0.25">
      <c r="A748">
        <f>'Page 1 - General Information'!$G$12</f>
        <v>104105353</v>
      </c>
      <c r="B748" t="str">
        <f>'Page 1 - General Information'!$G$16</f>
        <v>1164</v>
      </c>
      <c r="C748" s="395" t="s">
        <v>17716</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f>'Page 1 - General Information'!$G$12</f>
        <v>104105353</v>
      </c>
      <c r="B749" t="str">
        <f>'Page 1 - General Information'!$G$16</f>
        <v>1164</v>
      </c>
      <c r="C749" s="395" t="s">
        <v>17716</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f>'Page 1 - General Information'!$G$12</f>
        <v>104105353</v>
      </c>
      <c r="B750" t="str">
        <f>'Page 1 - General Information'!$G$16</f>
        <v>1164</v>
      </c>
      <c r="C750" s="395" t="s">
        <v>17716</v>
      </c>
      <c r="D750"/>
      <c r="E750"/>
      <c r="F750"/>
      <c r="G750"/>
      <c r="H750"/>
      <c r="I750"/>
      <c r="J750"/>
      <c r="K750"/>
      <c r="L750"/>
      <c r="M750"/>
      <c r="N750" t="s">
        <v>4101</v>
      </c>
      <c r="O750" s="396">
        <f>INDEX('Page 2 - Team Information'!$K$14:$AP$184,Y750,X750)</f>
        <v>9</v>
      </c>
      <c r="P750"/>
      <c r="Q750"/>
      <c r="R750"/>
      <c r="S750" t="s">
        <v>4836</v>
      </c>
      <c r="T750"/>
      <c r="U750"/>
      <c r="V750"/>
      <c r="W750"/>
      <c r="X750" s="397">
        <v>21</v>
      </c>
      <c r="Y750" s="397">
        <v>17</v>
      </c>
    </row>
    <row r="751" spans="1:25" x14ac:dyDescent="0.25">
      <c r="A751">
        <f>'Page 1 - General Information'!$G$12</f>
        <v>104105353</v>
      </c>
      <c r="B751" t="str">
        <f>'Page 1 - General Information'!$G$16</f>
        <v>1164</v>
      </c>
      <c r="C751" s="395" t="s">
        <v>17716</v>
      </c>
      <c r="D751"/>
      <c r="E751"/>
      <c r="F751"/>
      <c r="G751"/>
      <c r="H751"/>
      <c r="I751"/>
      <c r="J751"/>
      <c r="K751"/>
      <c r="L751"/>
      <c r="M751"/>
      <c r="N751" t="s">
        <v>4101</v>
      </c>
      <c r="O751" s="396">
        <f>INDEX('Page 2 - Team Information'!$K$14:$AP$184,Y751,X751)</f>
        <v>9</v>
      </c>
      <c r="P751"/>
      <c r="Q751"/>
      <c r="R751"/>
      <c r="S751" t="s">
        <v>4837</v>
      </c>
      <c r="T751"/>
      <c r="U751"/>
      <c r="V751"/>
      <c r="W751"/>
      <c r="X751" s="397">
        <v>22</v>
      </c>
      <c r="Y751" s="397">
        <v>17</v>
      </c>
    </row>
    <row r="752" spans="1:25" x14ac:dyDescent="0.25">
      <c r="A752">
        <f>'Page 1 - General Information'!$G$12</f>
        <v>104105353</v>
      </c>
      <c r="B752" t="str">
        <f>'Page 1 - General Information'!$G$16</f>
        <v>1164</v>
      </c>
      <c r="C752" s="395" t="s">
        <v>17716</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f>'Page 1 - General Information'!$G$12</f>
        <v>104105353</v>
      </c>
      <c r="B753" t="str">
        <f>'Page 1 - General Information'!$G$16</f>
        <v>1164</v>
      </c>
      <c r="C753" s="395" t="s">
        <v>17716</v>
      </c>
      <c r="D753"/>
      <c r="E753"/>
      <c r="F753"/>
      <c r="G753"/>
      <c r="H753"/>
      <c r="I753"/>
      <c r="J753"/>
      <c r="K753"/>
      <c r="L753"/>
      <c r="M753"/>
      <c r="N753" t="s">
        <v>4582</v>
      </c>
      <c r="O753" s="399"/>
      <c r="P753"/>
      <c r="Q753"/>
      <c r="R753" s="399" t="s">
        <v>10264</v>
      </c>
      <c r="S753" t="s">
        <v>4839</v>
      </c>
      <c r="T753"/>
      <c r="U753"/>
      <c r="V753" s="396" t="str">
        <f>INDEX('Page 2 - Team Information'!$K$14:$AP$184,Y753,X753)</f>
        <v xml:space="preserve">Yes </v>
      </c>
      <c r="W753"/>
      <c r="X753" s="397">
        <v>6</v>
      </c>
      <c r="Y753" s="397">
        <v>18</v>
      </c>
    </row>
    <row r="754" spans="1:25" x14ac:dyDescent="0.25">
      <c r="A754">
        <f>'Page 1 - General Information'!$G$12</f>
        <v>104105353</v>
      </c>
      <c r="B754" t="str">
        <f>'Page 1 - General Information'!$G$16</f>
        <v>1164</v>
      </c>
      <c r="C754" s="395" t="s">
        <v>17716</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f>'Page 1 - General Information'!$G$12</f>
        <v>104105353</v>
      </c>
      <c r="B755" t="str">
        <f>'Page 1 - General Information'!$G$16</f>
        <v>1164</v>
      </c>
      <c r="C755" s="395" t="s">
        <v>17716</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1956-06-30</v>
      </c>
      <c r="U755"/>
      <c r="V755"/>
      <c r="W755"/>
      <c r="X755" s="397">
        <v>9</v>
      </c>
      <c r="Y755" s="397">
        <v>18</v>
      </c>
    </row>
    <row r="756" spans="1:25" x14ac:dyDescent="0.25">
      <c r="A756">
        <f>'Page 1 - General Information'!$G$12</f>
        <v>104105353</v>
      </c>
      <c r="B756" t="str">
        <f>'Page 1 - General Information'!$G$16</f>
        <v>1164</v>
      </c>
      <c r="C756" s="395" t="s">
        <v>17716</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f>'Page 1 - General Information'!$G$12</f>
        <v>104105353</v>
      </c>
      <c r="B757" t="str">
        <f>'Page 1 - General Information'!$G$16</f>
        <v>1164</v>
      </c>
      <c r="C757" s="395" t="s">
        <v>17716</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f>'Page 1 - General Information'!$G$12</f>
        <v>104105353</v>
      </c>
      <c r="B758" t="str">
        <f>'Page 1 - General Information'!$G$16</f>
        <v>1164</v>
      </c>
      <c r="C758" s="395" t="s">
        <v>17716</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f>'Page 1 - General Information'!$G$12</f>
        <v>104105353</v>
      </c>
      <c r="B759" t="str">
        <f>'Page 1 - General Information'!$G$16</f>
        <v>1164</v>
      </c>
      <c r="C759" s="395" t="s">
        <v>17716</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f>'Page 1 - General Information'!$G$12</f>
        <v>104105353</v>
      </c>
      <c r="B760" t="str">
        <f>'Page 1 - General Information'!$G$16</f>
        <v>1164</v>
      </c>
      <c r="C760" s="395" t="s">
        <v>17716</v>
      </c>
      <c r="D760"/>
      <c r="E760"/>
      <c r="F760"/>
      <c r="G760"/>
      <c r="H760"/>
      <c r="I760"/>
      <c r="J760"/>
      <c r="K760"/>
      <c r="L760"/>
      <c r="M760"/>
      <c r="N760" t="s">
        <v>4101</v>
      </c>
      <c r="O760" s="396">
        <f>INDEX('Page 2 - Team Information'!$K$14:$AP$184,Y760,X760)</f>
        <v>21</v>
      </c>
      <c r="P760"/>
      <c r="Q760"/>
      <c r="R760"/>
      <c r="S760" t="s">
        <v>4846</v>
      </c>
      <c r="T760"/>
      <c r="U760"/>
      <c r="V760"/>
      <c r="W760"/>
      <c r="X760" s="397">
        <v>15</v>
      </c>
      <c r="Y760" s="397">
        <v>18</v>
      </c>
    </row>
    <row r="761" spans="1:25" x14ac:dyDescent="0.25">
      <c r="A761">
        <f>'Page 1 - General Information'!$G$12</f>
        <v>104105353</v>
      </c>
      <c r="B761" t="str">
        <f>'Page 1 - General Information'!$G$16</f>
        <v>1164</v>
      </c>
      <c r="C761" s="395" t="s">
        <v>17716</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f>'Page 1 - General Information'!$G$12</f>
        <v>104105353</v>
      </c>
      <c r="B762" t="str">
        <f>'Page 1 - General Information'!$G$16</f>
        <v>1164</v>
      </c>
      <c r="C762" s="395" t="s">
        <v>17716</v>
      </c>
      <c r="D762"/>
      <c r="E762"/>
      <c r="F762"/>
      <c r="G762"/>
      <c r="H762"/>
      <c r="I762"/>
      <c r="J762"/>
      <c r="K762"/>
      <c r="L762"/>
      <c r="M762"/>
      <c r="N762" t="s">
        <v>4101</v>
      </c>
      <c r="O762" s="396">
        <f>INDEX('Page 2 - Team Information'!$K$14:$AP$184,Y762,X762)</f>
        <v>21</v>
      </c>
      <c r="P762"/>
      <c r="Q762"/>
      <c r="R762"/>
      <c r="S762" t="s">
        <v>4848</v>
      </c>
      <c r="T762"/>
      <c r="U762"/>
      <c r="V762"/>
      <c r="W762"/>
      <c r="X762" s="397">
        <v>17</v>
      </c>
      <c r="Y762" s="397">
        <v>18</v>
      </c>
    </row>
    <row r="763" spans="1:25" x14ac:dyDescent="0.25">
      <c r="A763">
        <f>'Page 1 - General Information'!$G$12</f>
        <v>104105353</v>
      </c>
      <c r="B763" t="str">
        <f>'Page 1 - General Information'!$G$16</f>
        <v>1164</v>
      </c>
      <c r="C763" s="395" t="s">
        <v>17716</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f>'Page 1 - General Information'!$G$12</f>
        <v>104105353</v>
      </c>
      <c r="B764" t="str">
        <f>'Page 1 - General Information'!$G$16</f>
        <v>1164</v>
      </c>
      <c r="C764" s="395" t="s">
        <v>17716</v>
      </c>
      <c r="D764"/>
      <c r="E764"/>
      <c r="F764"/>
      <c r="G764"/>
      <c r="H764"/>
      <c r="I764"/>
      <c r="J764"/>
      <c r="K764"/>
      <c r="L764"/>
      <c r="M764"/>
      <c r="N764" t="s">
        <v>4101</v>
      </c>
      <c r="O764" s="396">
        <f>INDEX('Page 2 - Team Information'!$K$14:$AP$184,Y764,X764)</f>
        <v>21</v>
      </c>
      <c r="P764"/>
      <c r="Q764"/>
      <c r="R764"/>
      <c r="S764" t="s">
        <v>4850</v>
      </c>
      <c r="T764"/>
      <c r="U764"/>
      <c r="V764"/>
      <c r="W764"/>
      <c r="X764" s="397">
        <v>20</v>
      </c>
      <c r="Y764" s="397">
        <v>18</v>
      </c>
    </row>
    <row r="765" spans="1:25" x14ac:dyDescent="0.25">
      <c r="A765">
        <f>'Page 1 - General Information'!$G$12</f>
        <v>104105353</v>
      </c>
      <c r="B765" t="str">
        <f>'Page 1 - General Information'!$G$16</f>
        <v>1164</v>
      </c>
      <c r="C765" s="395" t="s">
        <v>17716</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f>'Page 1 - General Information'!$G$12</f>
        <v>104105353</v>
      </c>
      <c r="B766" t="str">
        <f>'Page 1 - General Information'!$G$16</f>
        <v>1164</v>
      </c>
      <c r="C766" s="395" t="s">
        <v>17716</v>
      </c>
      <c r="D766"/>
      <c r="E766"/>
      <c r="F766"/>
      <c r="G766"/>
      <c r="H766"/>
      <c r="I766"/>
      <c r="J766"/>
      <c r="K766"/>
      <c r="L766"/>
      <c r="M766"/>
      <c r="N766" t="s">
        <v>4101</v>
      </c>
      <c r="O766" s="396">
        <f>INDEX('Page 2 - Team Information'!$K$14:$AP$184,Y766,X766)</f>
        <v>21</v>
      </c>
      <c r="P766"/>
      <c r="Q766"/>
      <c r="R766"/>
      <c r="S766" t="s">
        <v>4852</v>
      </c>
      <c r="T766"/>
      <c r="U766"/>
      <c r="V766"/>
      <c r="W766"/>
      <c r="X766" s="397">
        <v>22</v>
      </c>
      <c r="Y766" s="397">
        <v>18</v>
      </c>
    </row>
    <row r="767" spans="1:25" x14ac:dyDescent="0.25">
      <c r="A767">
        <f>'Page 1 - General Information'!$G$12</f>
        <v>104105353</v>
      </c>
      <c r="B767" t="str">
        <f>'Page 1 - General Information'!$G$16</f>
        <v>1164</v>
      </c>
      <c r="C767" s="395" t="s">
        <v>17716</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f>'Page 1 - General Information'!$G$12</f>
        <v>104105353</v>
      </c>
      <c r="B768" t="str">
        <f>'Page 1 - General Information'!$G$16</f>
        <v>1164</v>
      </c>
      <c r="C768" s="395" t="s">
        <v>17716</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f>'Page 1 - General Information'!$G$12</f>
        <v>104105353</v>
      </c>
      <c r="B769" t="str">
        <f>'Page 1 - General Information'!$G$16</f>
        <v>1164</v>
      </c>
      <c r="C769" s="395" t="s">
        <v>17716</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f>'Page 1 - General Information'!$G$12</f>
        <v>104105353</v>
      </c>
      <c r="B770" t="str">
        <f>'Page 1 - General Information'!$G$16</f>
        <v>1164</v>
      </c>
      <c r="C770" s="395" t="s">
        <v>17716</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f>'Page 1 - General Information'!$G$12</f>
        <v>104105353</v>
      </c>
      <c r="B771" t="str">
        <f>'Page 1 - General Information'!$G$16</f>
        <v>1164</v>
      </c>
      <c r="C771" s="395" t="s">
        <v>17716</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f>'Page 1 - General Information'!$G$12</f>
        <v>104105353</v>
      </c>
      <c r="B772" t="str">
        <f>'Page 1 - General Information'!$G$16</f>
        <v>1164</v>
      </c>
      <c r="C772" s="395" t="s">
        <v>17716</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f>'Page 1 - General Information'!$G$12</f>
        <v>104105353</v>
      </c>
      <c r="B773" t="str">
        <f>'Page 1 - General Information'!$G$16</f>
        <v>1164</v>
      </c>
      <c r="C773" s="395" t="s">
        <v>17716</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f>'Page 1 - General Information'!$G$12</f>
        <v>104105353</v>
      </c>
      <c r="B774" t="str">
        <f>'Page 1 - General Information'!$G$16</f>
        <v>1164</v>
      </c>
      <c r="C774" s="395" t="s">
        <v>17716</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f>'Page 1 - General Information'!$G$12</f>
        <v>104105353</v>
      </c>
      <c r="B775" t="str">
        <f>'Page 1 - General Information'!$G$16</f>
        <v>1164</v>
      </c>
      <c r="C775" s="395" t="s">
        <v>17716</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f>'Page 1 - General Information'!$G$12</f>
        <v>104105353</v>
      </c>
      <c r="B776" t="str">
        <f>'Page 1 - General Information'!$G$16</f>
        <v>1164</v>
      </c>
      <c r="C776" s="395" t="s">
        <v>17716</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f>'Page 1 - General Information'!$G$12</f>
        <v>104105353</v>
      </c>
      <c r="B777" t="str">
        <f>'Page 1 - General Information'!$G$16</f>
        <v>1164</v>
      </c>
      <c r="C777" s="395" t="s">
        <v>17716</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f>'Page 1 - General Information'!$G$12</f>
        <v>104105353</v>
      </c>
      <c r="B778" t="str">
        <f>'Page 1 - General Information'!$G$16</f>
        <v>1164</v>
      </c>
      <c r="C778" s="395" t="s">
        <v>17716</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f>'Page 1 - General Information'!$G$12</f>
        <v>104105353</v>
      </c>
      <c r="B779" t="str">
        <f>'Page 1 - General Information'!$G$16</f>
        <v>1164</v>
      </c>
      <c r="C779" s="395" t="s">
        <v>17716</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f>'Page 1 - General Information'!$G$12</f>
        <v>104105353</v>
      </c>
      <c r="B780" t="str">
        <f>'Page 1 - General Information'!$G$16</f>
        <v>1164</v>
      </c>
      <c r="C780" s="395" t="s">
        <v>17716</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f>'Page 1 - General Information'!$G$12</f>
        <v>104105353</v>
      </c>
      <c r="B781" t="str">
        <f>'Page 1 - General Information'!$G$16</f>
        <v>1164</v>
      </c>
      <c r="C781" s="395" t="s">
        <v>17716</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f>'Page 1 - General Information'!$G$12</f>
        <v>104105353</v>
      </c>
      <c r="B782" t="str">
        <f>'Page 1 - General Information'!$G$16</f>
        <v>1164</v>
      </c>
      <c r="C782" s="395" t="s">
        <v>17716</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f>'Page 1 - General Information'!$G$12</f>
        <v>104105353</v>
      </c>
      <c r="B783" t="str">
        <f>'Page 1 - General Information'!$G$16</f>
        <v>1164</v>
      </c>
      <c r="C783" s="395" t="s">
        <v>17716</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f>'Page 1 - General Information'!$G$12</f>
        <v>104105353</v>
      </c>
      <c r="B784" t="str">
        <f>'Page 1 - General Information'!$G$16</f>
        <v>1164</v>
      </c>
      <c r="C784" s="395" t="s">
        <v>17716</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f>'Page 1 - General Information'!$G$12</f>
        <v>104105353</v>
      </c>
      <c r="B785" t="str">
        <f>'Page 1 - General Information'!$G$16</f>
        <v>1164</v>
      </c>
      <c r="C785" s="395" t="s">
        <v>17716</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f>'Page 1 - General Information'!$G$12</f>
        <v>104105353</v>
      </c>
      <c r="B786" t="str">
        <f>'Page 1 - General Information'!$G$16</f>
        <v>1164</v>
      </c>
      <c r="C786" s="395" t="s">
        <v>17716</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f>'Page 1 - General Information'!$G$12</f>
        <v>104105353</v>
      </c>
      <c r="B787" t="str">
        <f>'Page 1 - General Information'!$G$16</f>
        <v>1164</v>
      </c>
      <c r="C787" s="395" t="s">
        <v>17716</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f>'Page 1 - General Information'!$G$12</f>
        <v>104105353</v>
      </c>
      <c r="B788" t="str">
        <f>'Page 1 - General Information'!$G$16</f>
        <v>1164</v>
      </c>
      <c r="C788" s="395" t="s">
        <v>17716</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f>'Page 1 - General Information'!$G$12</f>
        <v>104105353</v>
      </c>
      <c r="B789" t="str">
        <f>'Page 1 - General Information'!$G$16</f>
        <v>1164</v>
      </c>
      <c r="C789" s="395" t="s">
        <v>17716</v>
      </c>
      <c r="D789"/>
      <c r="E789"/>
      <c r="F789"/>
      <c r="G789"/>
      <c r="H789"/>
      <c r="I789"/>
      <c r="J789"/>
      <c r="K789"/>
      <c r="L789"/>
      <c r="M789"/>
      <c r="N789" t="s">
        <v>4101</v>
      </c>
      <c r="O789" s="396">
        <f>INDEX('Page 2 - Team Information'!$K$14:$AP$184,Y789,X789)</f>
        <v>8</v>
      </c>
      <c r="P789"/>
      <c r="Q789"/>
      <c r="R789"/>
      <c r="S789" t="s">
        <v>4875</v>
      </c>
      <c r="T789"/>
      <c r="U789"/>
      <c r="V789"/>
      <c r="W789"/>
      <c r="X789" s="397">
        <v>14</v>
      </c>
      <c r="Y789" s="397">
        <v>20</v>
      </c>
    </row>
    <row r="790" spans="1:25" x14ac:dyDescent="0.25">
      <c r="A790">
        <f>'Page 1 - General Information'!$G$12</f>
        <v>104105353</v>
      </c>
      <c r="B790" t="str">
        <f>'Page 1 - General Information'!$G$16</f>
        <v>1164</v>
      </c>
      <c r="C790" s="395" t="s">
        <v>17716</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f>'Page 1 - General Information'!$G$12</f>
        <v>104105353</v>
      </c>
      <c r="B791" t="str">
        <f>'Page 1 - General Information'!$G$16</f>
        <v>1164</v>
      </c>
      <c r="C791" s="395" t="s">
        <v>17716</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f>'Page 1 - General Information'!$G$12</f>
        <v>104105353</v>
      </c>
      <c r="B792" t="str">
        <f>'Page 1 - General Information'!$G$16</f>
        <v>1164</v>
      </c>
      <c r="C792" s="395" t="s">
        <v>17716</v>
      </c>
      <c r="D792"/>
      <c r="E792"/>
      <c r="F792"/>
      <c r="G792"/>
      <c r="H792"/>
      <c r="I792"/>
      <c r="J792"/>
      <c r="K792"/>
      <c r="L792"/>
      <c r="M792"/>
      <c r="N792" t="s">
        <v>4101</v>
      </c>
      <c r="O792" s="396">
        <f>INDEX('Page 2 - Team Information'!$K$14:$AP$184,Y792,X792)</f>
        <v>8</v>
      </c>
      <c r="P792"/>
      <c r="Q792"/>
      <c r="R792"/>
      <c r="S792" t="s">
        <v>4878</v>
      </c>
      <c r="T792"/>
      <c r="U792"/>
      <c r="V792"/>
      <c r="W792"/>
      <c r="X792" s="397">
        <v>17</v>
      </c>
      <c r="Y792" s="397">
        <v>20</v>
      </c>
    </row>
    <row r="793" spans="1:25" x14ac:dyDescent="0.25">
      <c r="A793">
        <f>'Page 1 - General Information'!$G$12</f>
        <v>104105353</v>
      </c>
      <c r="B793" t="str">
        <f>'Page 1 - General Information'!$G$16</f>
        <v>1164</v>
      </c>
      <c r="C793" s="395" t="s">
        <v>17716</v>
      </c>
      <c r="D793"/>
      <c r="E793"/>
      <c r="F793"/>
      <c r="G793"/>
      <c r="H793"/>
      <c r="I793"/>
      <c r="J793"/>
      <c r="K793"/>
      <c r="L793"/>
      <c r="M793"/>
      <c r="N793" t="s">
        <v>4101</v>
      </c>
      <c r="O793" s="396">
        <f>INDEX('Page 2 - Team Information'!$K$14:$AP$184,Y793,X793)</f>
        <v>8</v>
      </c>
      <c r="P793"/>
      <c r="Q793"/>
      <c r="R793"/>
      <c r="S793" t="s">
        <v>4879</v>
      </c>
      <c r="T793"/>
      <c r="U793"/>
      <c r="V793"/>
      <c r="W793"/>
      <c r="X793" s="397">
        <v>19</v>
      </c>
      <c r="Y793" s="397">
        <v>20</v>
      </c>
    </row>
    <row r="794" spans="1:25" x14ac:dyDescent="0.25">
      <c r="A794">
        <f>'Page 1 - General Information'!$G$12</f>
        <v>104105353</v>
      </c>
      <c r="B794" t="str">
        <f>'Page 1 - General Information'!$G$16</f>
        <v>1164</v>
      </c>
      <c r="C794" s="395" t="s">
        <v>17716</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f>'Page 1 - General Information'!$G$12</f>
        <v>104105353</v>
      </c>
      <c r="B795" t="str">
        <f>'Page 1 - General Information'!$G$16</f>
        <v>1164</v>
      </c>
      <c r="C795" s="395" t="s">
        <v>17716</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f>'Page 1 - General Information'!$G$12</f>
        <v>104105353</v>
      </c>
      <c r="B796" t="str">
        <f>'Page 1 - General Information'!$G$16</f>
        <v>1164</v>
      </c>
      <c r="C796" s="395" t="s">
        <v>17716</v>
      </c>
      <c r="D796"/>
      <c r="E796"/>
      <c r="F796"/>
      <c r="G796"/>
      <c r="H796"/>
      <c r="I796"/>
      <c r="J796"/>
      <c r="K796"/>
      <c r="L796"/>
      <c r="M796"/>
      <c r="N796" t="s">
        <v>4101</v>
      </c>
      <c r="O796" s="396">
        <f>INDEX('Page 2 - Team Information'!$K$14:$AP$184,Y796,X796)</f>
        <v>8</v>
      </c>
      <c r="P796"/>
      <c r="Q796"/>
      <c r="R796"/>
      <c r="S796" t="s">
        <v>4882</v>
      </c>
      <c r="T796"/>
      <c r="U796"/>
      <c r="V796"/>
      <c r="W796"/>
      <c r="X796" s="397">
        <v>22</v>
      </c>
      <c r="Y796" s="397">
        <v>20</v>
      </c>
    </row>
    <row r="797" spans="1:25" x14ac:dyDescent="0.25">
      <c r="A797">
        <f>'Page 1 - General Information'!$G$12</f>
        <v>104105353</v>
      </c>
      <c r="B797" t="str">
        <f>'Page 1 - General Information'!$G$16</f>
        <v>1164</v>
      </c>
      <c r="C797" s="395" t="s">
        <v>17716</v>
      </c>
      <c r="D797"/>
      <c r="E797"/>
      <c r="F797"/>
      <c r="G797"/>
      <c r="H797"/>
      <c r="I797"/>
      <c r="J797"/>
      <c r="K797"/>
      <c r="L797"/>
      <c r="M797"/>
      <c r="N797" t="s">
        <v>4582</v>
      </c>
      <c r="O797" s="399"/>
      <c r="P797"/>
      <c r="Q797"/>
      <c r="R797" s="399" t="s">
        <v>10264</v>
      </c>
      <c r="S797" t="s">
        <v>4883</v>
      </c>
      <c r="T797"/>
      <c r="U797"/>
      <c r="V797" s="396" t="str">
        <f>INDEX('Page 2 - Team Information'!$K$14:$AP$184,Y797,X797)</f>
        <v xml:space="preserve">Yes </v>
      </c>
      <c r="W797"/>
      <c r="X797" s="397">
        <v>5</v>
      </c>
      <c r="Y797" s="397">
        <v>21</v>
      </c>
    </row>
    <row r="798" spans="1:25" x14ac:dyDescent="0.25">
      <c r="A798">
        <f>'Page 1 - General Information'!$G$12</f>
        <v>104105353</v>
      </c>
      <c r="B798" t="str">
        <f>'Page 1 - General Information'!$G$16</f>
        <v>1164</v>
      </c>
      <c r="C798" s="395" t="s">
        <v>17716</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f>'Page 1 - General Information'!$G$12</f>
        <v>104105353</v>
      </c>
      <c r="B799" t="str">
        <f>'Page 1 - General Information'!$G$16</f>
        <v>1164</v>
      </c>
      <c r="C799" s="395" t="s">
        <v>17716</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f>'Page 1 - General Information'!$G$12</f>
        <v>104105353</v>
      </c>
      <c r="B800" t="str">
        <f>'Page 1 - General Information'!$G$16</f>
        <v>1164</v>
      </c>
      <c r="C800" s="395" t="s">
        <v>17716</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1957-06-30</v>
      </c>
      <c r="U800"/>
      <c r="V800"/>
      <c r="W800"/>
      <c r="X800" s="397">
        <v>9</v>
      </c>
      <c r="Y800" s="397">
        <v>21</v>
      </c>
    </row>
    <row r="801" spans="1:25" x14ac:dyDescent="0.25">
      <c r="A801">
        <f>'Page 1 - General Information'!$G$12</f>
        <v>104105353</v>
      </c>
      <c r="B801" t="str">
        <f>'Page 1 - General Information'!$G$16</f>
        <v>1164</v>
      </c>
      <c r="C801" s="395" t="s">
        <v>17716</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f>'Page 1 - General Information'!$G$12</f>
        <v>104105353</v>
      </c>
      <c r="B802" t="str">
        <f>'Page 1 - General Information'!$G$16</f>
        <v>1164</v>
      </c>
      <c r="C802" s="395" t="s">
        <v>17716</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f>'Page 1 - General Information'!$G$12</f>
        <v>104105353</v>
      </c>
      <c r="B803" t="str">
        <f>'Page 1 - General Information'!$G$16</f>
        <v>1164</v>
      </c>
      <c r="C803" s="395" t="s">
        <v>17716</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f>'Page 1 - General Information'!$G$12</f>
        <v>104105353</v>
      </c>
      <c r="B804" t="str">
        <f>'Page 1 - General Information'!$G$16</f>
        <v>1164</v>
      </c>
      <c r="C804" s="395" t="s">
        <v>17716</v>
      </c>
      <c r="D804"/>
      <c r="E804"/>
      <c r="F804"/>
      <c r="G804"/>
      <c r="H804"/>
      <c r="I804"/>
      <c r="J804"/>
      <c r="K804"/>
      <c r="L804"/>
      <c r="M804"/>
      <c r="N804" t="s">
        <v>4101</v>
      </c>
      <c r="O804" s="396">
        <f>INDEX('Page 2 - Team Information'!$K$14:$AP$184,Y804,X804)</f>
        <v>6</v>
      </c>
      <c r="P804"/>
      <c r="Q804"/>
      <c r="R804"/>
      <c r="S804" t="s">
        <v>4890</v>
      </c>
      <c r="T804"/>
      <c r="U804"/>
      <c r="V804"/>
      <c r="W804"/>
      <c r="X804" s="397">
        <v>14</v>
      </c>
      <c r="Y804" s="397">
        <v>21</v>
      </c>
    </row>
    <row r="805" spans="1:25" x14ac:dyDescent="0.25">
      <c r="A805">
        <f>'Page 1 - General Information'!$G$12</f>
        <v>104105353</v>
      </c>
      <c r="B805" t="str">
        <f>'Page 1 - General Information'!$G$16</f>
        <v>1164</v>
      </c>
      <c r="C805" s="395" t="s">
        <v>17716</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f>'Page 1 - General Information'!$G$12</f>
        <v>104105353</v>
      </c>
      <c r="B806" t="str">
        <f>'Page 1 - General Information'!$G$16</f>
        <v>1164</v>
      </c>
      <c r="C806" s="395" t="s">
        <v>17716</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f>'Page 1 - General Information'!$G$12</f>
        <v>104105353</v>
      </c>
      <c r="B807" t="str">
        <f>'Page 1 - General Information'!$G$16</f>
        <v>1164</v>
      </c>
      <c r="C807" s="395" t="s">
        <v>17716</v>
      </c>
      <c r="D807"/>
      <c r="E807"/>
      <c r="F807"/>
      <c r="G807"/>
      <c r="H807"/>
      <c r="I807"/>
      <c r="J807"/>
      <c r="K807"/>
      <c r="L807"/>
      <c r="M807"/>
      <c r="N807" t="s">
        <v>4101</v>
      </c>
      <c r="O807" s="396">
        <f>INDEX('Page 2 - Team Information'!$K$14:$AP$184,Y807,X807)</f>
        <v>6</v>
      </c>
      <c r="P807"/>
      <c r="Q807"/>
      <c r="R807"/>
      <c r="S807" t="s">
        <v>4893</v>
      </c>
      <c r="T807"/>
      <c r="U807"/>
      <c r="V807"/>
      <c r="W807"/>
      <c r="X807" s="397">
        <v>17</v>
      </c>
      <c r="Y807" s="397">
        <v>21</v>
      </c>
    </row>
    <row r="808" spans="1:25" x14ac:dyDescent="0.25">
      <c r="A808">
        <f>'Page 1 - General Information'!$G$12</f>
        <v>104105353</v>
      </c>
      <c r="B808" t="str">
        <f>'Page 1 - General Information'!$G$16</f>
        <v>1164</v>
      </c>
      <c r="C808" s="395" t="s">
        <v>17716</v>
      </c>
      <c r="D808"/>
      <c r="E808"/>
      <c r="F808"/>
      <c r="G808"/>
      <c r="H808"/>
      <c r="I808"/>
      <c r="J808"/>
      <c r="K808"/>
      <c r="L808"/>
      <c r="M808"/>
      <c r="N808" t="s">
        <v>4101</v>
      </c>
      <c r="O808" s="396">
        <f>INDEX('Page 2 - Team Information'!$K$14:$AP$184,Y808,X808)</f>
        <v>6</v>
      </c>
      <c r="P808"/>
      <c r="Q808"/>
      <c r="R808"/>
      <c r="S808" t="s">
        <v>4894</v>
      </c>
      <c r="T808"/>
      <c r="U808"/>
      <c r="V808"/>
      <c r="W808"/>
      <c r="X808" s="397">
        <v>19</v>
      </c>
      <c r="Y808" s="397">
        <v>21</v>
      </c>
    </row>
    <row r="809" spans="1:25" x14ac:dyDescent="0.25">
      <c r="A809">
        <f>'Page 1 - General Information'!$G$12</f>
        <v>104105353</v>
      </c>
      <c r="B809" t="str">
        <f>'Page 1 - General Information'!$G$16</f>
        <v>1164</v>
      </c>
      <c r="C809" s="395" t="s">
        <v>17716</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f>'Page 1 - General Information'!$G$12</f>
        <v>104105353</v>
      </c>
      <c r="B810" t="str">
        <f>'Page 1 - General Information'!$G$16</f>
        <v>1164</v>
      </c>
      <c r="C810" s="395" t="s">
        <v>17716</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f>'Page 1 - General Information'!$G$12</f>
        <v>104105353</v>
      </c>
      <c r="B811" t="str">
        <f>'Page 1 - General Information'!$G$16</f>
        <v>1164</v>
      </c>
      <c r="C811" s="395" t="s">
        <v>17716</v>
      </c>
      <c r="D811"/>
      <c r="E811"/>
      <c r="F811"/>
      <c r="G811"/>
      <c r="H811"/>
      <c r="I811"/>
      <c r="J811"/>
      <c r="K811"/>
      <c r="L811"/>
      <c r="M811"/>
      <c r="N811" t="s">
        <v>4101</v>
      </c>
      <c r="O811" s="396">
        <f>INDEX('Page 2 - Team Information'!$K$14:$AP$184,Y811,X811)</f>
        <v>6</v>
      </c>
      <c r="P811"/>
      <c r="Q811"/>
      <c r="R811"/>
      <c r="S811" t="s">
        <v>4897</v>
      </c>
      <c r="T811"/>
      <c r="U811"/>
      <c r="V811"/>
      <c r="W811"/>
      <c r="X811" s="397">
        <v>22</v>
      </c>
      <c r="Y811" s="397">
        <v>21</v>
      </c>
    </row>
    <row r="812" spans="1:25" x14ac:dyDescent="0.25">
      <c r="A812">
        <f>'Page 1 - General Information'!$G$12</f>
        <v>104105353</v>
      </c>
      <c r="B812" t="str">
        <f>'Page 1 - General Information'!$G$16</f>
        <v>1164</v>
      </c>
      <c r="C812" s="395" t="s">
        <v>17716</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f>'Page 1 - General Information'!$G$12</f>
        <v>104105353</v>
      </c>
      <c r="B813" t="str">
        <f>'Page 1 - General Information'!$G$16</f>
        <v>1164</v>
      </c>
      <c r="C813" s="395" t="s">
        <v>17716</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f>'Page 1 - General Information'!$G$12</f>
        <v>104105353</v>
      </c>
      <c r="B814" t="str">
        <f>'Page 1 - General Information'!$G$16</f>
        <v>1164</v>
      </c>
      <c r="C814" s="395" t="s">
        <v>17716</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f>'Page 1 - General Information'!$G$12</f>
        <v>104105353</v>
      </c>
      <c r="B815" t="str">
        <f>'Page 1 - General Information'!$G$16</f>
        <v>1164</v>
      </c>
      <c r="C815" s="395" t="s">
        <v>17716</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f>'Page 1 - General Information'!$G$12</f>
        <v>104105353</v>
      </c>
      <c r="B816" t="str">
        <f>'Page 1 - General Information'!$G$16</f>
        <v>1164</v>
      </c>
      <c r="C816" s="395" t="s">
        <v>17716</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f>'Page 1 - General Information'!$G$12</f>
        <v>104105353</v>
      </c>
      <c r="B817" t="str">
        <f>'Page 1 - General Information'!$G$16</f>
        <v>1164</v>
      </c>
      <c r="C817" s="395" t="s">
        <v>17716</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f>'Page 1 - General Information'!$G$12</f>
        <v>104105353</v>
      </c>
      <c r="B818" t="str">
        <f>'Page 1 - General Information'!$G$16</f>
        <v>1164</v>
      </c>
      <c r="C818" s="395" t="s">
        <v>17716</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f>'Page 1 - General Information'!$G$12</f>
        <v>104105353</v>
      </c>
      <c r="B819" t="str">
        <f>'Page 1 - General Information'!$G$16</f>
        <v>1164</v>
      </c>
      <c r="C819" s="395" t="s">
        <v>17716</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f>'Page 1 - General Information'!$G$12</f>
        <v>104105353</v>
      </c>
      <c r="B820" t="str">
        <f>'Page 1 - General Information'!$G$16</f>
        <v>1164</v>
      </c>
      <c r="C820" s="395" t="s">
        <v>17716</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f>'Page 1 - General Information'!$G$12</f>
        <v>104105353</v>
      </c>
      <c r="B821" t="str">
        <f>'Page 1 - General Information'!$G$16</f>
        <v>1164</v>
      </c>
      <c r="C821" s="395" t="s">
        <v>17716</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f>'Page 1 - General Information'!$G$12</f>
        <v>104105353</v>
      </c>
      <c r="B822" t="str">
        <f>'Page 1 - General Information'!$G$16</f>
        <v>1164</v>
      </c>
      <c r="C822" s="395" t="s">
        <v>17716</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f>'Page 1 - General Information'!$G$12</f>
        <v>104105353</v>
      </c>
      <c r="B823" t="str">
        <f>'Page 1 - General Information'!$G$16</f>
        <v>1164</v>
      </c>
      <c r="C823" s="395" t="s">
        <v>17716</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f>'Page 1 - General Information'!$G$12</f>
        <v>104105353</v>
      </c>
      <c r="B824" t="str">
        <f>'Page 1 - General Information'!$G$16</f>
        <v>1164</v>
      </c>
      <c r="C824" s="395" t="s">
        <v>17716</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f>'Page 1 - General Information'!$G$12</f>
        <v>104105353</v>
      </c>
      <c r="B825" t="str">
        <f>'Page 1 - General Information'!$G$16</f>
        <v>1164</v>
      </c>
      <c r="C825" s="395" t="s">
        <v>17716</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f>'Page 1 - General Information'!$G$12</f>
        <v>104105353</v>
      </c>
      <c r="B826" t="str">
        <f>'Page 1 - General Information'!$G$16</f>
        <v>1164</v>
      </c>
      <c r="C826" s="395" t="s">
        <v>17716</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f>'Page 1 - General Information'!$G$12</f>
        <v>104105353</v>
      </c>
      <c r="B827" t="str">
        <f>'Page 1 - General Information'!$G$16</f>
        <v>1164</v>
      </c>
      <c r="C827" s="395" t="s">
        <v>17716</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f>'Page 1 - General Information'!$G$12</f>
        <v>104105353</v>
      </c>
      <c r="B828" t="str">
        <f>'Page 1 - General Information'!$G$16</f>
        <v>1164</v>
      </c>
      <c r="C828" s="395" t="s">
        <v>17716</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f>'Page 1 - General Information'!$G$12</f>
        <v>104105353</v>
      </c>
      <c r="B829" t="str">
        <f>'Page 1 - General Information'!$G$16</f>
        <v>1164</v>
      </c>
      <c r="C829" s="395" t="s">
        <v>17716</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f>'Page 1 - General Information'!$G$12</f>
        <v>104105353</v>
      </c>
      <c r="B830" t="str">
        <f>'Page 1 - General Information'!$G$16</f>
        <v>1164</v>
      </c>
      <c r="C830" s="395" t="s">
        <v>17716</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f>'Page 1 - General Information'!$G$12</f>
        <v>104105353</v>
      </c>
      <c r="B831" t="str">
        <f>'Page 1 - General Information'!$G$16</f>
        <v>1164</v>
      </c>
      <c r="C831" s="395" t="s">
        <v>17716</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f>'Page 1 - General Information'!$G$12</f>
        <v>104105353</v>
      </c>
      <c r="B832" t="str">
        <f>'Page 1 - General Information'!$G$16</f>
        <v>1164</v>
      </c>
      <c r="C832" s="395" t="s">
        <v>17716</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f>'Page 1 - General Information'!$G$12</f>
        <v>104105353</v>
      </c>
      <c r="B833" t="str">
        <f>'Page 1 - General Information'!$G$16</f>
        <v>1164</v>
      </c>
      <c r="C833" s="395" t="s">
        <v>17716</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f>'Page 1 - General Information'!$G$12</f>
        <v>104105353</v>
      </c>
      <c r="B834" t="str">
        <f>'Page 1 - General Information'!$G$16</f>
        <v>1164</v>
      </c>
      <c r="C834" s="395" t="s">
        <v>17716</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f>'Page 1 - General Information'!$G$12</f>
        <v>104105353</v>
      </c>
      <c r="B835" t="str">
        <f>'Page 1 - General Information'!$G$16</f>
        <v>1164</v>
      </c>
      <c r="C835" s="395" t="s">
        <v>17716</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f>'Page 1 - General Information'!$G$12</f>
        <v>104105353</v>
      </c>
      <c r="B836" t="str">
        <f>'Page 1 - General Information'!$G$16</f>
        <v>1164</v>
      </c>
      <c r="C836" s="395" t="s">
        <v>17716</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f>'Page 1 - General Information'!$G$12</f>
        <v>104105353</v>
      </c>
      <c r="B837" t="str">
        <f>'Page 1 - General Information'!$G$16</f>
        <v>1164</v>
      </c>
      <c r="C837" s="395" t="s">
        <v>17716</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f>'Page 1 - General Information'!$G$12</f>
        <v>104105353</v>
      </c>
      <c r="B838" t="str">
        <f>'Page 1 - General Information'!$G$16</f>
        <v>1164</v>
      </c>
      <c r="C838" s="395" t="s">
        <v>17716</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f>'Page 1 - General Information'!$G$12</f>
        <v>104105353</v>
      </c>
      <c r="B839" t="str">
        <f>'Page 1 - General Information'!$G$16</f>
        <v>1164</v>
      </c>
      <c r="C839" s="395" t="s">
        <v>17716</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f>'Page 1 - General Information'!$G$12</f>
        <v>104105353</v>
      </c>
      <c r="B840" t="str">
        <f>'Page 1 - General Information'!$G$16</f>
        <v>1164</v>
      </c>
      <c r="C840" s="395" t="s">
        <v>17716</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f>'Page 1 - General Information'!$G$12</f>
        <v>104105353</v>
      </c>
      <c r="B841" t="str">
        <f>'Page 1 - General Information'!$G$16</f>
        <v>1164</v>
      </c>
      <c r="C841" s="395" t="s">
        <v>17716</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f>'Page 1 - General Information'!$G$12</f>
        <v>104105353</v>
      </c>
      <c r="B842" t="str">
        <f>'Page 1 - General Information'!$G$16</f>
        <v>1164</v>
      </c>
      <c r="C842" s="395" t="s">
        <v>17716</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f>'Page 1 - General Information'!$G$12</f>
        <v>104105353</v>
      </c>
      <c r="B843" t="str">
        <f>'Page 1 - General Information'!$G$16</f>
        <v>1164</v>
      </c>
      <c r="C843" s="395" t="s">
        <v>17716</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f>'Page 1 - General Information'!$G$12</f>
        <v>104105353</v>
      </c>
      <c r="B844" t="str">
        <f>'Page 1 - General Information'!$G$16</f>
        <v>1164</v>
      </c>
      <c r="C844" s="395" t="s">
        <v>17716</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f>'Page 1 - General Information'!$G$12</f>
        <v>104105353</v>
      </c>
      <c r="B845" t="str">
        <f>'Page 1 - General Information'!$G$16</f>
        <v>1164</v>
      </c>
      <c r="C845" s="395" t="s">
        <v>17716</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f>'Page 1 - General Information'!$G$12</f>
        <v>104105353</v>
      </c>
      <c r="B846" t="str">
        <f>'Page 1 - General Information'!$G$16</f>
        <v>1164</v>
      </c>
      <c r="C846" s="395" t="s">
        <v>17716</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f>'Page 1 - General Information'!$G$12</f>
        <v>104105353</v>
      </c>
      <c r="B847" t="str">
        <f>'Page 1 - General Information'!$G$16</f>
        <v>1164</v>
      </c>
      <c r="C847" s="395" t="s">
        <v>17716</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f>'Page 1 - General Information'!$G$12</f>
        <v>104105353</v>
      </c>
      <c r="B848" t="str">
        <f>'Page 1 - General Information'!$G$16</f>
        <v>1164</v>
      </c>
      <c r="C848" s="395" t="s">
        <v>17716</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f>'Page 1 - General Information'!$G$12</f>
        <v>104105353</v>
      </c>
      <c r="B849" t="str">
        <f>'Page 1 - General Information'!$G$16</f>
        <v>1164</v>
      </c>
      <c r="C849" s="395" t="s">
        <v>17716</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f>'Page 1 - General Information'!$G$12</f>
        <v>104105353</v>
      </c>
      <c r="B850" t="str">
        <f>'Page 1 - General Information'!$G$16</f>
        <v>1164</v>
      </c>
      <c r="C850" s="395" t="s">
        <v>17716</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f>'Page 1 - General Information'!$G$12</f>
        <v>104105353</v>
      </c>
      <c r="B851" t="str">
        <f>'Page 1 - General Information'!$G$16</f>
        <v>1164</v>
      </c>
      <c r="C851" s="395" t="s">
        <v>17716</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f>'Page 1 - General Information'!$G$12</f>
        <v>104105353</v>
      </c>
      <c r="B852" t="str">
        <f>'Page 1 - General Information'!$G$16</f>
        <v>1164</v>
      </c>
      <c r="C852" s="395" t="s">
        <v>17716</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f>'Page 1 - General Information'!$G$12</f>
        <v>104105353</v>
      </c>
      <c r="B853" t="str">
        <f>'Page 1 - General Information'!$G$16</f>
        <v>1164</v>
      </c>
      <c r="C853" s="395" t="s">
        <v>17716</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f>'Page 1 - General Information'!$G$12</f>
        <v>104105353</v>
      </c>
      <c r="B854" t="str">
        <f>'Page 1 - General Information'!$G$16</f>
        <v>1164</v>
      </c>
      <c r="C854" s="395" t="s">
        <v>17716</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f>'Page 1 - General Information'!$G$12</f>
        <v>104105353</v>
      </c>
      <c r="B855" t="str">
        <f>'Page 1 - General Information'!$G$16</f>
        <v>1164</v>
      </c>
      <c r="C855" s="395" t="s">
        <v>17716</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f>'Page 1 - General Information'!$G$12</f>
        <v>104105353</v>
      </c>
      <c r="B856" t="str">
        <f>'Page 1 - General Information'!$G$16</f>
        <v>1164</v>
      </c>
      <c r="C856" s="395" t="s">
        <v>17716</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f>'Page 1 - General Information'!$G$12</f>
        <v>104105353</v>
      </c>
      <c r="B857" t="str">
        <f>'Page 1 - General Information'!$G$16</f>
        <v>1164</v>
      </c>
      <c r="C857" s="395" t="s">
        <v>17716</v>
      </c>
      <c r="D857"/>
      <c r="E857"/>
      <c r="F857"/>
      <c r="G857"/>
      <c r="H857"/>
      <c r="I857"/>
      <c r="J857"/>
      <c r="K857"/>
      <c r="L857"/>
      <c r="M857"/>
      <c r="N857" t="s">
        <v>4582</v>
      </c>
      <c r="O857" s="399"/>
      <c r="P857"/>
      <c r="Q857"/>
      <c r="R857" s="399" t="s">
        <v>10264</v>
      </c>
      <c r="S857" t="s">
        <v>4943</v>
      </c>
      <c r="T857"/>
      <c r="U857"/>
      <c r="V857" s="396">
        <f>INDEX('Page 2 - Team Information'!$K$14:$AP$184,Y857,X857)</f>
        <v>0</v>
      </c>
      <c r="W857"/>
      <c r="X857" s="397">
        <v>5</v>
      </c>
      <c r="Y857" s="397">
        <v>25</v>
      </c>
    </row>
    <row r="858" spans="1:25" x14ac:dyDescent="0.25">
      <c r="A858">
        <f>'Page 1 - General Information'!$G$12</f>
        <v>104105353</v>
      </c>
      <c r="B858" t="str">
        <f>'Page 1 - General Information'!$G$16</f>
        <v>1164</v>
      </c>
      <c r="C858" s="395" t="s">
        <v>17716</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f>'Page 1 - General Information'!$G$12</f>
        <v>104105353</v>
      </c>
      <c r="B859" t="str">
        <f>'Page 1 - General Information'!$G$16</f>
        <v>1164</v>
      </c>
      <c r="C859" s="395" t="s">
        <v>17716</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f>'Page 1 - General Information'!$G$12</f>
        <v>104105353</v>
      </c>
      <c r="B860" t="str">
        <f>'Page 1 - General Information'!$G$16</f>
        <v>1164</v>
      </c>
      <c r="C860" s="395" t="s">
        <v>17716</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f>'Page 1 - General Information'!$G$12</f>
        <v>104105353</v>
      </c>
      <c r="B861" t="str">
        <f>'Page 1 - General Information'!$G$16</f>
        <v>1164</v>
      </c>
      <c r="C861" s="395" t="s">
        <v>17716</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f>'Page 1 - General Information'!$G$12</f>
        <v>104105353</v>
      </c>
      <c r="B862" t="str">
        <f>'Page 1 - General Information'!$G$16</f>
        <v>1164</v>
      </c>
      <c r="C862" s="395" t="s">
        <v>17716</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f>'Page 1 - General Information'!$G$12</f>
        <v>104105353</v>
      </c>
      <c r="B863" t="str">
        <f>'Page 1 - General Information'!$G$16</f>
        <v>1164</v>
      </c>
      <c r="C863" s="395" t="s">
        <v>17716</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f>'Page 1 - General Information'!$G$12</f>
        <v>104105353</v>
      </c>
      <c r="B864" t="str">
        <f>'Page 1 - General Information'!$G$16</f>
        <v>1164</v>
      </c>
      <c r="C864" s="395" t="s">
        <v>17716</v>
      </c>
      <c r="D864"/>
      <c r="E864"/>
      <c r="F864"/>
      <c r="G864"/>
      <c r="H864"/>
      <c r="I864"/>
      <c r="J864"/>
      <c r="K864"/>
      <c r="L864"/>
      <c r="M864"/>
      <c r="N864" t="s">
        <v>4101</v>
      </c>
      <c r="O864" s="396">
        <f>INDEX('Page 2 - Team Information'!$K$14:$AP$184,Y864,X864)</f>
        <v>0</v>
      </c>
      <c r="P864"/>
      <c r="Q864"/>
      <c r="R864"/>
      <c r="S864" t="s">
        <v>4950</v>
      </c>
      <c r="T864"/>
      <c r="U864"/>
      <c r="V864"/>
      <c r="W864"/>
      <c r="X864" s="397">
        <v>14</v>
      </c>
      <c r="Y864" s="397">
        <v>25</v>
      </c>
    </row>
    <row r="865" spans="1:25" x14ac:dyDescent="0.25">
      <c r="A865">
        <f>'Page 1 - General Information'!$G$12</f>
        <v>104105353</v>
      </c>
      <c r="B865" t="str">
        <f>'Page 1 - General Information'!$G$16</f>
        <v>1164</v>
      </c>
      <c r="C865" s="395" t="s">
        <v>17716</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f>'Page 1 - General Information'!$G$12</f>
        <v>104105353</v>
      </c>
      <c r="B866" t="str">
        <f>'Page 1 - General Information'!$G$16</f>
        <v>1164</v>
      </c>
      <c r="C866" s="395" t="s">
        <v>17716</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f>'Page 1 - General Information'!$G$12</f>
        <v>104105353</v>
      </c>
      <c r="B867" t="str">
        <f>'Page 1 - General Information'!$G$16</f>
        <v>1164</v>
      </c>
      <c r="C867" s="395" t="s">
        <v>17716</v>
      </c>
      <c r="D867"/>
      <c r="E867"/>
      <c r="F867"/>
      <c r="G867"/>
      <c r="H867"/>
      <c r="I867"/>
      <c r="J867"/>
      <c r="K867"/>
      <c r="L867"/>
      <c r="M867"/>
      <c r="N867" t="s">
        <v>4101</v>
      </c>
      <c r="O867" s="396">
        <f>INDEX('Page 2 - Team Information'!$K$14:$AP$184,Y867,X867)</f>
        <v>0</v>
      </c>
      <c r="P867"/>
      <c r="Q867"/>
      <c r="R867"/>
      <c r="S867" t="s">
        <v>4953</v>
      </c>
      <c r="T867"/>
      <c r="U867"/>
      <c r="V867"/>
      <c r="W867"/>
      <c r="X867" s="397">
        <v>17</v>
      </c>
      <c r="Y867" s="397">
        <v>25</v>
      </c>
    </row>
    <row r="868" spans="1:25" x14ac:dyDescent="0.25">
      <c r="A868">
        <f>'Page 1 - General Information'!$G$12</f>
        <v>104105353</v>
      </c>
      <c r="B868" t="str">
        <f>'Page 1 - General Information'!$G$16</f>
        <v>1164</v>
      </c>
      <c r="C868" s="395" t="s">
        <v>17716</v>
      </c>
      <c r="D868"/>
      <c r="E868"/>
      <c r="F868"/>
      <c r="G868"/>
      <c r="H868"/>
      <c r="I868"/>
      <c r="J868"/>
      <c r="K868"/>
      <c r="L868"/>
      <c r="M868"/>
      <c r="N868" t="s">
        <v>4101</v>
      </c>
      <c r="O868" s="396">
        <f>INDEX('Page 2 - Team Information'!$K$14:$AP$184,Y868,X868)</f>
        <v>0</v>
      </c>
      <c r="P868"/>
      <c r="Q868"/>
      <c r="R868"/>
      <c r="S868" t="s">
        <v>4954</v>
      </c>
      <c r="T868"/>
      <c r="U868"/>
      <c r="V868"/>
      <c r="W868"/>
      <c r="X868" s="397">
        <v>19</v>
      </c>
      <c r="Y868" s="397">
        <v>25</v>
      </c>
    </row>
    <row r="869" spans="1:25" x14ac:dyDescent="0.25">
      <c r="A869">
        <f>'Page 1 - General Information'!$G$12</f>
        <v>104105353</v>
      </c>
      <c r="B869" t="str">
        <f>'Page 1 - General Information'!$G$16</f>
        <v>1164</v>
      </c>
      <c r="C869" s="395" t="s">
        <v>17716</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f>'Page 1 - General Information'!$G$12</f>
        <v>104105353</v>
      </c>
      <c r="B870" t="str">
        <f>'Page 1 - General Information'!$G$16</f>
        <v>1164</v>
      </c>
      <c r="C870" s="395" t="s">
        <v>17716</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f>'Page 1 - General Information'!$G$12</f>
        <v>104105353</v>
      </c>
      <c r="B871" t="str">
        <f>'Page 1 - General Information'!$G$16</f>
        <v>1164</v>
      </c>
      <c r="C871" s="395" t="s">
        <v>17716</v>
      </c>
      <c r="D871"/>
      <c r="E871"/>
      <c r="F871"/>
      <c r="G871"/>
      <c r="H871"/>
      <c r="I871"/>
      <c r="J871"/>
      <c r="K871"/>
      <c r="L871"/>
      <c r="M871"/>
      <c r="N871" t="s">
        <v>4101</v>
      </c>
      <c r="O871" s="396">
        <f>INDEX('Page 2 - Team Information'!$K$14:$AP$184,Y871,X871)</f>
        <v>0</v>
      </c>
      <c r="P871"/>
      <c r="Q871"/>
      <c r="R871"/>
      <c r="S871" t="s">
        <v>4957</v>
      </c>
      <c r="T871"/>
      <c r="U871"/>
      <c r="V871"/>
      <c r="W871"/>
      <c r="X871" s="397">
        <v>22</v>
      </c>
      <c r="Y871" s="397">
        <v>25</v>
      </c>
    </row>
    <row r="872" spans="1:25" x14ac:dyDescent="0.25">
      <c r="A872">
        <f>'Page 1 - General Information'!$G$12</f>
        <v>104105353</v>
      </c>
      <c r="B872" t="str">
        <f>'Page 1 - General Information'!$G$16</f>
        <v>1164</v>
      </c>
      <c r="C872" s="395" t="s">
        <v>17716</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f>'Page 1 - General Information'!$G$12</f>
        <v>104105353</v>
      </c>
      <c r="B873" t="str">
        <f>'Page 1 - General Information'!$G$16</f>
        <v>1164</v>
      </c>
      <c r="C873" s="395" t="s">
        <v>17716</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f>'Page 1 - General Information'!$G$12</f>
        <v>104105353</v>
      </c>
      <c r="B874" t="str">
        <f>'Page 1 - General Information'!$G$16</f>
        <v>1164</v>
      </c>
      <c r="C874" s="395" t="s">
        <v>17716</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f>'Page 1 - General Information'!$G$12</f>
        <v>104105353</v>
      </c>
      <c r="B875" t="str">
        <f>'Page 1 - General Information'!$G$16</f>
        <v>1164</v>
      </c>
      <c r="C875" s="395" t="s">
        <v>17716</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f>'Page 1 - General Information'!$G$12</f>
        <v>104105353</v>
      </c>
      <c r="B876" t="str">
        <f>'Page 1 - General Information'!$G$16</f>
        <v>1164</v>
      </c>
      <c r="C876" s="395" t="s">
        <v>17716</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f>'Page 1 - General Information'!$G$12</f>
        <v>104105353</v>
      </c>
      <c r="B877" t="str">
        <f>'Page 1 - General Information'!$G$16</f>
        <v>1164</v>
      </c>
      <c r="C877" s="395" t="s">
        <v>17716</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f>'Page 1 - General Information'!$G$12</f>
        <v>104105353</v>
      </c>
      <c r="B878" t="str">
        <f>'Page 1 - General Information'!$G$16</f>
        <v>1164</v>
      </c>
      <c r="C878" s="395" t="s">
        <v>17716</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f>'Page 1 - General Information'!$G$12</f>
        <v>104105353</v>
      </c>
      <c r="B879" t="str">
        <f>'Page 1 - General Information'!$G$16</f>
        <v>1164</v>
      </c>
      <c r="C879" s="395" t="s">
        <v>17716</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f>'Page 1 - General Information'!$G$12</f>
        <v>104105353</v>
      </c>
      <c r="B880" t="str">
        <f>'Page 1 - General Information'!$G$16</f>
        <v>1164</v>
      </c>
      <c r="C880" s="395" t="s">
        <v>17716</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f>'Page 1 - General Information'!$G$12</f>
        <v>104105353</v>
      </c>
      <c r="B881" t="str">
        <f>'Page 1 - General Information'!$G$16</f>
        <v>1164</v>
      </c>
      <c r="C881" s="395" t="s">
        <v>17716</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f>'Page 1 - General Information'!$G$12</f>
        <v>104105353</v>
      </c>
      <c r="B882" t="str">
        <f>'Page 1 - General Information'!$G$16</f>
        <v>1164</v>
      </c>
      <c r="C882" s="395" t="s">
        <v>17716</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f>'Page 1 - General Information'!$G$12</f>
        <v>104105353</v>
      </c>
      <c r="B883" t="str">
        <f>'Page 1 - General Information'!$G$16</f>
        <v>1164</v>
      </c>
      <c r="C883" s="395" t="s">
        <v>17716</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f>'Page 1 - General Information'!$G$12</f>
        <v>104105353</v>
      </c>
      <c r="B884" t="str">
        <f>'Page 1 - General Information'!$G$16</f>
        <v>1164</v>
      </c>
      <c r="C884" s="395" t="s">
        <v>17716</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f>'Page 1 - General Information'!$G$12</f>
        <v>104105353</v>
      </c>
      <c r="B885" t="str">
        <f>'Page 1 - General Information'!$G$16</f>
        <v>1164</v>
      </c>
      <c r="C885" s="395" t="s">
        <v>17716</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f>'Page 1 - General Information'!$G$12</f>
        <v>104105353</v>
      </c>
      <c r="B886" t="str">
        <f>'Page 1 - General Information'!$G$16</f>
        <v>1164</v>
      </c>
      <c r="C886" s="395" t="s">
        <v>17716</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f>'Page 1 - General Information'!$G$12</f>
        <v>104105353</v>
      </c>
      <c r="B887" t="str">
        <f>'Page 1 - General Information'!$G$16</f>
        <v>1164</v>
      </c>
      <c r="C887" s="395" t="s">
        <v>17716</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f>'Page 1 - General Information'!$G$12</f>
        <v>104105353</v>
      </c>
      <c r="B888" t="str">
        <f>'Page 1 - General Information'!$G$16</f>
        <v>1164</v>
      </c>
      <c r="C888" s="395" t="s">
        <v>17716</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f>'Page 1 - General Information'!$G$12</f>
        <v>104105353</v>
      </c>
      <c r="B889" t="str">
        <f>'Page 1 - General Information'!$G$16</f>
        <v>1164</v>
      </c>
      <c r="C889" s="395" t="s">
        <v>17716</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f>'Page 1 - General Information'!$G$12</f>
        <v>104105353</v>
      </c>
      <c r="B890" t="str">
        <f>'Page 1 - General Information'!$G$16</f>
        <v>1164</v>
      </c>
      <c r="C890" s="395" t="s">
        <v>17716</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f>'Page 1 - General Information'!$G$12</f>
        <v>104105353</v>
      </c>
      <c r="B891" t="str">
        <f>'Page 1 - General Information'!$G$16</f>
        <v>1164</v>
      </c>
      <c r="C891" s="395" t="s">
        <v>17716</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f>'Page 1 - General Information'!$G$12</f>
        <v>104105353</v>
      </c>
      <c r="B892" t="str">
        <f>'Page 1 - General Information'!$G$16</f>
        <v>1164</v>
      </c>
      <c r="C892" s="395" t="s">
        <v>17716</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f>'Page 1 - General Information'!$G$12</f>
        <v>104105353</v>
      </c>
      <c r="B893" t="str">
        <f>'Page 1 - General Information'!$G$16</f>
        <v>1164</v>
      </c>
      <c r="C893" s="395" t="s">
        <v>17716</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f>'Page 1 - General Information'!$G$12</f>
        <v>104105353</v>
      </c>
      <c r="B894" t="str">
        <f>'Page 1 - General Information'!$G$16</f>
        <v>1164</v>
      </c>
      <c r="C894" s="395" t="s">
        <v>17716</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f>'Page 1 - General Information'!$G$12</f>
        <v>104105353</v>
      </c>
      <c r="B895" t="str">
        <f>'Page 1 - General Information'!$G$16</f>
        <v>1164</v>
      </c>
      <c r="C895" s="395" t="s">
        <v>17716</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f>'Page 1 - General Information'!$G$12</f>
        <v>104105353</v>
      </c>
      <c r="B896" t="str">
        <f>'Page 1 - General Information'!$G$16</f>
        <v>1164</v>
      </c>
      <c r="C896" s="395" t="s">
        <v>17716</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f>'Page 1 - General Information'!$G$12</f>
        <v>104105353</v>
      </c>
      <c r="B897" t="str">
        <f>'Page 1 - General Information'!$G$16</f>
        <v>1164</v>
      </c>
      <c r="C897" s="395" t="s">
        <v>17716</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f>'Page 1 - General Information'!$G$12</f>
        <v>104105353</v>
      </c>
      <c r="B898" t="str">
        <f>'Page 1 - General Information'!$G$16</f>
        <v>1164</v>
      </c>
      <c r="C898" s="395" t="s">
        <v>17716</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f>'Page 1 - General Information'!$G$12</f>
        <v>104105353</v>
      </c>
      <c r="B899" t="str">
        <f>'Page 1 - General Information'!$G$16</f>
        <v>1164</v>
      </c>
      <c r="C899" s="395" t="s">
        <v>17716</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f>'Page 1 - General Information'!$G$12</f>
        <v>104105353</v>
      </c>
      <c r="B900" t="str">
        <f>'Page 1 - General Information'!$G$16</f>
        <v>1164</v>
      </c>
      <c r="C900" s="395" t="s">
        <v>17716</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f>'Page 1 - General Information'!$G$12</f>
        <v>104105353</v>
      </c>
      <c r="B901" t="str">
        <f>'Page 1 - General Information'!$G$16</f>
        <v>1164</v>
      </c>
      <c r="C901" s="395" t="s">
        <v>17716</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f>'Page 1 - General Information'!$G$12</f>
        <v>104105353</v>
      </c>
      <c r="B902" t="str">
        <f>'Page 1 - General Information'!$G$16</f>
        <v>1164</v>
      </c>
      <c r="C902" s="395" t="s">
        <v>17716</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f>'Page 1 - General Information'!$G$12</f>
        <v>104105353</v>
      </c>
      <c r="B903" t="str">
        <f>'Page 1 - General Information'!$G$16</f>
        <v>1164</v>
      </c>
      <c r="C903" s="395" t="s">
        <v>17716</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f>'Page 1 - General Information'!$G$12</f>
        <v>104105353</v>
      </c>
      <c r="B904" t="str">
        <f>'Page 1 - General Information'!$G$16</f>
        <v>1164</v>
      </c>
      <c r="C904" s="395" t="s">
        <v>17716</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f>'Page 1 - General Information'!$G$12</f>
        <v>104105353</v>
      </c>
      <c r="B905" t="str">
        <f>'Page 1 - General Information'!$G$16</f>
        <v>1164</v>
      </c>
      <c r="C905" s="395" t="s">
        <v>17716</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f>'Page 1 - General Information'!$G$12</f>
        <v>104105353</v>
      </c>
      <c r="B906" t="str">
        <f>'Page 1 - General Information'!$G$16</f>
        <v>1164</v>
      </c>
      <c r="C906" s="395" t="s">
        <v>17716</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f>'Page 1 - General Information'!$G$12</f>
        <v>104105353</v>
      </c>
      <c r="B907" t="str">
        <f>'Page 1 - General Information'!$G$16</f>
        <v>1164</v>
      </c>
      <c r="C907" s="395" t="s">
        <v>17716</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f>'Page 1 - General Information'!$G$12</f>
        <v>104105353</v>
      </c>
      <c r="B908" t="str">
        <f>'Page 1 - General Information'!$G$16</f>
        <v>1164</v>
      </c>
      <c r="C908" s="395" t="s">
        <v>17716</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f>'Page 1 - General Information'!$G$12</f>
        <v>104105353</v>
      </c>
      <c r="B909" t="str">
        <f>'Page 1 - General Information'!$G$16</f>
        <v>1164</v>
      </c>
      <c r="C909" s="395" t="s">
        <v>17716</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f>'Page 1 - General Information'!$G$12</f>
        <v>104105353</v>
      </c>
      <c r="B910" t="str">
        <f>'Page 1 - General Information'!$G$16</f>
        <v>1164</v>
      </c>
      <c r="C910" s="395" t="s">
        <v>17716</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f>'Page 1 - General Information'!$G$12</f>
        <v>104105353</v>
      </c>
      <c r="B911" t="str">
        <f>'Page 1 - General Information'!$G$16</f>
        <v>1164</v>
      </c>
      <c r="C911" s="395" t="s">
        <v>17716</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f>'Page 1 - General Information'!$G$12</f>
        <v>104105353</v>
      </c>
      <c r="B912" t="str">
        <f>'Page 1 - General Information'!$G$16</f>
        <v>1164</v>
      </c>
      <c r="C912" s="395" t="s">
        <v>17716</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f>'Page 1 - General Information'!$G$12</f>
        <v>104105353</v>
      </c>
      <c r="B913" t="str">
        <f>'Page 1 - General Information'!$G$16</f>
        <v>1164</v>
      </c>
      <c r="C913" s="395" t="s">
        <v>17716</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f>'Page 1 - General Information'!$G$12</f>
        <v>104105353</v>
      </c>
      <c r="B914" t="str">
        <f>'Page 1 - General Information'!$G$16</f>
        <v>1164</v>
      </c>
      <c r="C914" s="395" t="s">
        <v>17716</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f>'Page 1 - General Information'!$G$12</f>
        <v>104105353</v>
      </c>
      <c r="B915" t="str">
        <f>'Page 1 - General Information'!$G$16</f>
        <v>1164</v>
      </c>
      <c r="C915" s="395" t="s">
        <v>17716</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f>'Page 1 - General Information'!$G$12</f>
        <v>104105353</v>
      </c>
      <c r="B916" t="str">
        <f>'Page 1 - General Information'!$G$16</f>
        <v>1164</v>
      </c>
      <c r="C916" s="395" t="s">
        <v>17716</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f>'Page 1 - General Information'!$G$12</f>
        <v>104105353</v>
      </c>
      <c r="B917" t="str">
        <f>'Page 1 - General Information'!$G$16</f>
        <v>1164</v>
      </c>
      <c r="C917" s="395" t="s">
        <v>17716</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f>'Page 1 - General Information'!$G$12</f>
        <v>104105353</v>
      </c>
      <c r="B918" t="str">
        <f>'Page 1 - General Information'!$G$16</f>
        <v>1164</v>
      </c>
      <c r="C918" s="395" t="s">
        <v>17716</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f>'Page 1 - General Information'!$G$12</f>
        <v>104105353</v>
      </c>
      <c r="B919" t="str">
        <f>'Page 1 - General Information'!$G$16</f>
        <v>1164</v>
      </c>
      <c r="C919" s="395" t="s">
        <v>17716</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f>'Page 1 - General Information'!$G$12</f>
        <v>104105353</v>
      </c>
      <c r="B920" t="str">
        <f>'Page 1 - General Information'!$G$16</f>
        <v>1164</v>
      </c>
      <c r="C920" s="395" t="s">
        <v>17716</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f>'Page 1 - General Information'!$G$12</f>
        <v>104105353</v>
      </c>
      <c r="B921" t="str">
        <f>'Page 1 - General Information'!$G$16</f>
        <v>1164</v>
      </c>
      <c r="C921" s="395" t="s">
        <v>17716</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f>'Page 1 - General Information'!$G$12</f>
        <v>104105353</v>
      </c>
      <c r="B922" t="str">
        <f>'Page 1 - General Information'!$G$16</f>
        <v>1164</v>
      </c>
      <c r="C922" s="395" t="s">
        <v>17716</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f>'Page 1 - General Information'!$G$12</f>
        <v>104105353</v>
      </c>
      <c r="B923" t="str">
        <f>'Page 1 - General Information'!$G$16</f>
        <v>1164</v>
      </c>
      <c r="C923" s="395" t="s">
        <v>17716</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f>'Page 1 - General Information'!$G$12</f>
        <v>104105353</v>
      </c>
      <c r="B924" t="str">
        <f>'Page 1 - General Information'!$G$16</f>
        <v>1164</v>
      </c>
      <c r="C924" s="395" t="s">
        <v>17716</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f>'Page 1 - General Information'!$G$12</f>
        <v>104105353</v>
      </c>
      <c r="B925" t="str">
        <f>'Page 1 - General Information'!$G$16</f>
        <v>1164</v>
      </c>
      <c r="C925" s="395" t="s">
        <v>17716</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f>'Page 1 - General Information'!$G$12</f>
        <v>104105353</v>
      </c>
      <c r="B926" t="str">
        <f>'Page 1 - General Information'!$G$16</f>
        <v>1164</v>
      </c>
      <c r="C926" s="395" t="s">
        <v>17716</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f>'Page 1 - General Information'!$G$12</f>
        <v>104105353</v>
      </c>
      <c r="B927" t="str">
        <f>'Page 1 - General Information'!$G$16</f>
        <v>1164</v>
      </c>
      <c r="C927" s="395" t="s">
        <v>17716</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f>'Page 1 - General Information'!$G$12</f>
        <v>104105353</v>
      </c>
      <c r="B928" t="str">
        <f>'Page 1 - General Information'!$G$16</f>
        <v>1164</v>
      </c>
      <c r="C928" s="395" t="s">
        <v>17716</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f>'Page 1 - General Information'!$G$12</f>
        <v>104105353</v>
      </c>
      <c r="B929" t="str">
        <f>'Page 1 - General Information'!$G$16</f>
        <v>1164</v>
      </c>
      <c r="C929" s="395" t="s">
        <v>17716</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f>'Page 1 - General Information'!$G$12</f>
        <v>104105353</v>
      </c>
      <c r="B930" t="str">
        <f>'Page 1 - General Information'!$G$16</f>
        <v>1164</v>
      </c>
      <c r="C930" s="395" t="s">
        <v>17716</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f>'Page 1 - General Information'!$G$12</f>
        <v>104105353</v>
      </c>
      <c r="B931" t="str">
        <f>'Page 1 - General Information'!$G$16</f>
        <v>1164</v>
      </c>
      <c r="C931" s="395" t="s">
        <v>17716</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f>'Page 1 - General Information'!$G$12</f>
        <v>104105353</v>
      </c>
      <c r="B932" t="str">
        <f>'Page 1 - General Information'!$G$16</f>
        <v>1164</v>
      </c>
      <c r="C932" s="395" t="s">
        <v>17716</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f>'Page 1 - General Information'!$G$12</f>
        <v>104105353</v>
      </c>
      <c r="B933" t="str">
        <f>'Page 1 - General Information'!$G$16</f>
        <v>1164</v>
      </c>
      <c r="C933" s="395" t="s">
        <v>17716</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f>'Page 1 - General Information'!$G$12</f>
        <v>104105353</v>
      </c>
      <c r="B934" t="str">
        <f>'Page 1 - General Information'!$G$16</f>
        <v>1164</v>
      </c>
      <c r="C934" s="395" t="s">
        <v>17716</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f>'Page 1 - General Information'!$G$12</f>
        <v>104105353</v>
      </c>
      <c r="B935" t="str">
        <f>'Page 1 - General Information'!$G$16</f>
        <v>1164</v>
      </c>
      <c r="C935" s="395" t="s">
        <v>17716</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f>'Page 1 - General Information'!$G$12</f>
        <v>104105353</v>
      </c>
      <c r="B936" t="str">
        <f>'Page 1 - General Information'!$G$16</f>
        <v>1164</v>
      </c>
      <c r="C936" s="395" t="s">
        <v>17716</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f>'Page 1 - General Information'!$G$12</f>
        <v>104105353</v>
      </c>
      <c r="B937" t="str">
        <f>'Page 1 - General Information'!$G$16</f>
        <v>1164</v>
      </c>
      <c r="C937" s="395" t="s">
        <v>17716</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f>'Page 1 - General Information'!$G$12</f>
        <v>104105353</v>
      </c>
      <c r="B938" t="str">
        <f>'Page 1 - General Information'!$G$16</f>
        <v>1164</v>
      </c>
      <c r="C938" s="395" t="s">
        <v>17716</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f>'Page 1 - General Information'!$G$12</f>
        <v>104105353</v>
      </c>
      <c r="B939" t="str">
        <f>'Page 1 - General Information'!$G$16</f>
        <v>1164</v>
      </c>
      <c r="C939" s="395" t="s">
        <v>17716</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f>'Page 1 - General Information'!$G$12</f>
        <v>104105353</v>
      </c>
      <c r="B940" t="str">
        <f>'Page 1 - General Information'!$G$16</f>
        <v>1164</v>
      </c>
      <c r="C940" s="395" t="s">
        <v>17716</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f>'Page 1 - General Information'!$G$12</f>
        <v>104105353</v>
      </c>
      <c r="B941" t="str">
        <f>'Page 1 - General Information'!$G$16</f>
        <v>1164</v>
      </c>
      <c r="C941" s="395" t="s">
        <v>17716</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f>'Page 1 - General Information'!$G$12</f>
        <v>104105353</v>
      </c>
      <c r="B942" t="str">
        <f>'Page 1 - General Information'!$G$16</f>
        <v>1164</v>
      </c>
      <c r="C942" s="395" t="s">
        <v>17716</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f>'Page 1 - General Information'!$G$12</f>
        <v>104105353</v>
      </c>
      <c r="B943" t="str">
        <f>'Page 1 - General Information'!$G$16</f>
        <v>1164</v>
      </c>
      <c r="C943" s="395" t="s">
        <v>17716</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f>'Page 1 - General Information'!$G$12</f>
        <v>104105353</v>
      </c>
      <c r="B944" t="str">
        <f>'Page 1 - General Information'!$G$16</f>
        <v>1164</v>
      </c>
      <c r="C944" s="395" t="s">
        <v>17716</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f>'Page 1 - General Information'!$G$12</f>
        <v>104105353</v>
      </c>
      <c r="B945" t="str">
        <f>'Page 1 - General Information'!$G$16</f>
        <v>1164</v>
      </c>
      <c r="C945" s="395" t="s">
        <v>17716</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f>'Page 1 - General Information'!$G$12</f>
        <v>104105353</v>
      </c>
      <c r="B946" t="str">
        <f>'Page 1 - General Information'!$G$16</f>
        <v>1164</v>
      </c>
      <c r="C946" s="395" t="s">
        <v>17716</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f>'Page 1 - General Information'!$G$12</f>
        <v>104105353</v>
      </c>
      <c r="B947" t="str">
        <f>'Page 1 - General Information'!$G$16</f>
        <v>1164</v>
      </c>
      <c r="C947" s="395" t="s">
        <v>17716</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f>'Page 1 - General Information'!$G$12</f>
        <v>104105353</v>
      </c>
      <c r="B948" t="str">
        <f>'Page 1 - General Information'!$G$16</f>
        <v>1164</v>
      </c>
      <c r="C948" s="395" t="s">
        <v>17716</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f>'Page 1 - General Information'!$G$12</f>
        <v>104105353</v>
      </c>
      <c r="B949" t="str">
        <f>'Page 1 - General Information'!$G$16</f>
        <v>1164</v>
      </c>
      <c r="C949" s="395" t="s">
        <v>17716</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f>'Page 1 - General Information'!$G$12</f>
        <v>104105353</v>
      </c>
      <c r="B950" t="str">
        <f>'Page 1 - General Information'!$G$16</f>
        <v>1164</v>
      </c>
      <c r="C950" s="395" t="s">
        <v>17716</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f>'Page 1 - General Information'!$G$12</f>
        <v>104105353</v>
      </c>
      <c r="B951" t="str">
        <f>'Page 1 - General Information'!$G$16</f>
        <v>1164</v>
      </c>
      <c r="C951" s="395" t="s">
        <v>17716</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f>'Page 1 - General Information'!$G$12</f>
        <v>104105353</v>
      </c>
      <c r="B952" t="str">
        <f>'Page 1 - General Information'!$G$16</f>
        <v>1164</v>
      </c>
      <c r="C952" s="395" t="s">
        <v>17716</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f>'Page 1 - General Information'!$G$12</f>
        <v>104105353</v>
      </c>
      <c r="B953" t="str">
        <f>'Page 1 - General Information'!$G$16</f>
        <v>1164</v>
      </c>
      <c r="C953" s="395" t="s">
        <v>17716</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f>'Page 1 - General Information'!$G$12</f>
        <v>104105353</v>
      </c>
      <c r="B954" t="str">
        <f>'Page 1 - General Information'!$G$16</f>
        <v>1164</v>
      </c>
      <c r="C954" s="395" t="s">
        <v>17716</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f>'Page 1 - General Information'!$G$12</f>
        <v>104105353</v>
      </c>
      <c r="B955" t="str">
        <f>'Page 1 - General Information'!$G$16</f>
        <v>1164</v>
      </c>
      <c r="C955" s="395" t="s">
        <v>17716</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f>'Page 1 - General Information'!$G$12</f>
        <v>104105353</v>
      </c>
      <c r="B956" t="str">
        <f>'Page 1 - General Information'!$G$16</f>
        <v>1164</v>
      </c>
      <c r="C956" s="395" t="s">
        <v>17716</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f>'Page 1 - General Information'!$G$12</f>
        <v>104105353</v>
      </c>
      <c r="B957" t="str">
        <f>'Page 1 - General Information'!$G$16</f>
        <v>1164</v>
      </c>
      <c r="C957" s="395" t="s">
        <v>17716</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f>'Page 1 - General Information'!$G$12</f>
        <v>104105353</v>
      </c>
      <c r="B958" t="str">
        <f>'Page 1 - General Information'!$G$16</f>
        <v>1164</v>
      </c>
      <c r="C958" s="395" t="s">
        <v>17716</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f>'Page 1 - General Information'!$G$12</f>
        <v>104105353</v>
      </c>
      <c r="B959" t="str">
        <f>'Page 1 - General Information'!$G$16</f>
        <v>1164</v>
      </c>
      <c r="C959" s="395" t="s">
        <v>17716</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f>'Page 1 - General Information'!$G$12</f>
        <v>104105353</v>
      </c>
      <c r="B960" t="str">
        <f>'Page 1 - General Information'!$G$16</f>
        <v>1164</v>
      </c>
      <c r="C960" s="395" t="s">
        <v>17716</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f>'Page 1 - General Information'!$G$12</f>
        <v>104105353</v>
      </c>
      <c r="B961" t="str">
        <f>'Page 1 - General Information'!$G$16</f>
        <v>1164</v>
      </c>
      <c r="C961" s="395" t="s">
        <v>17716</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f>'Page 1 - General Information'!$G$12</f>
        <v>104105353</v>
      </c>
      <c r="B962" t="str">
        <f>'Page 1 - General Information'!$G$16</f>
        <v>1164</v>
      </c>
      <c r="C962" s="395" t="s">
        <v>17716</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f>'Page 1 - General Information'!$G$12</f>
        <v>104105353</v>
      </c>
      <c r="B963" t="str">
        <f>'Page 1 - General Information'!$G$16</f>
        <v>1164</v>
      </c>
      <c r="C963" s="395" t="s">
        <v>17716</v>
      </c>
      <c r="D963"/>
      <c r="E963"/>
      <c r="F963"/>
      <c r="G963"/>
      <c r="H963"/>
      <c r="I963"/>
      <c r="J963"/>
      <c r="K963"/>
      <c r="L963"/>
      <c r="M963"/>
      <c r="N963" t="s">
        <v>4582</v>
      </c>
      <c r="O963" s="399"/>
      <c r="P963"/>
      <c r="Q963"/>
      <c r="R963" s="399" t="s">
        <v>10264</v>
      </c>
      <c r="S963" t="s">
        <v>5049</v>
      </c>
      <c r="T963"/>
      <c r="U963"/>
      <c r="V963" s="396">
        <f>INDEX('Page 2 - Team Information'!$K$14:$AP$184,Y963,X963)</f>
        <v>0</v>
      </c>
      <c r="W963"/>
      <c r="X963" s="397">
        <v>6</v>
      </c>
      <c r="Y963" s="397">
        <v>32</v>
      </c>
    </row>
    <row r="964" spans="1:25" x14ac:dyDescent="0.25">
      <c r="A964">
        <f>'Page 1 - General Information'!$G$12</f>
        <v>104105353</v>
      </c>
      <c r="B964" t="str">
        <f>'Page 1 - General Information'!$G$16</f>
        <v>1164</v>
      </c>
      <c r="C964" s="395" t="s">
        <v>17716</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f>'Page 1 - General Information'!$G$12</f>
        <v>104105353</v>
      </c>
      <c r="B965" t="str">
        <f>'Page 1 - General Information'!$G$16</f>
        <v>1164</v>
      </c>
      <c r="C965" s="395" t="s">
        <v>17716</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f>'Page 1 - General Information'!$G$12</f>
        <v>104105353</v>
      </c>
      <c r="B966" t="str">
        <f>'Page 1 - General Information'!$G$16</f>
        <v>1164</v>
      </c>
      <c r="C966" s="395" t="s">
        <v>17716</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f>'Page 1 - General Information'!$G$12</f>
        <v>104105353</v>
      </c>
      <c r="B967" t="str">
        <f>'Page 1 - General Information'!$G$16</f>
        <v>1164</v>
      </c>
      <c r="C967" s="395" t="s">
        <v>17716</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f>'Page 1 - General Information'!$G$12</f>
        <v>104105353</v>
      </c>
      <c r="B968" t="str">
        <f>'Page 1 - General Information'!$G$16</f>
        <v>1164</v>
      </c>
      <c r="C968" s="395" t="s">
        <v>17716</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f>'Page 1 - General Information'!$G$12</f>
        <v>104105353</v>
      </c>
      <c r="B969" t="str">
        <f>'Page 1 - General Information'!$G$16</f>
        <v>1164</v>
      </c>
      <c r="C969" s="395" t="s">
        <v>17716</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f>'Page 1 - General Information'!$G$12</f>
        <v>104105353</v>
      </c>
      <c r="B970" t="str">
        <f>'Page 1 - General Information'!$G$16</f>
        <v>1164</v>
      </c>
      <c r="C970" s="395" t="s">
        <v>17716</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25">
      <c r="A971">
        <f>'Page 1 - General Information'!$G$12</f>
        <v>104105353</v>
      </c>
      <c r="B971" t="str">
        <f>'Page 1 - General Information'!$G$16</f>
        <v>1164</v>
      </c>
      <c r="C971" s="395" t="s">
        <v>17716</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f>'Page 1 - General Information'!$G$12</f>
        <v>104105353</v>
      </c>
      <c r="B972" t="str">
        <f>'Page 1 - General Information'!$G$16</f>
        <v>1164</v>
      </c>
      <c r="C972" s="395" t="s">
        <v>17716</v>
      </c>
      <c r="D972"/>
      <c r="E972"/>
      <c r="F972"/>
      <c r="G972"/>
      <c r="H972"/>
      <c r="I972"/>
      <c r="J972"/>
      <c r="K972"/>
      <c r="L972"/>
      <c r="M972"/>
      <c r="N972" t="s">
        <v>4101</v>
      </c>
      <c r="O972" s="396">
        <f>INDEX('Page 2 - Team Information'!$K$14:$AP$184,Y972,X972)</f>
        <v>0</v>
      </c>
      <c r="P972"/>
      <c r="Q972"/>
      <c r="R972"/>
      <c r="S972" t="s">
        <v>5058</v>
      </c>
      <c r="T972"/>
      <c r="U972"/>
      <c r="V972"/>
      <c r="W972"/>
      <c r="X972" s="397">
        <v>17</v>
      </c>
      <c r="Y972" s="397">
        <v>32</v>
      </c>
    </row>
    <row r="973" spans="1:25" x14ac:dyDescent="0.25">
      <c r="A973">
        <f>'Page 1 - General Information'!$G$12</f>
        <v>104105353</v>
      </c>
      <c r="B973" t="str">
        <f>'Page 1 - General Information'!$G$16</f>
        <v>1164</v>
      </c>
      <c r="C973" s="395" t="s">
        <v>17716</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f>'Page 1 - General Information'!$G$12</f>
        <v>104105353</v>
      </c>
      <c r="B974" t="str">
        <f>'Page 1 - General Information'!$G$16</f>
        <v>1164</v>
      </c>
      <c r="C974" s="395" t="s">
        <v>17716</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25">
      <c r="A975">
        <f>'Page 1 - General Information'!$G$12</f>
        <v>104105353</v>
      </c>
      <c r="B975" t="str">
        <f>'Page 1 - General Information'!$G$16</f>
        <v>1164</v>
      </c>
      <c r="C975" s="395" t="s">
        <v>17716</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f>'Page 1 - General Information'!$G$12</f>
        <v>104105353</v>
      </c>
      <c r="B976" t="str">
        <f>'Page 1 - General Information'!$G$16</f>
        <v>1164</v>
      </c>
      <c r="C976" s="395" t="s">
        <v>17716</v>
      </c>
      <c r="D976"/>
      <c r="E976"/>
      <c r="F976"/>
      <c r="G976"/>
      <c r="H976"/>
      <c r="I976"/>
      <c r="J976"/>
      <c r="K976"/>
      <c r="L976"/>
      <c r="M976"/>
      <c r="N976" t="s">
        <v>4101</v>
      </c>
      <c r="O976" s="396">
        <f>INDEX('Page 2 - Team Information'!$K$14:$AP$184,Y976,X976)</f>
        <v>0</v>
      </c>
      <c r="P976"/>
      <c r="Q976"/>
      <c r="R976"/>
      <c r="S976" t="s">
        <v>5062</v>
      </c>
      <c r="T976"/>
      <c r="U976"/>
      <c r="V976"/>
      <c r="W976"/>
      <c r="X976" s="397">
        <v>22</v>
      </c>
      <c r="Y976" s="397">
        <v>32</v>
      </c>
    </row>
    <row r="977" spans="1:25" x14ac:dyDescent="0.25">
      <c r="A977">
        <f>'Page 1 - General Information'!$G$12</f>
        <v>104105353</v>
      </c>
      <c r="B977" t="str">
        <f>'Page 1 - General Information'!$G$16</f>
        <v>1164</v>
      </c>
      <c r="C977" s="395" t="s">
        <v>17716</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f>'Page 1 - General Information'!$G$12</f>
        <v>104105353</v>
      </c>
      <c r="B978" t="str">
        <f>'Page 1 - General Information'!$G$16</f>
        <v>1164</v>
      </c>
      <c r="C978" s="395" t="s">
        <v>17716</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f>'Page 1 - General Information'!$G$12</f>
        <v>104105353</v>
      </c>
      <c r="B979" t="str">
        <f>'Page 1 - General Information'!$G$16</f>
        <v>1164</v>
      </c>
      <c r="C979" s="395" t="s">
        <v>17716</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f>'Page 1 - General Information'!$G$12</f>
        <v>104105353</v>
      </c>
      <c r="B980" t="str">
        <f>'Page 1 - General Information'!$G$16</f>
        <v>1164</v>
      </c>
      <c r="C980" s="395" t="s">
        <v>17716</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f>'Page 1 - General Information'!$G$12</f>
        <v>104105353</v>
      </c>
      <c r="B981" t="str">
        <f>'Page 1 - General Information'!$G$16</f>
        <v>1164</v>
      </c>
      <c r="C981" s="395" t="s">
        <v>17716</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f>'Page 1 - General Information'!$G$12</f>
        <v>104105353</v>
      </c>
      <c r="B982" t="str">
        <f>'Page 1 - General Information'!$G$16</f>
        <v>1164</v>
      </c>
      <c r="C982" s="395" t="s">
        <v>17716</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f>'Page 1 - General Information'!$G$12</f>
        <v>104105353</v>
      </c>
      <c r="B983" t="str">
        <f>'Page 1 - General Information'!$G$16</f>
        <v>1164</v>
      </c>
      <c r="C983" s="395" t="s">
        <v>17716</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f>'Page 1 - General Information'!$G$12</f>
        <v>104105353</v>
      </c>
      <c r="B984" t="str">
        <f>'Page 1 - General Information'!$G$16</f>
        <v>1164</v>
      </c>
      <c r="C984" s="395" t="s">
        <v>17716</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f>'Page 1 - General Information'!$G$12</f>
        <v>104105353</v>
      </c>
      <c r="B985" t="str">
        <f>'Page 1 - General Information'!$G$16</f>
        <v>1164</v>
      </c>
      <c r="C985" s="395" t="s">
        <v>17716</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f>'Page 1 - General Information'!$G$12</f>
        <v>104105353</v>
      </c>
      <c r="B986" t="str">
        <f>'Page 1 - General Information'!$G$16</f>
        <v>1164</v>
      </c>
      <c r="C986" s="395" t="s">
        <v>17716</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f>'Page 1 - General Information'!$G$12</f>
        <v>104105353</v>
      </c>
      <c r="B987" t="str">
        <f>'Page 1 - General Information'!$G$16</f>
        <v>1164</v>
      </c>
      <c r="C987" s="395" t="s">
        <v>17716</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f>'Page 1 - General Information'!$G$12</f>
        <v>104105353</v>
      </c>
      <c r="B988" t="str">
        <f>'Page 1 - General Information'!$G$16</f>
        <v>1164</v>
      </c>
      <c r="C988" s="395" t="s">
        <v>17716</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f>'Page 1 - General Information'!$G$12</f>
        <v>104105353</v>
      </c>
      <c r="B989" t="str">
        <f>'Page 1 - General Information'!$G$16</f>
        <v>1164</v>
      </c>
      <c r="C989" s="395" t="s">
        <v>17716</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f>'Page 1 - General Information'!$G$12</f>
        <v>104105353</v>
      </c>
      <c r="B990" t="str">
        <f>'Page 1 - General Information'!$G$16</f>
        <v>1164</v>
      </c>
      <c r="C990" s="395" t="s">
        <v>17716</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f>'Page 1 - General Information'!$G$12</f>
        <v>104105353</v>
      </c>
      <c r="B991" t="str">
        <f>'Page 1 - General Information'!$G$16</f>
        <v>1164</v>
      </c>
      <c r="C991" s="395" t="s">
        <v>17716</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f>'Page 1 - General Information'!$G$12</f>
        <v>104105353</v>
      </c>
      <c r="B992" t="str">
        <f>'Page 1 - General Information'!$G$16</f>
        <v>1164</v>
      </c>
      <c r="C992" s="395" t="s">
        <v>17716</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f>'Page 1 - General Information'!$G$12</f>
        <v>104105353</v>
      </c>
      <c r="B993" t="str">
        <f>'Page 1 - General Information'!$G$16</f>
        <v>1164</v>
      </c>
      <c r="C993" s="395" t="s">
        <v>17716</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25">
      <c r="A994">
        <f>'Page 1 - General Information'!$G$12</f>
        <v>104105353</v>
      </c>
      <c r="B994" t="str">
        <f>'Page 1 - General Information'!$G$16</f>
        <v>1164</v>
      </c>
      <c r="C994" s="395" t="s">
        <v>17716</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f>'Page 1 - General Information'!$G$12</f>
        <v>104105353</v>
      </c>
      <c r="B995" t="str">
        <f>'Page 1 - General Information'!$G$16</f>
        <v>1164</v>
      </c>
      <c r="C995" s="395" t="s">
        <v>17716</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f>'Page 1 - General Information'!$G$12</f>
        <v>104105353</v>
      </c>
      <c r="B996" t="str">
        <f>'Page 1 - General Information'!$G$16</f>
        <v>1164</v>
      </c>
      <c r="C996" s="395" t="s">
        <v>17716</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f>'Page 1 - General Information'!$G$12</f>
        <v>104105353</v>
      </c>
      <c r="B997" t="str">
        <f>'Page 1 - General Information'!$G$16</f>
        <v>1164</v>
      </c>
      <c r="C997" s="395" t="s">
        <v>17716</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f>'Page 1 - General Information'!$G$12</f>
        <v>104105353</v>
      </c>
      <c r="B998" t="str">
        <f>'Page 1 - General Information'!$G$16</f>
        <v>1164</v>
      </c>
      <c r="C998" s="395" t="s">
        <v>17716</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f>'Page 1 - General Information'!$G$12</f>
        <v>104105353</v>
      </c>
      <c r="B999" t="str">
        <f>'Page 1 - General Information'!$G$16</f>
        <v>1164</v>
      </c>
      <c r="C999" s="395" t="s">
        <v>17716</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f>'Page 1 - General Information'!$G$12</f>
        <v>104105353</v>
      </c>
      <c r="B1000" t="str">
        <f>'Page 1 - General Information'!$G$16</f>
        <v>1164</v>
      </c>
      <c r="C1000" s="395" t="s">
        <v>17716</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25">
      <c r="A1001">
        <f>'Page 1 - General Information'!$G$12</f>
        <v>104105353</v>
      </c>
      <c r="B1001" t="str">
        <f>'Page 1 - General Information'!$G$16</f>
        <v>1164</v>
      </c>
      <c r="C1001" s="395" t="s">
        <v>17716</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f>'Page 1 - General Information'!$G$12</f>
        <v>104105353</v>
      </c>
      <c r="B1002" t="str">
        <f>'Page 1 - General Information'!$G$16</f>
        <v>1164</v>
      </c>
      <c r="C1002" s="395" t="s">
        <v>17716</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25">
      <c r="A1003">
        <f>'Page 1 - General Information'!$G$12</f>
        <v>104105353</v>
      </c>
      <c r="B1003" t="str">
        <f>'Page 1 - General Information'!$G$16</f>
        <v>1164</v>
      </c>
      <c r="C1003" s="395" t="s">
        <v>17716</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f>'Page 1 - General Information'!$G$12</f>
        <v>104105353</v>
      </c>
      <c r="B1004" t="str">
        <f>'Page 1 - General Information'!$G$16</f>
        <v>1164</v>
      </c>
      <c r="C1004" s="395" t="s">
        <v>17716</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25">
      <c r="A1005">
        <f>'Page 1 - General Information'!$G$12</f>
        <v>104105353</v>
      </c>
      <c r="B1005" t="str">
        <f>'Page 1 - General Information'!$G$16</f>
        <v>1164</v>
      </c>
      <c r="C1005" s="395" t="s">
        <v>17716</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f>'Page 1 - General Information'!$G$12</f>
        <v>104105353</v>
      </c>
      <c r="B1006" t="str">
        <f>'Page 1 - General Information'!$G$16</f>
        <v>1164</v>
      </c>
      <c r="C1006" s="395" t="s">
        <v>17716</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25">
      <c r="A1007">
        <f>'Page 1 - General Information'!$G$12</f>
        <v>104105353</v>
      </c>
      <c r="B1007" t="str">
        <f>'Page 1 - General Information'!$G$16</f>
        <v>1164</v>
      </c>
      <c r="C1007" s="395" t="s">
        <v>17716</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f>'Page 1 - General Information'!$G$12</f>
        <v>104105353</v>
      </c>
      <c r="B1008" t="str">
        <f>'Page 1 - General Information'!$G$16</f>
        <v>1164</v>
      </c>
      <c r="C1008" s="395" t="s">
        <v>17716</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f>'Page 1 - General Information'!$G$12</f>
        <v>104105353</v>
      </c>
      <c r="B1009" t="str">
        <f>'Page 1 - General Information'!$G$16</f>
        <v>1164</v>
      </c>
      <c r="C1009" s="395" t="s">
        <v>17716</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f>'Page 1 - General Information'!$G$12</f>
        <v>104105353</v>
      </c>
      <c r="B1010" t="str">
        <f>'Page 1 - General Information'!$G$16</f>
        <v>1164</v>
      </c>
      <c r="C1010" s="395" t="s">
        <v>17716</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104105353</v>
      </c>
      <c r="B1011" t="str">
        <f>'Page 1 - General Information'!$G$16</f>
        <v>1164</v>
      </c>
      <c r="C1011" s="395" t="s">
        <v>17716</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104105353</v>
      </c>
      <c r="B1012" t="str">
        <f>'Page 1 - General Information'!$G$16</f>
        <v>1164</v>
      </c>
      <c r="C1012" s="395" t="s">
        <v>17716</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104105353</v>
      </c>
      <c r="B1013" t="str">
        <f>'Page 1 - General Information'!$G$16</f>
        <v>1164</v>
      </c>
      <c r="C1013" s="395" t="s">
        <v>17716</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104105353</v>
      </c>
      <c r="B1014" t="str">
        <f>'Page 1 - General Information'!$G$16</f>
        <v>1164</v>
      </c>
      <c r="C1014" s="395" t="s">
        <v>17716</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f>'Page 1 - General Information'!$G$12</f>
        <v>104105353</v>
      </c>
      <c r="B1015" t="str">
        <f>'Page 1 - General Information'!$G$16</f>
        <v>1164</v>
      </c>
      <c r="C1015" s="395" t="s">
        <v>17716</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f>'Page 1 - General Information'!$G$12</f>
        <v>104105353</v>
      </c>
      <c r="B1016" t="str">
        <f>'Page 1 - General Information'!$G$16</f>
        <v>1164</v>
      </c>
      <c r="C1016" s="395" t="s">
        <v>17716</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f>'Page 1 - General Information'!$G$12</f>
        <v>104105353</v>
      </c>
      <c r="B1017" t="str">
        <f>'Page 1 - General Information'!$G$16</f>
        <v>1164</v>
      </c>
      <c r="C1017" s="395" t="s">
        <v>17716</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f>'Page 1 - General Information'!$G$12</f>
        <v>104105353</v>
      </c>
      <c r="B1018" t="str">
        <f>'Page 1 - General Information'!$G$16</f>
        <v>1164</v>
      </c>
      <c r="C1018" s="395" t="s">
        <v>17716</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f>'Page 1 - General Information'!$G$12</f>
        <v>104105353</v>
      </c>
      <c r="B1019" t="str">
        <f>'Page 1 - General Information'!$G$16</f>
        <v>1164</v>
      </c>
      <c r="C1019" s="395" t="s">
        <v>17716</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f>'Page 1 - General Information'!$G$12</f>
        <v>104105353</v>
      </c>
      <c r="B1020" t="str">
        <f>'Page 1 - General Information'!$G$16</f>
        <v>1164</v>
      </c>
      <c r="C1020" s="395" t="s">
        <v>17716</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f>'Page 1 - General Information'!$G$12</f>
        <v>104105353</v>
      </c>
      <c r="B1021" t="str">
        <f>'Page 1 - General Information'!$G$16</f>
        <v>1164</v>
      </c>
      <c r="C1021" s="395" t="s">
        <v>17716</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f>'Page 1 - General Information'!$G$12</f>
        <v>104105353</v>
      </c>
      <c r="B1022" t="str">
        <f>'Page 1 - General Information'!$G$16</f>
        <v>1164</v>
      </c>
      <c r="C1022" s="395" t="s">
        <v>17716</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f>'Page 1 - General Information'!$G$12</f>
        <v>104105353</v>
      </c>
      <c r="B1023" t="str">
        <f>'Page 1 - General Information'!$G$16</f>
        <v>1164</v>
      </c>
      <c r="C1023" s="395" t="s">
        <v>17716</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f>'Page 1 - General Information'!$G$12</f>
        <v>104105353</v>
      </c>
      <c r="B1024" t="str">
        <f>'Page 1 - General Information'!$G$16</f>
        <v>1164</v>
      </c>
      <c r="C1024" s="395" t="s">
        <v>17716</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f>'Page 1 - General Information'!$G$12</f>
        <v>104105353</v>
      </c>
      <c r="B1025" t="str">
        <f>'Page 1 - General Information'!$G$16</f>
        <v>1164</v>
      </c>
      <c r="C1025" s="395" t="s">
        <v>17716</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104105353</v>
      </c>
      <c r="B1026" t="str">
        <f>'Page 1 - General Information'!$G$16</f>
        <v>1164</v>
      </c>
      <c r="C1026" s="395" t="s">
        <v>17716</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104105353</v>
      </c>
      <c r="B1027" t="str">
        <f>'Page 1 - General Information'!$G$16</f>
        <v>1164</v>
      </c>
      <c r="C1027" s="395" t="s">
        <v>17716</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104105353</v>
      </c>
      <c r="B1028" t="str">
        <f>'Page 1 - General Information'!$G$16</f>
        <v>1164</v>
      </c>
      <c r="C1028" s="395" t="s">
        <v>17716</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104105353</v>
      </c>
      <c r="B1029" t="str">
        <f>'Page 1 - General Information'!$G$16</f>
        <v>1164</v>
      </c>
      <c r="C1029" s="395" t="s">
        <v>17716</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f>'Page 1 - General Information'!$G$12</f>
        <v>104105353</v>
      </c>
      <c r="B1030" t="str">
        <f>'Page 1 - General Information'!$G$16</f>
        <v>1164</v>
      </c>
      <c r="C1030" s="395" t="s">
        <v>17716</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f>'Page 1 - General Information'!$G$12</f>
        <v>104105353</v>
      </c>
      <c r="B1031" t="str">
        <f>'Page 1 - General Information'!$G$16</f>
        <v>1164</v>
      </c>
      <c r="C1031" s="395" t="s">
        <v>17716</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f>'Page 1 - General Information'!$G$12</f>
        <v>104105353</v>
      </c>
      <c r="B1032" t="str">
        <f>'Page 1 - General Information'!$G$16</f>
        <v>1164</v>
      </c>
      <c r="C1032" s="395" t="s">
        <v>17716</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f>'Page 1 - General Information'!$G$12</f>
        <v>104105353</v>
      </c>
      <c r="B1033" t="str">
        <f>'Page 1 - General Information'!$G$16</f>
        <v>1164</v>
      </c>
      <c r="C1033" s="395" t="s">
        <v>17716</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f>'Page 1 - General Information'!$G$12</f>
        <v>104105353</v>
      </c>
      <c r="B1034" t="str">
        <f>'Page 1 - General Information'!$G$16</f>
        <v>1164</v>
      </c>
      <c r="C1034" s="395" t="s">
        <v>17716</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f>'Page 1 - General Information'!$G$12</f>
        <v>104105353</v>
      </c>
      <c r="B1035" t="str">
        <f>'Page 1 - General Information'!$G$16</f>
        <v>1164</v>
      </c>
      <c r="C1035" s="395" t="s">
        <v>17716</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f>'Page 1 - General Information'!$G$12</f>
        <v>104105353</v>
      </c>
      <c r="B1036" t="str">
        <f>'Page 1 - General Information'!$G$16</f>
        <v>1164</v>
      </c>
      <c r="C1036" s="395" t="s">
        <v>17716</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f>'Page 1 - General Information'!$G$12</f>
        <v>104105353</v>
      </c>
      <c r="B1037" t="str">
        <f>'Page 1 - General Information'!$G$16</f>
        <v>1164</v>
      </c>
      <c r="C1037" s="395" t="s">
        <v>17716</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25">
      <c r="A1038">
        <f>'Page 1 - General Information'!$G$12</f>
        <v>104105353</v>
      </c>
      <c r="B1038" t="str">
        <f>'Page 1 - General Information'!$G$16</f>
        <v>1164</v>
      </c>
      <c r="C1038" s="395" t="s">
        <v>17716</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f>'Page 1 - General Information'!$G$12</f>
        <v>104105353</v>
      </c>
      <c r="B1039" t="str">
        <f>'Page 1 - General Information'!$G$16</f>
        <v>1164</v>
      </c>
      <c r="C1039" s="395" t="s">
        <v>17716</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f>'Page 1 - General Information'!$G$12</f>
        <v>104105353</v>
      </c>
      <c r="B1040" t="str">
        <f>'Page 1 - General Information'!$G$16</f>
        <v>1164</v>
      </c>
      <c r="C1040" s="395" t="s">
        <v>17716</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104105353</v>
      </c>
      <c r="B1041" t="str">
        <f>'Page 1 - General Information'!$G$16</f>
        <v>1164</v>
      </c>
      <c r="C1041" s="395" t="s">
        <v>17716</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104105353</v>
      </c>
      <c r="B1042" t="str">
        <f>'Page 1 - General Information'!$G$16</f>
        <v>1164</v>
      </c>
      <c r="C1042" s="395" t="s">
        <v>17716</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104105353</v>
      </c>
      <c r="B1043" t="str">
        <f>'Page 1 - General Information'!$G$16</f>
        <v>1164</v>
      </c>
      <c r="C1043" s="395" t="s">
        <v>17716</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104105353</v>
      </c>
      <c r="B1044" t="str">
        <f>'Page 1 - General Information'!$G$16</f>
        <v>1164</v>
      </c>
      <c r="C1044" s="395" t="s">
        <v>17716</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25">
      <c r="A1045">
        <f>'Page 1 - General Information'!$G$12</f>
        <v>104105353</v>
      </c>
      <c r="B1045" t="str">
        <f>'Page 1 - General Information'!$G$16</f>
        <v>1164</v>
      </c>
      <c r="C1045" s="395" t="s">
        <v>17716</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f>'Page 1 - General Information'!$G$12</f>
        <v>104105353</v>
      </c>
      <c r="B1046" t="str">
        <f>'Page 1 - General Information'!$G$16</f>
        <v>1164</v>
      </c>
      <c r="C1046" s="395" t="s">
        <v>17716</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f>'Page 1 - General Information'!$G$12</f>
        <v>104105353</v>
      </c>
      <c r="B1047" t="str">
        <f>'Page 1 - General Information'!$G$16</f>
        <v>1164</v>
      </c>
      <c r="C1047" s="395" t="s">
        <v>17716</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25">
      <c r="A1048">
        <f>'Page 1 - General Information'!$G$12</f>
        <v>104105353</v>
      </c>
      <c r="B1048" t="str">
        <f>'Page 1 - General Information'!$G$16</f>
        <v>1164</v>
      </c>
      <c r="C1048" s="395" t="s">
        <v>17716</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25">
      <c r="A1049">
        <f>'Page 1 - General Information'!$G$12</f>
        <v>104105353</v>
      </c>
      <c r="B1049" t="str">
        <f>'Page 1 - General Information'!$G$16</f>
        <v>1164</v>
      </c>
      <c r="C1049" s="395" t="s">
        <v>17716</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f>'Page 1 - General Information'!$G$12</f>
        <v>104105353</v>
      </c>
      <c r="B1050" t="str">
        <f>'Page 1 - General Information'!$G$16</f>
        <v>1164</v>
      </c>
      <c r="C1050" s="395" t="s">
        <v>17716</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f>'Page 1 - General Information'!$G$12</f>
        <v>104105353</v>
      </c>
      <c r="B1051" t="str">
        <f>'Page 1 - General Information'!$G$16</f>
        <v>1164</v>
      </c>
      <c r="C1051" s="395" t="s">
        <v>17716</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25">
      <c r="A1052">
        <f>'Page 1 - General Information'!$G$12</f>
        <v>104105353</v>
      </c>
      <c r="B1052" t="str">
        <f>'Page 1 - General Information'!$G$16</f>
        <v>1164</v>
      </c>
      <c r="C1052" s="395" t="s">
        <v>17716</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f>'Page 1 - General Information'!$G$12</f>
        <v>104105353</v>
      </c>
      <c r="B1053" t="str">
        <f>'Page 1 - General Information'!$G$16</f>
        <v>1164</v>
      </c>
      <c r="C1053" s="395" t="s">
        <v>17716</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f>'Page 1 - General Information'!$G$12</f>
        <v>104105353</v>
      </c>
      <c r="B1054" t="str">
        <f>'Page 1 - General Information'!$G$16</f>
        <v>1164</v>
      </c>
      <c r="C1054" s="395" t="s">
        <v>17716</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f>'Page 1 - General Information'!$G$12</f>
        <v>104105353</v>
      </c>
      <c r="B1055" t="str">
        <f>'Page 1 - General Information'!$G$16</f>
        <v>1164</v>
      </c>
      <c r="C1055" s="395" t="s">
        <v>17716</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104105353</v>
      </c>
      <c r="B1056" t="str">
        <f>'Page 1 - General Information'!$G$16</f>
        <v>1164</v>
      </c>
      <c r="C1056" s="395" t="s">
        <v>17716</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104105353</v>
      </c>
      <c r="B1057" t="str">
        <f>'Page 1 - General Information'!$G$16</f>
        <v>1164</v>
      </c>
      <c r="C1057" s="395" t="s">
        <v>17716</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104105353</v>
      </c>
      <c r="B1058" t="str">
        <f>'Page 1 - General Information'!$G$16</f>
        <v>1164</v>
      </c>
      <c r="C1058" s="395" t="s">
        <v>17716</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104105353</v>
      </c>
      <c r="B1059" t="str">
        <f>'Page 1 - General Information'!$G$16</f>
        <v>1164</v>
      </c>
      <c r="C1059" s="395" t="s">
        <v>17716</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f>'Page 1 - General Information'!$G$12</f>
        <v>104105353</v>
      </c>
      <c r="B1060" t="str">
        <f>'Page 1 - General Information'!$G$16</f>
        <v>1164</v>
      </c>
      <c r="C1060" s="395" t="s">
        <v>17716</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f>'Page 1 - General Information'!$G$12</f>
        <v>104105353</v>
      </c>
      <c r="B1061" t="str">
        <f>'Page 1 - General Information'!$G$16</f>
        <v>1164</v>
      </c>
      <c r="C1061" s="395" t="s">
        <v>17716</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f>'Page 1 - General Information'!$G$12</f>
        <v>104105353</v>
      </c>
      <c r="B1062" t="str">
        <f>'Page 1 - General Information'!$G$16</f>
        <v>1164</v>
      </c>
      <c r="C1062" s="395" t="s">
        <v>17716</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f>'Page 1 - General Information'!$G$12</f>
        <v>104105353</v>
      </c>
      <c r="B1063" t="str">
        <f>'Page 1 - General Information'!$G$16</f>
        <v>1164</v>
      </c>
      <c r="C1063" s="395" t="s">
        <v>17716</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f>'Page 1 - General Information'!$G$12</f>
        <v>104105353</v>
      </c>
      <c r="B1064" t="str">
        <f>'Page 1 - General Information'!$G$16</f>
        <v>1164</v>
      </c>
      <c r="C1064" s="395" t="s">
        <v>17716</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f>'Page 1 - General Information'!$G$12</f>
        <v>104105353</v>
      </c>
      <c r="B1065" t="str">
        <f>'Page 1 - General Information'!$G$16</f>
        <v>1164</v>
      </c>
      <c r="C1065" s="395" t="s">
        <v>17716</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f>'Page 1 - General Information'!$G$12</f>
        <v>104105353</v>
      </c>
      <c r="B1066" t="str">
        <f>'Page 1 - General Information'!$G$16</f>
        <v>1164</v>
      </c>
      <c r="C1066" s="395" t="s">
        <v>17716</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f>'Page 1 - General Information'!$G$12</f>
        <v>104105353</v>
      </c>
      <c r="B1067" t="str">
        <f>'Page 1 - General Information'!$G$16</f>
        <v>1164</v>
      </c>
      <c r="C1067" s="395" t="s">
        <v>17716</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f>'Page 1 - General Information'!$G$12</f>
        <v>104105353</v>
      </c>
      <c r="B1068" t="str">
        <f>'Page 1 - General Information'!$G$16</f>
        <v>1164</v>
      </c>
      <c r="C1068" s="395" t="s">
        <v>17716</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f>'Page 1 - General Information'!$G$12</f>
        <v>104105353</v>
      </c>
      <c r="B1069" t="str">
        <f>'Page 1 - General Information'!$G$16</f>
        <v>1164</v>
      </c>
      <c r="C1069" s="395" t="s">
        <v>17716</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f>'Page 1 - General Information'!$G$12</f>
        <v>104105353</v>
      </c>
      <c r="B1070" t="str">
        <f>'Page 1 - General Information'!$G$16</f>
        <v>1164</v>
      </c>
      <c r="C1070" s="395" t="s">
        <v>17716</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104105353</v>
      </c>
      <c r="B1071" t="str">
        <f>'Page 1 - General Information'!$G$16</f>
        <v>1164</v>
      </c>
      <c r="C1071" s="395" t="s">
        <v>17716</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104105353</v>
      </c>
      <c r="B1072" t="str">
        <f>'Page 1 - General Information'!$G$16</f>
        <v>1164</v>
      </c>
      <c r="C1072" s="395" t="s">
        <v>17716</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104105353</v>
      </c>
      <c r="B1073" t="str">
        <f>'Page 1 - General Information'!$G$16</f>
        <v>1164</v>
      </c>
      <c r="C1073" s="395" t="s">
        <v>17716</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104105353</v>
      </c>
      <c r="B1074" t="str">
        <f>'Page 1 - General Information'!$G$16</f>
        <v>1164</v>
      </c>
      <c r="C1074" s="395" t="s">
        <v>17716</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f>'Page 1 - General Information'!$G$12</f>
        <v>104105353</v>
      </c>
      <c r="B1075" t="str">
        <f>'Page 1 - General Information'!$G$16</f>
        <v>1164</v>
      </c>
      <c r="C1075" s="395" t="s">
        <v>17716</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f>'Page 1 - General Information'!$G$12</f>
        <v>104105353</v>
      </c>
      <c r="B1076" t="str">
        <f>'Page 1 - General Information'!$G$16</f>
        <v>1164</v>
      </c>
      <c r="C1076" s="395" t="s">
        <v>17716</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f>'Page 1 - General Information'!$G$12</f>
        <v>104105353</v>
      </c>
      <c r="B1077" t="str">
        <f>'Page 1 - General Information'!$G$16</f>
        <v>1164</v>
      </c>
      <c r="C1077" s="395" t="s">
        <v>17716</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f>'Page 1 - General Information'!$G$12</f>
        <v>104105353</v>
      </c>
      <c r="B1078" t="str">
        <f>'Page 1 - General Information'!$G$16</f>
        <v>1164</v>
      </c>
      <c r="C1078" s="395" t="s">
        <v>17716</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f>'Page 1 - General Information'!$G$12</f>
        <v>104105353</v>
      </c>
      <c r="B1079" t="str">
        <f>'Page 1 - General Information'!$G$16</f>
        <v>1164</v>
      </c>
      <c r="C1079" s="395" t="s">
        <v>17716</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f>'Page 1 - General Information'!$G$12</f>
        <v>104105353</v>
      </c>
      <c r="B1080" t="str">
        <f>'Page 1 - General Information'!$G$16</f>
        <v>1164</v>
      </c>
      <c r="C1080" s="395" t="s">
        <v>17716</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f>'Page 1 - General Information'!$G$12</f>
        <v>104105353</v>
      </c>
      <c r="B1081" t="str">
        <f>'Page 1 - General Information'!$G$16</f>
        <v>1164</v>
      </c>
      <c r="C1081" s="395" t="s">
        <v>17716</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f>'Page 1 - General Information'!$G$12</f>
        <v>104105353</v>
      </c>
      <c r="B1082" t="str">
        <f>'Page 1 - General Information'!$G$16</f>
        <v>1164</v>
      </c>
      <c r="C1082" s="395" t="s">
        <v>17716</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f>'Page 1 - General Information'!$G$12</f>
        <v>104105353</v>
      </c>
      <c r="B1083" t="str">
        <f>'Page 1 - General Information'!$G$16</f>
        <v>1164</v>
      </c>
      <c r="C1083" s="395" t="s">
        <v>17716</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f>'Page 1 - General Information'!$G$12</f>
        <v>104105353</v>
      </c>
      <c r="B1084" t="str">
        <f>'Page 1 - General Information'!$G$16</f>
        <v>1164</v>
      </c>
      <c r="C1084" s="395" t="s">
        <v>17716</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f>'Page 1 - General Information'!$G$12</f>
        <v>104105353</v>
      </c>
      <c r="B1085" t="str">
        <f>'Page 1 - General Information'!$G$16</f>
        <v>1164</v>
      </c>
      <c r="C1085" s="395" t="s">
        <v>17716</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104105353</v>
      </c>
      <c r="B1086" t="str">
        <f>'Page 1 - General Information'!$G$16</f>
        <v>1164</v>
      </c>
      <c r="C1086" s="395" t="s">
        <v>17716</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104105353</v>
      </c>
      <c r="B1087" t="str">
        <f>'Page 1 - General Information'!$G$16</f>
        <v>1164</v>
      </c>
      <c r="C1087" s="395" t="s">
        <v>17716</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104105353</v>
      </c>
      <c r="B1088" t="str">
        <f>'Page 1 - General Information'!$G$16</f>
        <v>1164</v>
      </c>
      <c r="C1088" s="395" t="s">
        <v>17716</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104105353</v>
      </c>
      <c r="B1089" t="str">
        <f>'Page 1 - General Information'!$G$16</f>
        <v>1164</v>
      </c>
      <c r="C1089" s="395" t="s">
        <v>17716</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f>'Page 1 - General Information'!$G$12</f>
        <v>104105353</v>
      </c>
      <c r="B1090" t="str">
        <f>'Page 1 - General Information'!$G$16</f>
        <v>1164</v>
      </c>
      <c r="C1090" s="395" t="s">
        <v>17716</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f>'Page 1 - General Information'!$G$12</f>
        <v>104105353</v>
      </c>
      <c r="B1091" t="str">
        <f>'Page 1 - General Information'!$G$16</f>
        <v>1164</v>
      </c>
      <c r="C1091" s="395" t="s">
        <v>17716</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f>'Page 1 - General Information'!$G$12</f>
        <v>104105353</v>
      </c>
      <c r="B1092" t="str">
        <f>'Page 1 - General Information'!$G$16</f>
        <v>1164</v>
      </c>
      <c r="C1092" s="395" t="s">
        <v>17716</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f>'Page 1 - General Information'!$G$12</f>
        <v>104105353</v>
      </c>
      <c r="B1093" t="str">
        <f>'Page 1 - General Information'!$G$16</f>
        <v>1164</v>
      </c>
      <c r="C1093" s="395" t="s">
        <v>17716</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f>'Page 1 - General Information'!$G$12</f>
        <v>104105353</v>
      </c>
      <c r="B1094" t="str">
        <f>'Page 1 - General Information'!$G$16</f>
        <v>1164</v>
      </c>
      <c r="C1094" s="395" t="s">
        <v>17716</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f>'Page 1 - General Information'!$G$12</f>
        <v>104105353</v>
      </c>
      <c r="B1095" t="str">
        <f>'Page 1 - General Information'!$G$16</f>
        <v>1164</v>
      </c>
      <c r="C1095" s="395" t="s">
        <v>17716</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f>'Page 1 - General Information'!$G$12</f>
        <v>104105353</v>
      </c>
      <c r="B1096" t="str">
        <f>'Page 1 - General Information'!$G$16</f>
        <v>1164</v>
      </c>
      <c r="C1096" s="395" t="s">
        <v>17716</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f>'Page 1 - General Information'!$G$12</f>
        <v>104105353</v>
      </c>
      <c r="B1097" t="str">
        <f>'Page 1 - General Information'!$G$16</f>
        <v>1164</v>
      </c>
      <c r="C1097" s="395" t="s">
        <v>17716</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f>'Page 1 - General Information'!$G$12</f>
        <v>104105353</v>
      </c>
      <c r="B1098" t="str">
        <f>'Page 1 - General Information'!$G$16</f>
        <v>1164</v>
      </c>
      <c r="C1098" s="395" t="s">
        <v>17716</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f>'Page 1 - General Information'!$G$12</f>
        <v>104105353</v>
      </c>
      <c r="B1099" t="str">
        <f>'Page 1 - General Information'!$G$16</f>
        <v>1164</v>
      </c>
      <c r="C1099" s="395" t="s">
        <v>17716</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f>'Page 1 - General Information'!$G$12</f>
        <v>104105353</v>
      </c>
      <c r="B1100" t="str">
        <f>'Page 1 - General Information'!$G$16</f>
        <v>1164</v>
      </c>
      <c r="C1100" s="395" t="s">
        <v>17716</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104105353</v>
      </c>
      <c r="B1101" t="str">
        <f>'Page 1 - General Information'!$G$16</f>
        <v>1164</v>
      </c>
      <c r="C1101" s="395" t="s">
        <v>17716</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104105353</v>
      </c>
      <c r="B1102" t="str">
        <f>'Page 1 - General Information'!$G$16</f>
        <v>1164</v>
      </c>
      <c r="C1102" s="395" t="s">
        <v>17716</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104105353</v>
      </c>
      <c r="B1103" t="str">
        <f>'Page 1 - General Information'!$G$16</f>
        <v>1164</v>
      </c>
      <c r="C1103" s="395" t="s">
        <v>17716</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104105353</v>
      </c>
      <c r="B1104" t="str">
        <f>'Page 1 - General Information'!$G$16</f>
        <v>1164</v>
      </c>
      <c r="C1104" s="395" t="s">
        <v>17716</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f>'Page 1 - General Information'!$G$12</f>
        <v>104105353</v>
      </c>
      <c r="B1105" t="str">
        <f>'Page 1 - General Information'!$G$16</f>
        <v>1164</v>
      </c>
      <c r="C1105" s="395" t="s">
        <v>17716</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f>'Page 1 - General Information'!$G$12</f>
        <v>104105353</v>
      </c>
      <c r="B1106" t="str">
        <f>'Page 1 - General Information'!$G$16</f>
        <v>1164</v>
      </c>
      <c r="C1106" s="395" t="s">
        <v>17716</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f>'Page 1 - General Information'!$G$12</f>
        <v>104105353</v>
      </c>
      <c r="B1107" t="str">
        <f>'Page 1 - General Information'!$G$16</f>
        <v>1164</v>
      </c>
      <c r="C1107" s="395" t="s">
        <v>17716</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f>'Page 1 - General Information'!$G$12</f>
        <v>104105353</v>
      </c>
      <c r="B1108" t="str">
        <f>'Page 1 - General Information'!$G$16</f>
        <v>1164</v>
      </c>
      <c r="C1108" s="395" t="s">
        <v>17716</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f>'Page 1 - General Information'!$G$12</f>
        <v>104105353</v>
      </c>
      <c r="B1109" t="str">
        <f>'Page 1 - General Information'!$G$16</f>
        <v>1164</v>
      </c>
      <c r="C1109" s="395" t="s">
        <v>17716</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f>'Page 1 - General Information'!$G$12</f>
        <v>104105353</v>
      </c>
      <c r="B1110" t="str">
        <f>'Page 1 - General Information'!$G$16</f>
        <v>1164</v>
      </c>
      <c r="C1110" s="395" t="s">
        <v>17716</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f>'Page 1 - General Information'!$G$12</f>
        <v>104105353</v>
      </c>
      <c r="B1111" t="str">
        <f>'Page 1 - General Information'!$G$16</f>
        <v>1164</v>
      </c>
      <c r="C1111" s="395" t="s">
        <v>17716</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f>'Page 1 - General Information'!$G$12</f>
        <v>104105353</v>
      </c>
      <c r="B1112" t="str">
        <f>'Page 1 - General Information'!$G$16</f>
        <v>1164</v>
      </c>
      <c r="C1112" s="395" t="s">
        <v>17716</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f>'Page 1 - General Information'!$G$12</f>
        <v>104105353</v>
      </c>
      <c r="B1113" t="str">
        <f>'Page 1 - General Information'!$G$16</f>
        <v>1164</v>
      </c>
      <c r="C1113" s="395" t="s">
        <v>17716</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f>'Page 1 - General Information'!$G$12</f>
        <v>104105353</v>
      </c>
      <c r="B1114" t="str">
        <f>'Page 1 - General Information'!$G$16</f>
        <v>1164</v>
      </c>
      <c r="C1114" s="395" t="s">
        <v>17716</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f>'Page 1 - General Information'!$G$12</f>
        <v>104105353</v>
      </c>
      <c r="B1115" t="str">
        <f>'Page 1 - General Information'!$G$16</f>
        <v>1164</v>
      </c>
      <c r="C1115" s="395" t="s">
        <v>17716</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104105353</v>
      </c>
      <c r="B1116" t="str">
        <f>'Page 1 - General Information'!$G$16</f>
        <v>1164</v>
      </c>
      <c r="C1116" s="395" t="s">
        <v>17716</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104105353</v>
      </c>
      <c r="B1117" t="str">
        <f>'Page 1 - General Information'!$G$16</f>
        <v>1164</v>
      </c>
      <c r="C1117" s="395" t="s">
        <v>17716</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104105353</v>
      </c>
      <c r="B1118" t="str">
        <f>'Page 1 - General Information'!$G$16</f>
        <v>1164</v>
      </c>
      <c r="C1118" s="395" t="s">
        <v>17716</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104105353</v>
      </c>
      <c r="B1119" t="str">
        <f>'Page 1 - General Information'!$G$16</f>
        <v>1164</v>
      </c>
      <c r="C1119" s="395" t="s">
        <v>17716</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f>'Page 1 - General Information'!$G$12</f>
        <v>104105353</v>
      </c>
      <c r="B1120" t="str">
        <f>'Page 1 - General Information'!$G$16</f>
        <v>1164</v>
      </c>
      <c r="C1120" s="395" t="s">
        <v>17716</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f>'Page 1 - General Information'!$G$12</f>
        <v>104105353</v>
      </c>
      <c r="B1121" t="str">
        <f>'Page 1 - General Information'!$G$16</f>
        <v>1164</v>
      </c>
      <c r="C1121" s="395" t="s">
        <v>17716</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f>'Page 1 - General Information'!$G$12</f>
        <v>104105353</v>
      </c>
      <c r="B1122" t="str">
        <f>'Page 1 - General Information'!$G$16</f>
        <v>1164</v>
      </c>
      <c r="C1122" s="395" t="s">
        <v>17716</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f>'Page 1 - General Information'!$G$12</f>
        <v>104105353</v>
      </c>
      <c r="B1123" t="str">
        <f>'Page 1 - General Information'!$G$16</f>
        <v>1164</v>
      </c>
      <c r="C1123" s="395" t="s">
        <v>17716</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f>'Page 1 - General Information'!$G$12</f>
        <v>104105353</v>
      </c>
      <c r="B1124" t="str">
        <f>'Page 1 - General Information'!$G$16</f>
        <v>1164</v>
      </c>
      <c r="C1124" s="395" t="s">
        <v>17716</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f>'Page 1 - General Information'!$G$12</f>
        <v>104105353</v>
      </c>
      <c r="B1125" t="str">
        <f>'Page 1 - General Information'!$G$16</f>
        <v>1164</v>
      </c>
      <c r="C1125" s="395" t="s">
        <v>17716</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f>'Page 1 - General Information'!$G$12</f>
        <v>104105353</v>
      </c>
      <c r="B1126" t="str">
        <f>'Page 1 - General Information'!$G$16</f>
        <v>1164</v>
      </c>
      <c r="C1126" s="395" t="s">
        <v>17716</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f>'Page 1 - General Information'!$G$12</f>
        <v>104105353</v>
      </c>
      <c r="B1127" t="str">
        <f>'Page 1 - General Information'!$G$16</f>
        <v>1164</v>
      </c>
      <c r="C1127" s="395" t="s">
        <v>17716</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f>'Page 1 - General Information'!$G$12</f>
        <v>104105353</v>
      </c>
      <c r="B1128" t="str">
        <f>'Page 1 - General Information'!$G$16</f>
        <v>1164</v>
      </c>
      <c r="C1128" s="395" t="s">
        <v>17716</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f>'Page 1 - General Information'!$G$12</f>
        <v>104105353</v>
      </c>
      <c r="B1129" t="str">
        <f>'Page 1 - General Information'!$G$16</f>
        <v>1164</v>
      </c>
      <c r="C1129" s="395" t="s">
        <v>17716</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f>'Page 1 - General Information'!$G$12</f>
        <v>104105353</v>
      </c>
      <c r="B1130" t="str">
        <f>'Page 1 - General Information'!$G$16</f>
        <v>1164</v>
      </c>
      <c r="C1130" s="395" t="s">
        <v>17716</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104105353</v>
      </c>
      <c r="B1131" t="str">
        <f>'Page 1 - General Information'!$G$16</f>
        <v>1164</v>
      </c>
      <c r="C1131" s="395" t="s">
        <v>17716</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104105353</v>
      </c>
      <c r="B1132" t="str">
        <f>'Page 1 - General Information'!$G$16</f>
        <v>1164</v>
      </c>
      <c r="C1132" s="395" t="s">
        <v>17716</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104105353</v>
      </c>
      <c r="B1133" t="str">
        <f>'Page 1 - General Information'!$G$16</f>
        <v>1164</v>
      </c>
      <c r="C1133" s="395" t="s">
        <v>17716</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104105353</v>
      </c>
      <c r="B1134" t="str">
        <f>'Page 1 - General Information'!$G$16</f>
        <v>1164</v>
      </c>
      <c r="C1134" s="395" t="s">
        <v>17716</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f>'Page 1 - General Information'!$G$12</f>
        <v>104105353</v>
      </c>
      <c r="B1135" t="str">
        <f>'Page 1 - General Information'!$G$16</f>
        <v>1164</v>
      </c>
      <c r="C1135" s="395" t="s">
        <v>17716</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f>'Page 1 - General Information'!$G$12</f>
        <v>104105353</v>
      </c>
      <c r="B1136" t="str">
        <f>'Page 1 - General Information'!$G$16</f>
        <v>1164</v>
      </c>
      <c r="C1136" s="395" t="s">
        <v>17716</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f>'Page 1 - General Information'!$G$12</f>
        <v>104105353</v>
      </c>
      <c r="B1137" t="str">
        <f>'Page 1 - General Information'!$G$16</f>
        <v>1164</v>
      </c>
      <c r="C1137" s="395" t="s">
        <v>17716</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f>'Page 1 - General Information'!$G$12</f>
        <v>104105353</v>
      </c>
      <c r="B1138" t="str">
        <f>'Page 1 - General Information'!$G$16</f>
        <v>1164</v>
      </c>
      <c r="C1138" s="395" t="s">
        <v>17716</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f>'Page 1 - General Information'!$G$12</f>
        <v>104105353</v>
      </c>
      <c r="B1139" t="str">
        <f>'Page 1 - General Information'!$G$16</f>
        <v>1164</v>
      </c>
      <c r="C1139" s="395" t="s">
        <v>17716</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f>'Page 1 - General Information'!$G$12</f>
        <v>104105353</v>
      </c>
      <c r="B1140" t="str">
        <f>'Page 1 - General Information'!$G$16</f>
        <v>1164</v>
      </c>
      <c r="C1140" s="395" t="s">
        <v>17716</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f>'Page 1 - General Information'!$G$12</f>
        <v>104105353</v>
      </c>
      <c r="B1141" t="str">
        <f>'Page 1 - General Information'!$G$16</f>
        <v>1164</v>
      </c>
      <c r="C1141" s="395" t="s">
        <v>17716</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f>'Page 1 - General Information'!$G$12</f>
        <v>104105353</v>
      </c>
      <c r="B1142" t="str">
        <f>'Page 1 - General Information'!$G$16</f>
        <v>1164</v>
      </c>
      <c r="C1142" s="395" t="s">
        <v>17716</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f>'Page 1 - General Information'!$G$12</f>
        <v>104105353</v>
      </c>
      <c r="B1143" t="str">
        <f>'Page 1 - General Information'!$G$16</f>
        <v>1164</v>
      </c>
      <c r="C1143" s="395" t="s">
        <v>17716</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f>'Page 1 - General Information'!$G$12</f>
        <v>104105353</v>
      </c>
      <c r="B1144" t="str">
        <f>'Page 1 - General Information'!$G$16</f>
        <v>1164</v>
      </c>
      <c r="C1144" s="395" t="s">
        <v>17716</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f>'Page 1 - General Information'!$G$12</f>
        <v>104105353</v>
      </c>
      <c r="B1145" t="str">
        <f>'Page 1 - General Information'!$G$16</f>
        <v>1164</v>
      </c>
      <c r="C1145" s="395" t="s">
        <v>17716</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104105353</v>
      </c>
      <c r="B1146" t="str">
        <f>'Page 1 - General Information'!$G$16</f>
        <v>1164</v>
      </c>
      <c r="C1146" s="395" t="s">
        <v>17716</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104105353</v>
      </c>
      <c r="B1147" t="str">
        <f>'Page 1 - General Information'!$G$16</f>
        <v>1164</v>
      </c>
      <c r="C1147" s="395" t="s">
        <v>17716</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104105353</v>
      </c>
      <c r="B1148" t="str">
        <f>'Page 1 - General Information'!$G$16</f>
        <v>1164</v>
      </c>
      <c r="C1148" s="395" t="s">
        <v>17716</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104105353</v>
      </c>
      <c r="B1149" t="str">
        <f>'Page 1 - General Information'!$G$16</f>
        <v>1164</v>
      </c>
      <c r="C1149" s="395" t="s">
        <v>17716</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f>'Page 1 - General Information'!$G$12</f>
        <v>104105353</v>
      </c>
      <c r="B1150" t="str">
        <f>'Page 1 - General Information'!$G$16</f>
        <v>1164</v>
      </c>
      <c r="C1150" s="395" t="s">
        <v>17716</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f>'Page 1 - General Information'!$G$12</f>
        <v>104105353</v>
      </c>
      <c r="B1151" t="str">
        <f>'Page 1 - General Information'!$G$16</f>
        <v>1164</v>
      </c>
      <c r="C1151" s="395" t="s">
        <v>17716</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f>'Page 1 - General Information'!$G$12</f>
        <v>104105353</v>
      </c>
      <c r="B1152" t="str">
        <f>'Page 1 - General Information'!$G$16</f>
        <v>1164</v>
      </c>
      <c r="C1152" s="395" t="s">
        <v>17716</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f>'Page 1 - General Information'!$G$12</f>
        <v>104105353</v>
      </c>
      <c r="B1153" t="str">
        <f>'Page 1 - General Information'!$G$16</f>
        <v>1164</v>
      </c>
      <c r="C1153" s="395" t="s">
        <v>17716</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f>'Page 1 - General Information'!$G$12</f>
        <v>104105353</v>
      </c>
      <c r="B1154" t="str">
        <f>'Page 1 - General Information'!$G$16</f>
        <v>1164</v>
      </c>
      <c r="C1154" s="395" t="s">
        <v>17716</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f>'Page 1 - General Information'!$G$12</f>
        <v>104105353</v>
      </c>
      <c r="B1155" t="str">
        <f>'Page 1 - General Information'!$G$16</f>
        <v>1164</v>
      </c>
      <c r="C1155" s="395" t="s">
        <v>17716</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f>'Page 1 - General Information'!$G$12</f>
        <v>104105353</v>
      </c>
      <c r="B1156" t="str">
        <f>'Page 1 - General Information'!$G$16</f>
        <v>1164</v>
      </c>
      <c r="C1156" s="395" t="s">
        <v>17716</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f>'Page 1 - General Information'!$G$12</f>
        <v>104105353</v>
      </c>
      <c r="B1157" t="str">
        <f>'Page 1 - General Information'!$G$16</f>
        <v>1164</v>
      </c>
      <c r="C1157" s="395" t="s">
        <v>17716</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f>'Page 1 - General Information'!$G$12</f>
        <v>104105353</v>
      </c>
      <c r="B1158" t="str">
        <f>'Page 1 - General Information'!$G$16</f>
        <v>1164</v>
      </c>
      <c r="C1158" s="395" t="s">
        <v>17716</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f>'Page 1 - General Information'!$G$12</f>
        <v>104105353</v>
      </c>
      <c r="B1159" t="str">
        <f>'Page 1 - General Information'!$G$16</f>
        <v>1164</v>
      </c>
      <c r="C1159" s="395" t="s">
        <v>17716</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f>'Page 1 - General Information'!$G$12</f>
        <v>104105353</v>
      </c>
      <c r="B1160" t="str">
        <f>'Page 1 - General Information'!$G$16</f>
        <v>1164</v>
      </c>
      <c r="C1160" s="395" t="s">
        <v>17716</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104105353</v>
      </c>
      <c r="B1161" t="str">
        <f>'Page 1 - General Information'!$G$16</f>
        <v>1164</v>
      </c>
      <c r="C1161" s="395" t="s">
        <v>17716</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104105353</v>
      </c>
      <c r="B1162" t="str">
        <f>'Page 1 - General Information'!$G$16</f>
        <v>1164</v>
      </c>
      <c r="C1162" s="395" t="s">
        <v>17716</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104105353</v>
      </c>
      <c r="B1163" t="str">
        <f>'Page 1 - General Information'!$G$16</f>
        <v>1164</v>
      </c>
      <c r="C1163" s="395" t="s">
        <v>17716</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104105353</v>
      </c>
      <c r="B1164" t="str">
        <f>'Page 1 - General Information'!$G$16</f>
        <v>1164</v>
      </c>
      <c r="C1164" s="395" t="s">
        <v>17716</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f>'Page 1 - General Information'!$G$12</f>
        <v>104105353</v>
      </c>
      <c r="B1165" t="str">
        <f>'Page 1 - General Information'!$G$16</f>
        <v>1164</v>
      </c>
      <c r="C1165" s="395" t="s">
        <v>17716</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f>'Page 1 - General Information'!$G$12</f>
        <v>104105353</v>
      </c>
      <c r="B1166" t="str">
        <f>'Page 1 - General Information'!$G$16</f>
        <v>1164</v>
      </c>
      <c r="C1166" s="395" t="s">
        <v>17716</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f>'Page 1 - General Information'!$G$12</f>
        <v>104105353</v>
      </c>
      <c r="B1167" t="str">
        <f>'Page 1 - General Information'!$G$16</f>
        <v>1164</v>
      </c>
      <c r="C1167" s="395" t="s">
        <v>17716</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f>'Page 1 - General Information'!$G$12</f>
        <v>104105353</v>
      </c>
      <c r="B1168" t="str">
        <f>'Page 1 - General Information'!$G$16</f>
        <v>1164</v>
      </c>
      <c r="C1168" s="395" t="s">
        <v>17716</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f>'Page 1 - General Information'!$G$12</f>
        <v>104105353</v>
      </c>
      <c r="B1169" t="str">
        <f>'Page 1 - General Information'!$G$16</f>
        <v>1164</v>
      </c>
      <c r="C1169" s="395" t="s">
        <v>17716</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f>'Page 1 - General Information'!$G$12</f>
        <v>104105353</v>
      </c>
      <c r="B1170" t="str">
        <f>'Page 1 - General Information'!$G$16</f>
        <v>1164</v>
      </c>
      <c r="C1170" s="395" t="s">
        <v>17716</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f>'Page 1 - General Information'!$G$12</f>
        <v>104105353</v>
      </c>
      <c r="B1171" t="str">
        <f>'Page 1 - General Information'!$G$16</f>
        <v>1164</v>
      </c>
      <c r="C1171" s="395" t="s">
        <v>17716</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f>'Page 1 - General Information'!$G$12</f>
        <v>104105353</v>
      </c>
      <c r="B1172" t="str">
        <f>'Page 1 - General Information'!$G$16</f>
        <v>1164</v>
      </c>
      <c r="C1172" s="395" t="s">
        <v>17716</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f>'Page 1 - General Information'!$G$12</f>
        <v>104105353</v>
      </c>
      <c r="B1173" t="str">
        <f>'Page 1 - General Information'!$G$16</f>
        <v>1164</v>
      </c>
      <c r="C1173" s="395" t="s">
        <v>17716</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f>'Page 1 - General Information'!$G$12</f>
        <v>104105353</v>
      </c>
      <c r="B1174" t="str">
        <f>'Page 1 - General Information'!$G$16</f>
        <v>1164</v>
      </c>
      <c r="C1174" s="395" t="s">
        <v>17716</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f>'Page 1 - General Information'!$G$12</f>
        <v>104105353</v>
      </c>
      <c r="B1175" t="str">
        <f>'Page 1 - General Information'!$G$16</f>
        <v>1164</v>
      </c>
      <c r="C1175" s="395" t="s">
        <v>17716</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104105353</v>
      </c>
      <c r="B1176" t="str">
        <f>'Page 1 - General Information'!$G$16</f>
        <v>1164</v>
      </c>
      <c r="C1176" s="395" t="s">
        <v>17716</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104105353</v>
      </c>
      <c r="B1177" t="str">
        <f>'Page 1 - General Information'!$G$16</f>
        <v>1164</v>
      </c>
      <c r="C1177" s="395" t="s">
        <v>17716</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104105353</v>
      </c>
      <c r="B1178" t="str">
        <f>'Page 1 - General Information'!$G$16</f>
        <v>1164</v>
      </c>
      <c r="C1178" s="395" t="s">
        <v>17716</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104105353</v>
      </c>
      <c r="B1179" t="str">
        <f>'Page 1 - General Information'!$G$16</f>
        <v>1164</v>
      </c>
      <c r="C1179" s="395" t="s">
        <v>17716</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f>'Page 1 - General Information'!$G$12</f>
        <v>104105353</v>
      </c>
      <c r="B1180" t="str">
        <f>'Page 1 - General Information'!$G$16</f>
        <v>1164</v>
      </c>
      <c r="C1180" s="395" t="s">
        <v>17716</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f>'Page 1 - General Information'!$G$12</f>
        <v>104105353</v>
      </c>
      <c r="B1181" t="str">
        <f>'Page 1 - General Information'!$G$16</f>
        <v>1164</v>
      </c>
      <c r="C1181" s="395" t="s">
        <v>17716</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f>'Page 1 - General Information'!$G$12</f>
        <v>104105353</v>
      </c>
      <c r="B1182" t="str">
        <f>'Page 1 - General Information'!$G$16</f>
        <v>1164</v>
      </c>
      <c r="C1182" s="395" t="s">
        <v>17716</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f>'Page 1 - General Information'!$G$12</f>
        <v>104105353</v>
      </c>
      <c r="B1183" t="str">
        <f>'Page 1 - General Information'!$G$16</f>
        <v>1164</v>
      </c>
      <c r="C1183" s="395" t="s">
        <v>17716</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f>'Page 1 - General Information'!$G$12</f>
        <v>104105353</v>
      </c>
      <c r="B1184" t="str">
        <f>'Page 1 - General Information'!$G$16</f>
        <v>1164</v>
      </c>
      <c r="C1184" s="395" t="s">
        <v>17716</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f>'Page 1 - General Information'!$G$12</f>
        <v>104105353</v>
      </c>
      <c r="B1185" t="str">
        <f>'Page 1 - General Information'!$G$16</f>
        <v>1164</v>
      </c>
      <c r="C1185" s="395" t="s">
        <v>17716</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f>'Page 1 - General Information'!$G$12</f>
        <v>104105353</v>
      </c>
      <c r="B1186" t="str">
        <f>'Page 1 - General Information'!$G$16</f>
        <v>1164</v>
      </c>
      <c r="C1186" s="395" t="s">
        <v>17716</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f>'Page 1 - General Information'!$G$12</f>
        <v>104105353</v>
      </c>
      <c r="B1187" t="str">
        <f>'Page 1 - General Information'!$G$16</f>
        <v>1164</v>
      </c>
      <c r="C1187" s="395" t="s">
        <v>17716</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f>'Page 1 - General Information'!$G$12</f>
        <v>104105353</v>
      </c>
      <c r="B1188" t="str">
        <f>'Page 1 - General Information'!$G$16</f>
        <v>1164</v>
      </c>
      <c r="C1188" s="395" t="s">
        <v>17716</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f>'Page 1 - General Information'!$G$12</f>
        <v>104105353</v>
      </c>
      <c r="B1189" t="str">
        <f>'Page 1 - General Information'!$G$16</f>
        <v>1164</v>
      </c>
      <c r="C1189" s="395" t="s">
        <v>17716</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f>'Page 1 - General Information'!$G$12</f>
        <v>104105353</v>
      </c>
      <c r="B1190" t="str">
        <f>'Page 1 - General Information'!$G$16</f>
        <v>1164</v>
      </c>
      <c r="C1190" s="395" t="s">
        <v>17716</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104105353</v>
      </c>
      <c r="B1191" t="str">
        <f>'Page 1 - General Information'!$G$16</f>
        <v>1164</v>
      </c>
      <c r="C1191" s="395" t="s">
        <v>17716</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104105353</v>
      </c>
      <c r="B1192" t="str">
        <f>'Page 1 - General Information'!$G$16</f>
        <v>1164</v>
      </c>
      <c r="C1192" s="395" t="s">
        <v>17716</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104105353</v>
      </c>
      <c r="B1193" t="str">
        <f>'Page 1 - General Information'!$G$16</f>
        <v>1164</v>
      </c>
      <c r="C1193" s="395" t="s">
        <v>17716</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104105353</v>
      </c>
      <c r="B1194" t="str">
        <f>'Page 1 - General Information'!$G$16</f>
        <v>1164</v>
      </c>
      <c r="C1194" s="395" t="s">
        <v>17716</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f>'Page 1 - General Information'!$G$12</f>
        <v>104105353</v>
      </c>
      <c r="B1195" t="str">
        <f>'Page 1 - General Information'!$G$16</f>
        <v>1164</v>
      </c>
      <c r="C1195" s="395" t="s">
        <v>17716</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f>'Page 1 - General Information'!$G$12</f>
        <v>104105353</v>
      </c>
      <c r="B1196" t="str">
        <f>'Page 1 - General Information'!$G$16</f>
        <v>1164</v>
      </c>
      <c r="C1196" s="395" t="s">
        <v>17716</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f>'Page 1 - General Information'!$G$12</f>
        <v>104105353</v>
      </c>
      <c r="B1197" t="str">
        <f>'Page 1 - General Information'!$G$16</f>
        <v>1164</v>
      </c>
      <c r="C1197" s="395" t="s">
        <v>17716</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f>'Page 1 - General Information'!$G$12</f>
        <v>104105353</v>
      </c>
      <c r="B1198" t="str">
        <f>'Page 1 - General Information'!$G$16</f>
        <v>1164</v>
      </c>
      <c r="C1198" s="395" t="s">
        <v>17716</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f>'Page 1 - General Information'!$G$12</f>
        <v>104105353</v>
      </c>
      <c r="B1199" t="str">
        <f>'Page 1 - General Information'!$G$16</f>
        <v>1164</v>
      </c>
      <c r="C1199" s="395" t="s">
        <v>17716</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f>'Page 1 - General Information'!$G$12</f>
        <v>104105353</v>
      </c>
      <c r="B1200" t="str">
        <f>'Page 1 - General Information'!$G$16</f>
        <v>1164</v>
      </c>
      <c r="C1200" s="395" t="s">
        <v>17716</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f>'Page 1 - General Information'!$G$12</f>
        <v>104105353</v>
      </c>
      <c r="B1201" t="str">
        <f>'Page 1 - General Information'!$G$16</f>
        <v>1164</v>
      </c>
      <c r="C1201" s="395" t="s">
        <v>17716</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f>'Page 1 - General Information'!$G$12</f>
        <v>104105353</v>
      </c>
      <c r="B1202" t="str">
        <f>'Page 1 - General Information'!$G$16</f>
        <v>1164</v>
      </c>
      <c r="C1202" s="395" t="s">
        <v>17716</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f>'Page 1 - General Information'!$G$12</f>
        <v>104105353</v>
      </c>
      <c r="B1203" t="str">
        <f>'Page 1 - General Information'!$G$16</f>
        <v>1164</v>
      </c>
      <c r="C1203" s="395" t="s">
        <v>17716</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f>'Page 1 - General Information'!$G$12</f>
        <v>104105353</v>
      </c>
      <c r="B1204" t="str">
        <f>'Page 1 - General Information'!$G$16</f>
        <v>1164</v>
      </c>
      <c r="C1204" s="395" t="s">
        <v>17716</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f>'Page 1 - General Information'!$G$12</f>
        <v>104105353</v>
      </c>
      <c r="B1205" t="str">
        <f>'Page 1 - General Information'!$G$16</f>
        <v>1164</v>
      </c>
      <c r="C1205" s="395" t="s">
        <v>17716</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104105353</v>
      </c>
      <c r="B1206" t="str">
        <f>'Page 1 - General Information'!$G$16</f>
        <v>1164</v>
      </c>
      <c r="C1206" s="395" t="s">
        <v>17716</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104105353</v>
      </c>
      <c r="B1207" t="str">
        <f>'Page 1 - General Information'!$G$16</f>
        <v>1164</v>
      </c>
      <c r="C1207" s="395" t="s">
        <v>17716</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104105353</v>
      </c>
      <c r="B1208" t="str">
        <f>'Page 1 - General Information'!$G$16</f>
        <v>1164</v>
      </c>
      <c r="C1208" s="395" t="s">
        <v>17716</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104105353</v>
      </c>
      <c r="B1209" t="str">
        <f>'Page 1 - General Information'!$G$16</f>
        <v>1164</v>
      </c>
      <c r="C1209" s="395" t="s">
        <v>17716</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f>'Page 1 - General Information'!$G$12</f>
        <v>104105353</v>
      </c>
      <c r="B1210" t="str">
        <f>'Page 1 - General Information'!$G$16</f>
        <v>1164</v>
      </c>
      <c r="C1210" s="395" t="s">
        <v>17716</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f>'Page 1 - General Information'!$G$12</f>
        <v>104105353</v>
      </c>
      <c r="B1211" t="str">
        <f>'Page 1 - General Information'!$G$16</f>
        <v>1164</v>
      </c>
      <c r="C1211" s="395" t="s">
        <v>17716</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f>'Page 1 - General Information'!$G$12</f>
        <v>104105353</v>
      </c>
      <c r="B1212" t="str">
        <f>'Page 1 - General Information'!$G$16</f>
        <v>1164</v>
      </c>
      <c r="C1212" s="395" t="s">
        <v>17716</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f>'Page 1 - General Information'!$G$12</f>
        <v>104105353</v>
      </c>
      <c r="B1213" t="str">
        <f>'Page 1 - General Information'!$G$16</f>
        <v>1164</v>
      </c>
      <c r="C1213" s="395" t="s">
        <v>17716</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f>'Page 1 - General Information'!$G$12</f>
        <v>104105353</v>
      </c>
      <c r="B1214" t="str">
        <f>'Page 1 - General Information'!$G$16</f>
        <v>1164</v>
      </c>
      <c r="C1214" s="395" t="s">
        <v>17716</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f>'Page 1 - General Information'!$G$12</f>
        <v>104105353</v>
      </c>
      <c r="B1215" t="str">
        <f>'Page 1 - General Information'!$G$16</f>
        <v>1164</v>
      </c>
      <c r="C1215" s="395" t="s">
        <v>17716</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f>'Page 1 - General Information'!$G$12</f>
        <v>104105353</v>
      </c>
      <c r="B1216" t="str">
        <f>'Page 1 - General Information'!$G$16</f>
        <v>1164</v>
      </c>
      <c r="C1216" s="395" t="s">
        <v>17716</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f>'Page 1 - General Information'!$G$12</f>
        <v>104105353</v>
      </c>
      <c r="B1217" t="str">
        <f>'Page 1 - General Information'!$G$16</f>
        <v>1164</v>
      </c>
      <c r="C1217" s="395" t="s">
        <v>17716</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f>'Page 1 - General Information'!$G$12</f>
        <v>104105353</v>
      </c>
      <c r="B1218" t="str">
        <f>'Page 1 - General Information'!$G$16</f>
        <v>1164</v>
      </c>
      <c r="C1218" s="395" t="s">
        <v>17716</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f>'Page 1 - General Information'!$G$12</f>
        <v>104105353</v>
      </c>
      <c r="B1219" t="str">
        <f>'Page 1 - General Information'!$G$16</f>
        <v>1164</v>
      </c>
      <c r="C1219" s="395" t="s">
        <v>17716</v>
      </c>
      <c r="D1219"/>
      <c r="E1219"/>
      <c r="F1219"/>
      <c r="G1219"/>
      <c r="H1219"/>
      <c r="I1219"/>
      <c r="J1219"/>
      <c r="K1219"/>
      <c r="L1219"/>
      <c r="M1219"/>
      <c r="N1219" t="s">
        <v>4582</v>
      </c>
      <c r="O1219" s="399"/>
      <c r="P1219"/>
      <c r="Q1219"/>
      <c r="R1219" s="399" t="s">
        <v>10264</v>
      </c>
      <c r="S1219" t="s">
        <v>5305</v>
      </c>
      <c r="T1219"/>
      <c r="U1219"/>
      <c r="V1219" s="396" t="str">
        <f>INDEX('Page 2 - Team Information'!$K$14:$AP$184,Y1219,X1219)</f>
        <v xml:space="preserve">Yes </v>
      </c>
      <c r="W1219"/>
      <c r="X1219" s="397">
        <v>7</v>
      </c>
      <c r="Y1219" s="397">
        <v>49</v>
      </c>
    </row>
    <row r="1220" spans="1:25" x14ac:dyDescent="0.25">
      <c r="A1220">
        <f>'Page 1 - General Information'!$G$12</f>
        <v>104105353</v>
      </c>
      <c r="B1220" t="str">
        <f>'Page 1 - General Information'!$G$16</f>
        <v>1164</v>
      </c>
      <c r="C1220" s="395" t="s">
        <v>17716</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2022-06-30</v>
      </c>
      <c r="U1220"/>
      <c r="V1220"/>
      <c r="W1220"/>
      <c r="X1220" s="397">
        <v>9</v>
      </c>
      <c r="Y1220" s="397">
        <v>49</v>
      </c>
    </row>
    <row r="1221" spans="1:25" x14ac:dyDescent="0.25">
      <c r="A1221">
        <f>'Page 1 - General Information'!$G$12</f>
        <v>104105353</v>
      </c>
      <c r="B1221" t="str">
        <f>'Page 1 - General Information'!$G$16</f>
        <v>1164</v>
      </c>
      <c r="C1221" s="395" t="s">
        <v>17716</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104105353</v>
      </c>
      <c r="B1222" t="str">
        <f>'Page 1 - General Information'!$G$16</f>
        <v>1164</v>
      </c>
      <c r="C1222" s="395" t="s">
        <v>17716</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104105353</v>
      </c>
      <c r="B1223" t="str">
        <f>'Page 1 - General Information'!$G$16</f>
        <v>1164</v>
      </c>
      <c r="C1223" s="395" t="s">
        <v>17716</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104105353</v>
      </c>
      <c r="B1224" t="str">
        <f>'Page 1 - General Information'!$G$16</f>
        <v>1164</v>
      </c>
      <c r="C1224" s="395" t="s">
        <v>17716</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f>'Page 1 - General Information'!$G$12</f>
        <v>104105353</v>
      </c>
      <c r="B1225" t="str">
        <f>'Page 1 - General Information'!$G$16</f>
        <v>1164</v>
      </c>
      <c r="C1225" s="395" t="s">
        <v>17716</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f>'Page 1 - General Information'!$G$12</f>
        <v>104105353</v>
      </c>
      <c r="B1226" t="str">
        <f>'Page 1 - General Information'!$G$16</f>
        <v>1164</v>
      </c>
      <c r="C1226" s="395" t="s">
        <v>17716</v>
      </c>
      <c r="D1226"/>
      <c r="E1226"/>
      <c r="F1226"/>
      <c r="G1226"/>
      <c r="H1226"/>
      <c r="I1226"/>
      <c r="J1226"/>
      <c r="K1226"/>
      <c r="L1226"/>
      <c r="M1226"/>
      <c r="N1226" t="s">
        <v>4101</v>
      </c>
      <c r="O1226" s="396">
        <f>INDEX('Page 2 - Team Information'!$K$14:$AP$184,Y1226,X1226)</f>
        <v>14</v>
      </c>
      <c r="P1226"/>
      <c r="Q1226"/>
      <c r="R1226"/>
      <c r="S1226" t="s">
        <v>5312</v>
      </c>
      <c r="T1226"/>
      <c r="U1226"/>
      <c r="V1226"/>
      <c r="W1226"/>
      <c r="X1226" s="397">
        <v>16</v>
      </c>
      <c r="Y1226" s="397">
        <v>49</v>
      </c>
    </row>
    <row r="1227" spans="1:25" x14ac:dyDescent="0.25">
      <c r="A1227">
        <f>'Page 1 - General Information'!$G$12</f>
        <v>104105353</v>
      </c>
      <c r="B1227" t="str">
        <f>'Page 1 - General Information'!$G$16</f>
        <v>1164</v>
      </c>
      <c r="C1227" s="395" t="s">
        <v>17716</v>
      </c>
      <c r="D1227"/>
      <c r="E1227"/>
      <c r="F1227"/>
      <c r="G1227"/>
      <c r="H1227"/>
      <c r="I1227"/>
      <c r="J1227"/>
      <c r="K1227"/>
      <c r="L1227"/>
      <c r="M1227"/>
      <c r="N1227" t="s">
        <v>4101</v>
      </c>
      <c r="O1227" s="396">
        <f>INDEX('Page 2 - Team Information'!$K$14:$AP$184,Y1227,X1227)</f>
        <v>14</v>
      </c>
      <c r="P1227"/>
      <c r="Q1227"/>
      <c r="R1227"/>
      <c r="S1227" t="s">
        <v>5313</v>
      </c>
      <c r="T1227"/>
      <c r="U1227"/>
      <c r="V1227"/>
      <c r="W1227"/>
      <c r="X1227" s="397">
        <v>17</v>
      </c>
      <c r="Y1227" s="397">
        <v>49</v>
      </c>
    </row>
    <row r="1228" spans="1:25" x14ac:dyDescent="0.25">
      <c r="A1228">
        <f>'Page 1 - General Information'!$G$12</f>
        <v>104105353</v>
      </c>
      <c r="B1228" t="str">
        <f>'Page 1 - General Information'!$G$16</f>
        <v>1164</v>
      </c>
      <c r="C1228" s="395" t="s">
        <v>17716</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f>'Page 1 - General Information'!$G$12</f>
        <v>104105353</v>
      </c>
      <c r="B1229" t="str">
        <f>'Page 1 - General Information'!$G$16</f>
        <v>1164</v>
      </c>
      <c r="C1229" s="395" t="s">
        <v>17716</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f>'Page 1 - General Information'!$G$12</f>
        <v>104105353</v>
      </c>
      <c r="B1230" t="str">
        <f>'Page 1 - General Information'!$G$16</f>
        <v>1164</v>
      </c>
      <c r="C1230" s="395" t="s">
        <v>17716</v>
      </c>
      <c r="D1230"/>
      <c r="E1230"/>
      <c r="F1230"/>
      <c r="G1230"/>
      <c r="H1230"/>
      <c r="I1230"/>
      <c r="J1230"/>
      <c r="K1230"/>
      <c r="L1230"/>
      <c r="M1230"/>
      <c r="N1230" t="s">
        <v>4101</v>
      </c>
      <c r="O1230" s="396">
        <f>INDEX('Page 2 - Team Information'!$K$14:$AP$184,Y1230,X1230)</f>
        <v>14</v>
      </c>
      <c r="P1230"/>
      <c r="Q1230"/>
      <c r="R1230"/>
      <c r="S1230" t="s">
        <v>5316</v>
      </c>
      <c r="T1230"/>
      <c r="U1230"/>
      <c r="V1230"/>
      <c r="W1230"/>
      <c r="X1230" s="397">
        <v>21</v>
      </c>
      <c r="Y1230" s="397">
        <v>49</v>
      </c>
    </row>
    <row r="1231" spans="1:25" x14ac:dyDescent="0.25">
      <c r="A1231">
        <f>'Page 1 - General Information'!$G$12</f>
        <v>104105353</v>
      </c>
      <c r="B1231" t="str">
        <f>'Page 1 - General Information'!$G$16</f>
        <v>1164</v>
      </c>
      <c r="C1231" s="395" t="s">
        <v>17716</v>
      </c>
      <c r="D1231"/>
      <c r="E1231"/>
      <c r="F1231"/>
      <c r="G1231"/>
      <c r="H1231"/>
      <c r="I1231"/>
      <c r="J1231"/>
      <c r="K1231"/>
      <c r="L1231"/>
      <c r="M1231"/>
      <c r="N1231" t="s">
        <v>4101</v>
      </c>
      <c r="O1231" s="396">
        <f>INDEX('Page 2 - Team Information'!$K$14:$AP$184,Y1231,X1231)</f>
        <v>14</v>
      </c>
      <c r="P1231"/>
      <c r="Q1231"/>
      <c r="R1231"/>
      <c r="S1231" t="s">
        <v>5317</v>
      </c>
      <c r="T1231"/>
      <c r="U1231"/>
      <c r="V1231"/>
      <c r="W1231"/>
      <c r="X1231" s="397">
        <v>22</v>
      </c>
      <c r="Y1231" s="397">
        <v>49</v>
      </c>
    </row>
    <row r="1232" spans="1:25" x14ac:dyDescent="0.25">
      <c r="A1232">
        <f>'Page 1 - General Information'!$G$12</f>
        <v>104105353</v>
      </c>
      <c r="B1232" t="str">
        <f>'Page 1 - General Information'!$G$16</f>
        <v>1164</v>
      </c>
      <c r="C1232" s="395" t="s">
        <v>17716</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f>'Page 1 - General Information'!$G$12</f>
        <v>104105353</v>
      </c>
      <c r="B1233" t="str">
        <f>'Page 1 - General Information'!$G$16</f>
        <v>1164</v>
      </c>
      <c r="C1233" s="395" t="s">
        <v>17716</v>
      </c>
      <c r="D1233"/>
      <c r="E1233"/>
      <c r="F1233"/>
      <c r="G1233"/>
      <c r="H1233"/>
      <c r="I1233"/>
      <c r="J1233"/>
      <c r="K1233"/>
      <c r="L1233"/>
      <c r="M1233"/>
      <c r="N1233" t="s">
        <v>4582</v>
      </c>
      <c r="O1233" s="399"/>
      <c r="P1233"/>
      <c r="Q1233"/>
      <c r="R1233" s="399" t="s">
        <v>10264</v>
      </c>
      <c r="S1233" t="s">
        <v>5319</v>
      </c>
      <c r="T1233"/>
      <c r="U1233"/>
      <c r="V1233" s="396" t="str">
        <f>INDEX('Page 2 - Team Information'!$K$14:$AP$184,Y1233,X1233)</f>
        <v xml:space="preserve">Yes </v>
      </c>
      <c r="W1233"/>
      <c r="X1233" s="397">
        <v>6</v>
      </c>
      <c r="Y1233" s="397">
        <v>50</v>
      </c>
    </row>
    <row r="1234" spans="1:25" x14ac:dyDescent="0.25">
      <c r="A1234">
        <f>'Page 1 - General Information'!$G$12</f>
        <v>104105353</v>
      </c>
      <c r="B1234" t="str">
        <f>'Page 1 - General Information'!$G$16</f>
        <v>1164</v>
      </c>
      <c r="C1234" s="395" t="s">
        <v>17716</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f>'Page 1 - General Information'!$G$12</f>
        <v>104105353</v>
      </c>
      <c r="B1235" t="str">
        <f>'Page 1 - General Information'!$G$16</f>
        <v>1164</v>
      </c>
      <c r="C1235" s="395" t="s">
        <v>17716</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1957-06-30</v>
      </c>
      <c r="U1235"/>
      <c r="V1235"/>
      <c r="W1235"/>
      <c r="X1235" s="397">
        <v>9</v>
      </c>
      <c r="Y1235" s="397">
        <v>50</v>
      </c>
    </row>
    <row r="1236" spans="1:25" x14ac:dyDescent="0.25">
      <c r="A1236">
        <f>'Page 1 - General Information'!$G$12</f>
        <v>104105353</v>
      </c>
      <c r="B1236" t="str">
        <f>'Page 1 - General Information'!$G$16</f>
        <v>1164</v>
      </c>
      <c r="C1236" s="395" t="s">
        <v>17716</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104105353</v>
      </c>
      <c r="B1237" t="str">
        <f>'Page 1 - General Information'!$G$16</f>
        <v>1164</v>
      </c>
      <c r="C1237" s="395" t="s">
        <v>17716</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104105353</v>
      </c>
      <c r="B1238" t="str">
        <f>'Page 1 - General Information'!$G$16</f>
        <v>1164</v>
      </c>
      <c r="C1238" s="395" t="s">
        <v>17716</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104105353</v>
      </c>
      <c r="B1239" t="str">
        <f>'Page 1 - General Information'!$G$16</f>
        <v>1164</v>
      </c>
      <c r="C1239" s="395" t="s">
        <v>17716</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f>'Page 1 - General Information'!$G$12</f>
        <v>104105353</v>
      </c>
      <c r="B1240" t="str">
        <f>'Page 1 - General Information'!$G$16</f>
        <v>1164</v>
      </c>
      <c r="C1240" s="395" t="s">
        <v>17716</v>
      </c>
      <c r="D1240"/>
      <c r="E1240"/>
      <c r="F1240"/>
      <c r="G1240"/>
      <c r="H1240"/>
      <c r="I1240"/>
      <c r="J1240"/>
      <c r="K1240"/>
      <c r="L1240"/>
      <c r="M1240"/>
      <c r="N1240" t="s">
        <v>4101</v>
      </c>
      <c r="O1240" s="396">
        <f>INDEX('Page 2 - Team Information'!$K$14:$AP$184,Y1240,X1240)</f>
        <v>16</v>
      </c>
      <c r="P1240"/>
      <c r="Q1240"/>
      <c r="R1240"/>
      <c r="S1240" t="s">
        <v>5326</v>
      </c>
      <c r="T1240"/>
      <c r="U1240"/>
      <c r="V1240"/>
      <c r="W1240"/>
      <c r="X1240" s="397">
        <v>15</v>
      </c>
      <c r="Y1240" s="397">
        <v>50</v>
      </c>
    </row>
    <row r="1241" spans="1:25" x14ac:dyDescent="0.25">
      <c r="A1241">
        <f>'Page 1 - General Information'!$G$12</f>
        <v>104105353</v>
      </c>
      <c r="B1241" t="str">
        <f>'Page 1 - General Information'!$G$16</f>
        <v>1164</v>
      </c>
      <c r="C1241" s="395" t="s">
        <v>17716</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f>'Page 1 - General Information'!$G$12</f>
        <v>104105353</v>
      </c>
      <c r="B1242" t="str">
        <f>'Page 1 - General Information'!$G$16</f>
        <v>1164</v>
      </c>
      <c r="C1242" s="395" t="s">
        <v>17716</v>
      </c>
      <c r="D1242"/>
      <c r="E1242"/>
      <c r="F1242"/>
      <c r="G1242"/>
      <c r="H1242"/>
      <c r="I1242"/>
      <c r="J1242"/>
      <c r="K1242"/>
      <c r="L1242"/>
      <c r="M1242"/>
      <c r="N1242" t="s">
        <v>4101</v>
      </c>
      <c r="O1242" s="396">
        <f>INDEX('Page 2 - Team Information'!$K$14:$AP$184,Y1242,X1242)</f>
        <v>16</v>
      </c>
      <c r="P1242"/>
      <c r="Q1242"/>
      <c r="R1242"/>
      <c r="S1242" t="s">
        <v>5328</v>
      </c>
      <c r="T1242"/>
      <c r="U1242"/>
      <c r="V1242"/>
      <c r="W1242"/>
      <c r="X1242" s="397">
        <v>17</v>
      </c>
      <c r="Y1242" s="397">
        <v>50</v>
      </c>
    </row>
    <row r="1243" spans="1:25" x14ac:dyDescent="0.25">
      <c r="A1243">
        <f>'Page 1 - General Information'!$G$12</f>
        <v>104105353</v>
      </c>
      <c r="B1243" t="str">
        <f>'Page 1 - General Information'!$G$16</f>
        <v>1164</v>
      </c>
      <c r="C1243" s="395" t="s">
        <v>17716</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f>'Page 1 - General Information'!$G$12</f>
        <v>104105353</v>
      </c>
      <c r="B1244" t="str">
        <f>'Page 1 - General Information'!$G$16</f>
        <v>1164</v>
      </c>
      <c r="C1244" s="395" t="s">
        <v>17716</v>
      </c>
      <c r="D1244"/>
      <c r="E1244"/>
      <c r="F1244"/>
      <c r="G1244"/>
      <c r="H1244"/>
      <c r="I1244"/>
      <c r="J1244"/>
      <c r="K1244"/>
      <c r="L1244"/>
      <c r="M1244"/>
      <c r="N1244" t="s">
        <v>4101</v>
      </c>
      <c r="O1244" s="396">
        <f>INDEX('Page 2 - Team Information'!$K$14:$AP$184,Y1244,X1244)</f>
        <v>16</v>
      </c>
      <c r="P1244"/>
      <c r="Q1244"/>
      <c r="R1244"/>
      <c r="S1244" t="s">
        <v>5330</v>
      </c>
      <c r="T1244"/>
      <c r="U1244"/>
      <c r="V1244"/>
      <c r="W1244"/>
      <c r="X1244" s="397">
        <v>20</v>
      </c>
      <c r="Y1244" s="397">
        <v>50</v>
      </c>
    </row>
    <row r="1245" spans="1:25" x14ac:dyDescent="0.25">
      <c r="A1245">
        <f>'Page 1 - General Information'!$G$12</f>
        <v>104105353</v>
      </c>
      <c r="B1245" t="str">
        <f>'Page 1 - General Information'!$G$16</f>
        <v>1164</v>
      </c>
      <c r="C1245" s="395" t="s">
        <v>17716</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f>'Page 1 - General Information'!$G$12</f>
        <v>104105353</v>
      </c>
      <c r="B1246" t="str">
        <f>'Page 1 - General Information'!$G$16</f>
        <v>1164</v>
      </c>
      <c r="C1246" s="395" t="s">
        <v>17716</v>
      </c>
      <c r="D1246"/>
      <c r="E1246"/>
      <c r="F1246"/>
      <c r="G1246"/>
      <c r="H1246"/>
      <c r="I1246"/>
      <c r="J1246"/>
      <c r="K1246"/>
      <c r="L1246"/>
      <c r="M1246"/>
      <c r="N1246" t="s">
        <v>4101</v>
      </c>
      <c r="O1246" s="396">
        <f>INDEX('Page 2 - Team Information'!$K$14:$AP$184,Y1246,X1246)</f>
        <v>16</v>
      </c>
      <c r="P1246"/>
      <c r="Q1246"/>
      <c r="R1246"/>
      <c r="S1246" t="s">
        <v>5332</v>
      </c>
      <c r="T1246"/>
      <c r="U1246"/>
      <c r="V1246"/>
      <c r="W1246"/>
      <c r="X1246" s="397">
        <v>22</v>
      </c>
      <c r="Y1246" s="397">
        <v>50</v>
      </c>
    </row>
    <row r="1247" spans="1:25" x14ac:dyDescent="0.25">
      <c r="A1247">
        <f>'Page 1 - General Information'!$G$12</f>
        <v>104105353</v>
      </c>
      <c r="B1247" t="str">
        <f>'Page 1 - General Information'!$G$16</f>
        <v>1164</v>
      </c>
      <c r="C1247" s="395" t="s">
        <v>17716</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f>'Page 1 - General Information'!$G$12</f>
        <v>104105353</v>
      </c>
      <c r="B1248" t="str">
        <f>'Page 1 - General Information'!$G$16</f>
        <v>1164</v>
      </c>
      <c r="C1248" s="395" t="s">
        <v>17716</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f>'Page 1 - General Information'!$G$12</f>
        <v>104105353</v>
      </c>
      <c r="B1249" t="str">
        <f>'Page 1 - General Information'!$G$16</f>
        <v>1164</v>
      </c>
      <c r="C1249" s="395" t="s">
        <v>17716</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f>'Page 1 - General Information'!$G$12</f>
        <v>104105353</v>
      </c>
      <c r="B1250" t="str">
        <f>'Page 1 - General Information'!$G$16</f>
        <v>1164</v>
      </c>
      <c r="C1250" s="395" t="s">
        <v>17716</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104105353</v>
      </c>
      <c r="B1251" t="str">
        <f>'Page 1 - General Information'!$G$16</f>
        <v>1164</v>
      </c>
      <c r="C1251" s="395" t="s">
        <v>17716</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104105353</v>
      </c>
      <c r="B1252" t="str">
        <f>'Page 1 - General Information'!$G$16</f>
        <v>1164</v>
      </c>
      <c r="C1252" s="395" t="s">
        <v>17716</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104105353</v>
      </c>
      <c r="B1253" t="str">
        <f>'Page 1 - General Information'!$G$16</f>
        <v>1164</v>
      </c>
      <c r="C1253" s="395" t="s">
        <v>17716</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104105353</v>
      </c>
      <c r="B1254" t="str">
        <f>'Page 1 - General Information'!$G$16</f>
        <v>1164</v>
      </c>
      <c r="C1254" s="395" t="s">
        <v>17716</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f>'Page 1 - General Information'!$G$12</f>
        <v>104105353</v>
      </c>
      <c r="B1255" t="str">
        <f>'Page 1 - General Information'!$G$16</f>
        <v>1164</v>
      </c>
      <c r="C1255" s="395" t="s">
        <v>17716</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f>'Page 1 - General Information'!$G$12</f>
        <v>104105353</v>
      </c>
      <c r="B1256" t="str">
        <f>'Page 1 - General Information'!$G$16</f>
        <v>1164</v>
      </c>
      <c r="C1256" s="395" t="s">
        <v>17716</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f>'Page 1 - General Information'!$G$12</f>
        <v>104105353</v>
      </c>
      <c r="B1257" t="str">
        <f>'Page 1 - General Information'!$G$16</f>
        <v>1164</v>
      </c>
      <c r="C1257" s="395" t="s">
        <v>17716</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f>'Page 1 - General Information'!$G$12</f>
        <v>104105353</v>
      </c>
      <c r="B1258" t="str">
        <f>'Page 1 - General Information'!$G$16</f>
        <v>1164</v>
      </c>
      <c r="C1258" s="395" t="s">
        <v>17716</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f>'Page 1 - General Information'!$G$12</f>
        <v>104105353</v>
      </c>
      <c r="B1259" t="str">
        <f>'Page 1 - General Information'!$G$16</f>
        <v>1164</v>
      </c>
      <c r="C1259" s="395" t="s">
        <v>17716</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f>'Page 1 - General Information'!$G$12</f>
        <v>104105353</v>
      </c>
      <c r="B1260" t="str">
        <f>'Page 1 - General Information'!$G$16</f>
        <v>1164</v>
      </c>
      <c r="C1260" s="395" t="s">
        <v>17716</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f>'Page 1 - General Information'!$G$12</f>
        <v>104105353</v>
      </c>
      <c r="B1261" t="str">
        <f>'Page 1 - General Information'!$G$16</f>
        <v>1164</v>
      </c>
      <c r="C1261" s="395" t="s">
        <v>17716</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f>'Page 1 - General Information'!$G$12</f>
        <v>104105353</v>
      </c>
      <c r="B1262" t="str">
        <f>'Page 1 - General Information'!$G$16</f>
        <v>1164</v>
      </c>
      <c r="C1262" s="395" t="s">
        <v>17716</v>
      </c>
      <c r="D1262"/>
      <c r="E1262"/>
      <c r="F1262"/>
      <c r="G1262"/>
      <c r="H1262"/>
      <c r="I1262"/>
      <c r="J1262"/>
      <c r="K1262"/>
      <c r="L1262"/>
      <c r="M1262"/>
      <c r="N1262" t="s">
        <v>4582</v>
      </c>
      <c r="O1262" s="399"/>
      <c r="P1262"/>
      <c r="Q1262"/>
      <c r="R1262" s="399" t="s">
        <v>10264</v>
      </c>
      <c r="S1262" t="s">
        <v>5348</v>
      </c>
      <c r="T1262"/>
      <c r="U1262"/>
      <c r="V1262" s="396" t="str">
        <f>INDEX('Page 2 - Team Information'!$K$14:$AP$184,Y1262,X1262)</f>
        <v xml:space="preserve">Yes </v>
      </c>
      <c r="W1262"/>
      <c r="X1262" s="397">
        <v>5</v>
      </c>
      <c r="Y1262" s="397">
        <v>52</v>
      </c>
    </row>
    <row r="1263" spans="1:25" x14ac:dyDescent="0.25">
      <c r="A1263">
        <f>'Page 1 - General Information'!$G$12</f>
        <v>104105353</v>
      </c>
      <c r="B1263" t="str">
        <f>'Page 1 - General Information'!$G$16</f>
        <v>1164</v>
      </c>
      <c r="C1263" s="395" t="s">
        <v>17716</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f>'Page 1 - General Information'!$G$12</f>
        <v>104105353</v>
      </c>
      <c r="B1264" t="str">
        <f>'Page 1 - General Information'!$G$16</f>
        <v>1164</v>
      </c>
      <c r="C1264" s="395" t="s">
        <v>17716</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f>'Page 1 - General Information'!$G$12</f>
        <v>104105353</v>
      </c>
      <c r="B1265" t="str">
        <f>'Page 1 - General Information'!$G$16</f>
        <v>1164</v>
      </c>
      <c r="C1265" s="395" t="s">
        <v>17716</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1979-06-30</v>
      </c>
      <c r="U1265"/>
      <c r="V1265"/>
      <c r="W1265"/>
      <c r="X1265" s="397">
        <v>9</v>
      </c>
      <c r="Y1265" s="397">
        <v>52</v>
      </c>
    </row>
    <row r="1266" spans="1:25" x14ac:dyDescent="0.25">
      <c r="A1266">
        <f>'Page 1 - General Information'!$G$12</f>
        <v>104105353</v>
      </c>
      <c r="B1266" t="str">
        <f>'Page 1 - General Information'!$G$16</f>
        <v>1164</v>
      </c>
      <c r="C1266" s="395" t="s">
        <v>17716</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104105353</v>
      </c>
      <c r="B1267" t="str">
        <f>'Page 1 - General Information'!$G$16</f>
        <v>1164</v>
      </c>
      <c r="C1267" s="395" t="s">
        <v>17716</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104105353</v>
      </c>
      <c r="B1268" t="str">
        <f>'Page 1 - General Information'!$G$16</f>
        <v>1164</v>
      </c>
      <c r="C1268" s="395" t="s">
        <v>17716</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104105353</v>
      </c>
      <c r="B1269" t="str">
        <f>'Page 1 - General Information'!$G$16</f>
        <v>1164</v>
      </c>
      <c r="C1269" s="395" t="s">
        <v>17716</v>
      </c>
      <c r="D1269"/>
      <c r="E1269"/>
      <c r="F1269"/>
      <c r="G1269"/>
      <c r="H1269"/>
      <c r="I1269"/>
      <c r="J1269"/>
      <c r="K1269"/>
      <c r="L1269"/>
      <c r="M1269"/>
      <c r="N1269" t="s">
        <v>4101</v>
      </c>
      <c r="O1269" s="396">
        <f>INDEX('Page 2 - Team Information'!$K$14:$AP$184,Y1269,X1269)</f>
        <v>8</v>
      </c>
      <c r="P1269"/>
      <c r="Q1269"/>
      <c r="R1269"/>
      <c r="S1269" t="s">
        <v>5355</v>
      </c>
      <c r="T1269"/>
      <c r="U1269"/>
      <c r="V1269"/>
      <c r="W1269"/>
      <c r="X1269" s="397">
        <v>14</v>
      </c>
      <c r="Y1269" s="397">
        <v>52</v>
      </c>
    </row>
    <row r="1270" spans="1:25" x14ac:dyDescent="0.25">
      <c r="A1270">
        <f>'Page 1 - General Information'!$G$12</f>
        <v>104105353</v>
      </c>
      <c r="B1270" t="str">
        <f>'Page 1 - General Information'!$G$16</f>
        <v>1164</v>
      </c>
      <c r="C1270" s="395" t="s">
        <v>17716</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f>'Page 1 - General Information'!$G$12</f>
        <v>104105353</v>
      </c>
      <c r="B1271" t="str">
        <f>'Page 1 - General Information'!$G$16</f>
        <v>1164</v>
      </c>
      <c r="C1271" s="395" t="s">
        <v>17716</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f>'Page 1 - General Information'!$G$12</f>
        <v>104105353</v>
      </c>
      <c r="B1272" t="str">
        <f>'Page 1 - General Information'!$G$16</f>
        <v>1164</v>
      </c>
      <c r="C1272" s="395" t="s">
        <v>17716</v>
      </c>
      <c r="D1272"/>
      <c r="E1272"/>
      <c r="F1272"/>
      <c r="G1272"/>
      <c r="H1272"/>
      <c r="I1272"/>
      <c r="J1272"/>
      <c r="K1272"/>
      <c r="L1272"/>
      <c r="M1272"/>
      <c r="N1272" t="s">
        <v>4101</v>
      </c>
      <c r="O1272" s="396">
        <f>INDEX('Page 2 - Team Information'!$K$14:$AP$184,Y1272,X1272)</f>
        <v>8</v>
      </c>
      <c r="P1272"/>
      <c r="Q1272"/>
      <c r="R1272"/>
      <c r="S1272" t="s">
        <v>5358</v>
      </c>
      <c r="T1272"/>
      <c r="U1272"/>
      <c r="V1272"/>
      <c r="W1272"/>
      <c r="X1272" s="397">
        <v>17</v>
      </c>
      <c r="Y1272" s="397">
        <v>52</v>
      </c>
    </row>
    <row r="1273" spans="1:25" x14ac:dyDescent="0.25">
      <c r="A1273">
        <f>'Page 1 - General Information'!$G$12</f>
        <v>104105353</v>
      </c>
      <c r="B1273" t="str">
        <f>'Page 1 - General Information'!$G$16</f>
        <v>1164</v>
      </c>
      <c r="C1273" s="395" t="s">
        <v>17716</v>
      </c>
      <c r="D1273"/>
      <c r="E1273"/>
      <c r="F1273"/>
      <c r="G1273"/>
      <c r="H1273"/>
      <c r="I1273"/>
      <c r="J1273"/>
      <c r="K1273"/>
      <c r="L1273"/>
      <c r="M1273"/>
      <c r="N1273" t="s">
        <v>4101</v>
      </c>
      <c r="O1273" s="396">
        <f>INDEX('Page 2 - Team Information'!$K$14:$AP$184,Y1273,X1273)</f>
        <v>8</v>
      </c>
      <c r="P1273"/>
      <c r="Q1273"/>
      <c r="R1273"/>
      <c r="S1273" t="s">
        <v>5359</v>
      </c>
      <c r="T1273"/>
      <c r="U1273"/>
      <c r="V1273"/>
      <c r="W1273"/>
      <c r="X1273" s="397">
        <v>19</v>
      </c>
      <c r="Y1273" s="397">
        <v>52</v>
      </c>
    </row>
    <row r="1274" spans="1:25" x14ac:dyDescent="0.25">
      <c r="A1274">
        <f>'Page 1 - General Information'!$G$12</f>
        <v>104105353</v>
      </c>
      <c r="B1274" t="str">
        <f>'Page 1 - General Information'!$G$16</f>
        <v>1164</v>
      </c>
      <c r="C1274" s="395" t="s">
        <v>17716</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f>'Page 1 - General Information'!$G$12</f>
        <v>104105353</v>
      </c>
      <c r="B1275" t="str">
        <f>'Page 1 - General Information'!$G$16</f>
        <v>1164</v>
      </c>
      <c r="C1275" s="395" t="s">
        <v>17716</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f>'Page 1 - General Information'!$G$12</f>
        <v>104105353</v>
      </c>
      <c r="B1276" t="str">
        <f>'Page 1 - General Information'!$G$16</f>
        <v>1164</v>
      </c>
      <c r="C1276" s="395" t="s">
        <v>17716</v>
      </c>
      <c r="D1276"/>
      <c r="E1276"/>
      <c r="F1276"/>
      <c r="G1276"/>
      <c r="H1276"/>
      <c r="I1276"/>
      <c r="J1276"/>
      <c r="K1276"/>
      <c r="L1276"/>
      <c r="M1276"/>
      <c r="N1276" t="s">
        <v>4101</v>
      </c>
      <c r="O1276" s="396">
        <f>INDEX('Page 2 - Team Information'!$K$14:$AP$184,Y1276,X1276)</f>
        <v>8</v>
      </c>
      <c r="P1276"/>
      <c r="Q1276"/>
      <c r="R1276"/>
      <c r="S1276" t="s">
        <v>5362</v>
      </c>
      <c r="T1276"/>
      <c r="U1276"/>
      <c r="V1276"/>
      <c r="W1276"/>
      <c r="X1276" s="397">
        <v>22</v>
      </c>
      <c r="Y1276" s="397">
        <v>52</v>
      </c>
    </row>
    <row r="1277" spans="1:25" x14ac:dyDescent="0.25">
      <c r="A1277">
        <f>'Page 1 - General Information'!$G$12</f>
        <v>104105353</v>
      </c>
      <c r="B1277" t="str">
        <f>'Page 1 - General Information'!$G$16</f>
        <v>1164</v>
      </c>
      <c r="C1277" s="395" t="s">
        <v>17716</v>
      </c>
      <c r="D1277"/>
      <c r="E1277"/>
      <c r="F1277"/>
      <c r="G1277"/>
      <c r="H1277"/>
      <c r="I1277"/>
      <c r="J1277"/>
      <c r="K1277"/>
      <c r="L1277"/>
      <c r="M1277"/>
      <c r="N1277" t="s">
        <v>4582</v>
      </c>
      <c r="O1277" s="399"/>
      <c r="P1277"/>
      <c r="Q1277"/>
      <c r="R1277" s="399" t="s">
        <v>10264</v>
      </c>
      <c r="S1277" t="s">
        <v>5363</v>
      </c>
      <c r="T1277"/>
      <c r="U1277"/>
      <c r="V1277" s="396" t="str">
        <f>INDEX('Page 2 - Team Information'!$K$14:$AP$184,Y1277,X1277)</f>
        <v xml:space="preserve">Yes </v>
      </c>
      <c r="W1277"/>
      <c r="X1277" s="397">
        <v>5</v>
      </c>
      <c r="Y1277" s="397">
        <v>53</v>
      </c>
    </row>
    <row r="1278" spans="1:25" x14ac:dyDescent="0.25">
      <c r="A1278">
        <f>'Page 1 - General Information'!$G$12</f>
        <v>104105353</v>
      </c>
      <c r="B1278" t="str">
        <f>'Page 1 - General Information'!$G$16</f>
        <v>1164</v>
      </c>
      <c r="C1278" s="395" t="s">
        <v>17716</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f>'Page 1 - General Information'!$G$12</f>
        <v>104105353</v>
      </c>
      <c r="B1279" t="str">
        <f>'Page 1 - General Information'!$G$16</f>
        <v>1164</v>
      </c>
      <c r="C1279" s="395" t="s">
        <v>17716</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f>'Page 1 - General Information'!$G$12</f>
        <v>104105353</v>
      </c>
      <c r="B1280" t="str">
        <f>'Page 1 - General Information'!$G$16</f>
        <v>1164</v>
      </c>
      <c r="C1280" s="395" t="s">
        <v>17716</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1970-06-30</v>
      </c>
      <c r="U1280"/>
      <c r="V1280"/>
      <c r="W1280"/>
      <c r="X1280" s="397">
        <v>9</v>
      </c>
      <c r="Y1280" s="397">
        <v>53</v>
      </c>
    </row>
    <row r="1281" spans="1:25" x14ac:dyDescent="0.25">
      <c r="A1281">
        <f>'Page 1 - General Information'!$G$12</f>
        <v>104105353</v>
      </c>
      <c r="B1281" t="str">
        <f>'Page 1 - General Information'!$G$16</f>
        <v>1164</v>
      </c>
      <c r="C1281" s="395" t="s">
        <v>17716</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104105353</v>
      </c>
      <c r="B1282" t="str">
        <f>'Page 1 - General Information'!$G$16</f>
        <v>1164</v>
      </c>
      <c r="C1282" s="395" t="s">
        <v>17716</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104105353</v>
      </c>
      <c r="B1283" t="str">
        <f>'Page 1 - General Information'!$G$16</f>
        <v>1164</v>
      </c>
      <c r="C1283" s="395" t="s">
        <v>17716</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104105353</v>
      </c>
      <c r="B1284" t="str">
        <f>'Page 1 - General Information'!$G$16</f>
        <v>1164</v>
      </c>
      <c r="C1284" s="395" t="s">
        <v>17716</v>
      </c>
      <c r="D1284"/>
      <c r="E1284"/>
      <c r="F1284"/>
      <c r="G1284"/>
      <c r="H1284"/>
      <c r="I1284"/>
      <c r="J1284"/>
      <c r="K1284"/>
      <c r="L1284"/>
      <c r="M1284"/>
      <c r="N1284" t="s">
        <v>4101</v>
      </c>
      <c r="O1284" s="396">
        <f>INDEX('Page 2 - Team Information'!$K$14:$AP$184,Y1284,X1284)</f>
        <v>9</v>
      </c>
      <c r="P1284"/>
      <c r="Q1284"/>
      <c r="R1284"/>
      <c r="S1284" t="s">
        <v>5370</v>
      </c>
      <c r="T1284"/>
      <c r="U1284"/>
      <c r="V1284"/>
      <c r="W1284"/>
      <c r="X1284" s="397">
        <v>14</v>
      </c>
      <c r="Y1284" s="397">
        <v>53</v>
      </c>
    </row>
    <row r="1285" spans="1:25" x14ac:dyDescent="0.25">
      <c r="A1285">
        <f>'Page 1 - General Information'!$G$12</f>
        <v>104105353</v>
      </c>
      <c r="B1285" t="str">
        <f>'Page 1 - General Information'!$G$16</f>
        <v>1164</v>
      </c>
      <c r="C1285" s="395" t="s">
        <v>17716</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f>'Page 1 - General Information'!$G$12</f>
        <v>104105353</v>
      </c>
      <c r="B1286" t="str">
        <f>'Page 1 - General Information'!$G$16</f>
        <v>1164</v>
      </c>
      <c r="C1286" s="395" t="s">
        <v>17716</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f>'Page 1 - General Information'!$G$12</f>
        <v>104105353</v>
      </c>
      <c r="B1287" t="str">
        <f>'Page 1 - General Information'!$G$16</f>
        <v>1164</v>
      </c>
      <c r="C1287" s="395" t="s">
        <v>17716</v>
      </c>
      <c r="D1287"/>
      <c r="E1287"/>
      <c r="F1287"/>
      <c r="G1287"/>
      <c r="H1287"/>
      <c r="I1287"/>
      <c r="J1287"/>
      <c r="K1287"/>
      <c r="L1287"/>
      <c r="M1287"/>
      <c r="N1287" t="s">
        <v>4101</v>
      </c>
      <c r="O1287" s="396">
        <f>INDEX('Page 2 - Team Information'!$K$14:$AP$184,Y1287,X1287)</f>
        <v>9</v>
      </c>
      <c r="P1287"/>
      <c r="Q1287"/>
      <c r="R1287"/>
      <c r="S1287" t="s">
        <v>5373</v>
      </c>
      <c r="T1287"/>
      <c r="U1287"/>
      <c r="V1287"/>
      <c r="W1287"/>
      <c r="X1287" s="397">
        <v>17</v>
      </c>
      <c r="Y1287" s="397">
        <v>53</v>
      </c>
    </row>
    <row r="1288" spans="1:25" x14ac:dyDescent="0.25">
      <c r="A1288">
        <f>'Page 1 - General Information'!$G$12</f>
        <v>104105353</v>
      </c>
      <c r="B1288" t="str">
        <f>'Page 1 - General Information'!$G$16</f>
        <v>1164</v>
      </c>
      <c r="C1288" s="395" t="s">
        <v>17716</v>
      </c>
      <c r="D1288"/>
      <c r="E1288"/>
      <c r="F1288"/>
      <c r="G1288"/>
      <c r="H1288"/>
      <c r="I1288"/>
      <c r="J1288"/>
      <c r="K1288"/>
      <c r="L1288"/>
      <c r="M1288"/>
      <c r="N1288" t="s">
        <v>4101</v>
      </c>
      <c r="O1288" s="396">
        <f>INDEX('Page 2 - Team Information'!$K$14:$AP$184,Y1288,X1288)</f>
        <v>9</v>
      </c>
      <c r="P1288"/>
      <c r="Q1288"/>
      <c r="R1288"/>
      <c r="S1288" t="s">
        <v>5374</v>
      </c>
      <c r="T1288"/>
      <c r="U1288"/>
      <c r="V1288"/>
      <c r="W1288"/>
      <c r="X1288" s="397">
        <v>19</v>
      </c>
      <c r="Y1288" s="397">
        <v>53</v>
      </c>
    </row>
    <row r="1289" spans="1:25" x14ac:dyDescent="0.25">
      <c r="A1289">
        <f>'Page 1 - General Information'!$G$12</f>
        <v>104105353</v>
      </c>
      <c r="B1289" t="str">
        <f>'Page 1 - General Information'!$G$16</f>
        <v>1164</v>
      </c>
      <c r="C1289" s="395" t="s">
        <v>17716</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f>'Page 1 - General Information'!$G$12</f>
        <v>104105353</v>
      </c>
      <c r="B1290" t="str">
        <f>'Page 1 - General Information'!$G$16</f>
        <v>1164</v>
      </c>
      <c r="C1290" s="395" t="s">
        <v>17716</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f>'Page 1 - General Information'!$G$12</f>
        <v>104105353</v>
      </c>
      <c r="B1291" t="str">
        <f>'Page 1 - General Information'!$G$16</f>
        <v>1164</v>
      </c>
      <c r="C1291" s="395" t="s">
        <v>17716</v>
      </c>
      <c r="D1291"/>
      <c r="E1291"/>
      <c r="F1291"/>
      <c r="G1291"/>
      <c r="H1291"/>
      <c r="I1291"/>
      <c r="J1291"/>
      <c r="K1291"/>
      <c r="L1291"/>
      <c r="M1291"/>
      <c r="N1291" t="s">
        <v>4101</v>
      </c>
      <c r="O1291" s="396">
        <f>INDEX('Page 2 - Team Information'!$K$14:$AP$184,Y1291,X1291)</f>
        <v>9</v>
      </c>
      <c r="P1291"/>
      <c r="Q1291"/>
      <c r="R1291"/>
      <c r="S1291" t="s">
        <v>5377</v>
      </c>
      <c r="T1291"/>
      <c r="U1291"/>
      <c r="V1291"/>
      <c r="W1291"/>
      <c r="X1291" s="397">
        <v>22</v>
      </c>
      <c r="Y1291" s="397">
        <v>53</v>
      </c>
    </row>
    <row r="1292" spans="1:25" x14ac:dyDescent="0.25">
      <c r="A1292">
        <f>'Page 1 - General Information'!$G$12</f>
        <v>104105353</v>
      </c>
      <c r="B1292" t="str">
        <f>'Page 1 - General Information'!$G$16</f>
        <v>1164</v>
      </c>
      <c r="C1292" s="395" t="s">
        <v>17716</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f>'Page 1 - General Information'!$G$12</f>
        <v>104105353</v>
      </c>
      <c r="B1293" t="str">
        <f>'Page 1 - General Information'!$G$16</f>
        <v>1164</v>
      </c>
      <c r="C1293" s="395" t="s">
        <v>17716</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f>'Page 1 - General Information'!$G$12</f>
        <v>104105353</v>
      </c>
      <c r="B1294" t="str">
        <f>'Page 1 - General Information'!$G$16</f>
        <v>1164</v>
      </c>
      <c r="C1294" s="395" t="s">
        <v>17716</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f>'Page 1 - General Information'!$G$12</f>
        <v>104105353</v>
      </c>
      <c r="B1295" t="str">
        <f>'Page 1 - General Information'!$G$16</f>
        <v>1164</v>
      </c>
      <c r="C1295" s="395" t="s">
        <v>17716</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104105353</v>
      </c>
      <c r="B1296" t="str">
        <f>'Page 1 - General Information'!$G$16</f>
        <v>1164</v>
      </c>
      <c r="C1296" s="395" t="s">
        <v>17716</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104105353</v>
      </c>
      <c r="B1297" t="str">
        <f>'Page 1 - General Information'!$G$16</f>
        <v>1164</v>
      </c>
      <c r="C1297" s="395" t="s">
        <v>17716</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104105353</v>
      </c>
      <c r="B1298" t="str">
        <f>'Page 1 - General Information'!$G$16</f>
        <v>1164</v>
      </c>
      <c r="C1298" s="395" t="s">
        <v>17716</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104105353</v>
      </c>
      <c r="B1299" t="str">
        <f>'Page 1 - General Information'!$G$16</f>
        <v>1164</v>
      </c>
      <c r="C1299" s="395" t="s">
        <v>17716</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f>'Page 1 - General Information'!$G$12</f>
        <v>104105353</v>
      </c>
      <c r="B1300" t="str">
        <f>'Page 1 - General Information'!$G$16</f>
        <v>1164</v>
      </c>
      <c r="C1300" s="395" t="s">
        <v>17716</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f>'Page 1 - General Information'!$G$12</f>
        <v>104105353</v>
      </c>
      <c r="B1301" t="str">
        <f>'Page 1 - General Information'!$G$16</f>
        <v>1164</v>
      </c>
      <c r="C1301" s="395" t="s">
        <v>17716</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f>'Page 1 - General Information'!$G$12</f>
        <v>104105353</v>
      </c>
      <c r="B1302" t="str">
        <f>'Page 1 - General Information'!$G$16</f>
        <v>1164</v>
      </c>
      <c r="C1302" s="395" t="s">
        <v>17716</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f>'Page 1 - General Information'!$G$12</f>
        <v>104105353</v>
      </c>
      <c r="B1303" t="str">
        <f>'Page 1 - General Information'!$G$16</f>
        <v>1164</v>
      </c>
      <c r="C1303" s="395" t="s">
        <v>17716</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f>'Page 1 - General Information'!$G$12</f>
        <v>104105353</v>
      </c>
      <c r="B1304" t="str">
        <f>'Page 1 - General Information'!$G$16</f>
        <v>1164</v>
      </c>
      <c r="C1304" s="395" t="s">
        <v>17716</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f>'Page 1 - General Information'!$G$12</f>
        <v>104105353</v>
      </c>
      <c r="B1305" t="str">
        <f>'Page 1 - General Information'!$G$16</f>
        <v>1164</v>
      </c>
      <c r="C1305" s="395" t="s">
        <v>17716</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f>'Page 1 - General Information'!$G$12</f>
        <v>104105353</v>
      </c>
      <c r="B1306" t="str">
        <f>'Page 1 - General Information'!$G$16</f>
        <v>1164</v>
      </c>
      <c r="C1306" s="395" t="s">
        <v>17716</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f>'Page 1 - General Information'!$G$12</f>
        <v>104105353</v>
      </c>
      <c r="B1307" t="str">
        <f>'Page 1 - General Information'!$G$16</f>
        <v>1164</v>
      </c>
      <c r="C1307" s="395" t="s">
        <v>17716</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f>'Page 1 - General Information'!$G$12</f>
        <v>104105353</v>
      </c>
      <c r="B1308" t="str">
        <f>'Page 1 - General Information'!$G$16</f>
        <v>1164</v>
      </c>
      <c r="C1308" s="395" t="s">
        <v>17716</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f>'Page 1 - General Information'!$G$12</f>
        <v>104105353</v>
      </c>
      <c r="B1309" t="str">
        <f>'Page 1 - General Information'!$G$16</f>
        <v>1164</v>
      </c>
      <c r="C1309" s="395" t="s">
        <v>17716</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f>'Page 1 - General Information'!$G$12</f>
        <v>104105353</v>
      </c>
      <c r="B1310" t="str">
        <f>'Page 1 - General Information'!$G$16</f>
        <v>1164</v>
      </c>
      <c r="C1310" s="395" t="s">
        <v>17716</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104105353</v>
      </c>
      <c r="B1311" t="str">
        <f>'Page 1 - General Information'!$G$16</f>
        <v>1164</v>
      </c>
      <c r="C1311" s="395" t="s">
        <v>17716</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104105353</v>
      </c>
      <c r="B1312" t="str">
        <f>'Page 1 - General Information'!$G$16</f>
        <v>1164</v>
      </c>
      <c r="C1312" s="395" t="s">
        <v>17716</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104105353</v>
      </c>
      <c r="B1313" t="str">
        <f>'Page 1 - General Information'!$G$16</f>
        <v>1164</v>
      </c>
      <c r="C1313" s="395" t="s">
        <v>17716</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104105353</v>
      </c>
      <c r="B1314" t="str">
        <f>'Page 1 - General Information'!$G$16</f>
        <v>1164</v>
      </c>
      <c r="C1314" s="395" t="s">
        <v>17716</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f>'Page 1 - General Information'!$G$12</f>
        <v>104105353</v>
      </c>
      <c r="B1315" t="str">
        <f>'Page 1 - General Information'!$G$16</f>
        <v>1164</v>
      </c>
      <c r="C1315" s="395" t="s">
        <v>17716</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f>'Page 1 - General Information'!$G$12</f>
        <v>104105353</v>
      </c>
      <c r="B1316" t="str">
        <f>'Page 1 - General Information'!$G$16</f>
        <v>1164</v>
      </c>
      <c r="C1316" s="395" t="s">
        <v>17716</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f>'Page 1 - General Information'!$G$12</f>
        <v>104105353</v>
      </c>
      <c r="B1317" t="str">
        <f>'Page 1 - General Information'!$G$16</f>
        <v>1164</v>
      </c>
      <c r="C1317" s="395" t="s">
        <v>17716</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f>'Page 1 - General Information'!$G$12</f>
        <v>104105353</v>
      </c>
      <c r="B1318" t="str">
        <f>'Page 1 - General Information'!$G$16</f>
        <v>1164</v>
      </c>
      <c r="C1318" s="395" t="s">
        <v>17716</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f>'Page 1 - General Information'!$G$12</f>
        <v>104105353</v>
      </c>
      <c r="B1319" t="str">
        <f>'Page 1 - General Information'!$G$16</f>
        <v>1164</v>
      </c>
      <c r="C1319" s="395" t="s">
        <v>17716</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f>'Page 1 - General Information'!$G$12</f>
        <v>104105353</v>
      </c>
      <c r="B1320" t="str">
        <f>'Page 1 - General Information'!$G$16</f>
        <v>1164</v>
      </c>
      <c r="C1320" s="395" t="s">
        <v>17716</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f>'Page 1 - General Information'!$G$12</f>
        <v>104105353</v>
      </c>
      <c r="B1321" t="str">
        <f>'Page 1 - General Information'!$G$16</f>
        <v>1164</v>
      </c>
      <c r="C1321" s="395" t="s">
        <v>17716</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f>'Page 1 - General Information'!$G$12</f>
        <v>104105353</v>
      </c>
      <c r="B1322" t="str">
        <f>'Page 1 - General Information'!$G$16</f>
        <v>1164</v>
      </c>
      <c r="C1322" s="395" t="s">
        <v>17716</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f>'Page 1 - General Information'!$G$12</f>
        <v>104105353</v>
      </c>
      <c r="B1323" t="str">
        <f>'Page 1 - General Information'!$G$16</f>
        <v>1164</v>
      </c>
      <c r="C1323" s="395" t="s">
        <v>17716</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f>'Page 1 - General Information'!$G$12</f>
        <v>104105353</v>
      </c>
      <c r="B1324" t="str">
        <f>'Page 1 - General Information'!$G$16</f>
        <v>1164</v>
      </c>
      <c r="C1324" s="395" t="s">
        <v>17716</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f>'Page 1 - General Information'!$G$12</f>
        <v>104105353</v>
      </c>
      <c r="B1325" t="str">
        <f>'Page 1 - General Information'!$G$16</f>
        <v>1164</v>
      </c>
      <c r="C1325" s="395" t="s">
        <v>17716</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104105353</v>
      </c>
      <c r="B1326" t="str">
        <f>'Page 1 - General Information'!$G$16</f>
        <v>1164</v>
      </c>
      <c r="C1326" s="395" t="s">
        <v>17716</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104105353</v>
      </c>
      <c r="B1327" t="str">
        <f>'Page 1 - General Information'!$G$16</f>
        <v>1164</v>
      </c>
      <c r="C1327" s="395" t="s">
        <v>17716</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104105353</v>
      </c>
      <c r="B1328" t="str">
        <f>'Page 1 - General Information'!$G$16</f>
        <v>1164</v>
      </c>
      <c r="C1328" s="395" t="s">
        <v>17716</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104105353</v>
      </c>
      <c r="B1329" t="str">
        <f>'Page 1 - General Information'!$G$16</f>
        <v>1164</v>
      </c>
      <c r="C1329" s="395" t="s">
        <v>17716</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f>'Page 1 - General Information'!$G$12</f>
        <v>104105353</v>
      </c>
      <c r="B1330" t="str">
        <f>'Page 1 - General Information'!$G$16</f>
        <v>1164</v>
      </c>
      <c r="C1330" s="395" t="s">
        <v>17716</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f>'Page 1 - General Information'!$G$12</f>
        <v>104105353</v>
      </c>
      <c r="B1331" t="str">
        <f>'Page 1 - General Information'!$G$16</f>
        <v>1164</v>
      </c>
      <c r="C1331" s="395" t="s">
        <v>17716</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f>'Page 1 - General Information'!$G$12</f>
        <v>104105353</v>
      </c>
      <c r="B1332" t="str">
        <f>'Page 1 - General Information'!$G$16</f>
        <v>1164</v>
      </c>
      <c r="C1332" s="395" t="s">
        <v>17716</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f>'Page 1 - General Information'!$G$12</f>
        <v>104105353</v>
      </c>
      <c r="B1333" t="str">
        <f>'Page 1 - General Information'!$G$16</f>
        <v>1164</v>
      </c>
      <c r="C1333" s="395" t="s">
        <v>17716</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f>'Page 1 - General Information'!$G$12</f>
        <v>104105353</v>
      </c>
      <c r="B1334" t="str">
        <f>'Page 1 - General Information'!$G$16</f>
        <v>1164</v>
      </c>
      <c r="C1334" s="395" t="s">
        <v>17716</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f>'Page 1 - General Information'!$G$12</f>
        <v>104105353</v>
      </c>
      <c r="B1335" t="str">
        <f>'Page 1 - General Information'!$G$16</f>
        <v>1164</v>
      </c>
      <c r="C1335" s="395" t="s">
        <v>17716</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f>'Page 1 - General Information'!$G$12</f>
        <v>104105353</v>
      </c>
      <c r="B1336" t="str">
        <f>'Page 1 - General Information'!$G$16</f>
        <v>1164</v>
      </c>
      <c r="C1336" s="395" t="s">
        <v>17716</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f>'Page 1 - General Information'!$G$12</f>
        <v>104105353</v>
      </c>
      <c r="B1337" t="str">
        <f>'Page 1 - General Information'!$G$16</f>
        <v>1164</v>
      </c>
      <c r="C1337" s="395" t="s">
        <v>17716</v>
      </c>
      <c r="D1337"/>
      <c r="E1337"/>
      <c r="F1337"/>
      <c r="G1337"/>
      <c r="H1337"/>
      <c r="I1337"/>
      <c r="J1337"/>
      <c r="K1337"/>
      <c r="L1337"/>
      <c r="M1337"/>
      <c r="N1337" t="s">
        <v>4582</v>
      </c>
      <c r="O1337" s="399"/>
      <c r="P1337"/>
      <c r="Q1337"/>
      <c r="R1337" s="399" t="s">
        <v>10264</v>
      </c>
      <c r="S1337" t="s">
        <v>5423</v>
      </c>
      <c r="T1337"/>
      <c r="U1337"/>
      <c r="V1337" s="396">
        <f>INDEX('Page 2 - Team Information'!$K$14:$AP$184,Y1337,X1337)</f>
        <v>0</v>
      </c>
      <c r="W1337"/>
      <c r="X1337" s="397">
        <v>5</v>
      </c>
      <c r="Y1337" s="397">
        <v>57</v>
      </c>
    </row>
    <row r="1338" spans="1:25" x14ac:dyDescent="0.25">
      <c r="A1338">
        <f>'Page 1 - General Information'!$G$12</f>
        <v>104105353</v>
      </c>
      <c r="B1338" t="str">
        <f>'Page 1 - General Information'!$G$16</f>
        <v>1164</v>
      </c>
      <c r="C1338" s="395" t="s">
        <v>17716</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f>'Page 1 - General Information'!$G$12</f>
        <v>104105353</v>
      </c>
      <c r="B1339" t="str">
        <f>'Page 1 - General Information'!$G$16</f>
        <v>1164</v>
      </c>
      <c r="C1339" s="395" t="s">
        <v>17716</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f>'Page 1 - General Information'!$G$12</f>
        <v>104105353</v>
      </c>
      <c r="B1340" t="str">
        <f>'Page 1 - General Information'!$G$16</f>
        <v>1164</v>
      </c>
      <c r="C1340" s="395" t="s">
        <v>17716</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
      </c>
      <c r="U1340"/>
      <c r="V1340"/>
      <c r="W1340"/>
      <c r="X1340" s="397">
        <v>9</v>
      </c>
      <c r="Y1340" s="397">
        <v>57</v>
      </c>
    </row>
    <row r="1341" spans="1:25" x14ac:dyDescent="0.25">
      <c r="A1341">
        <f>'Page 1 - General Information'!$G$12</f>
        <v>104105353</v>
      </c>
      <c r="B1341" t="str">
        <f>'Page 1 - General Information'!$G$16</f>
        <v>1164</v>
      </c>
      <c r="C1341" s="395" t="s">
        <v>17716</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104105353</v>
      </c>
      <c r="B1342" t="str">
        <f>'Page 1 - General Information'!$G$16</f>
        <v>1164</v>
      </c>
      <c r="C1342" s="395" t="s">
        <v>17716</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104105353</v>
      </c>
      <c r="B1343" t="str">
        <f>'Page 1 - General Information'!$G$16</f>
        <v>1164</v>
      </c>
      <c r="C1343" s="395" t="s">
        <v>17716</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104105353</v>
      </c>
      <c r="B1344" t="str">
        <f>'Page 1 - General Information'!$G$16</f>
        <v>1164</v>
      </c>
      <c r="C1344" s="395" t="s">
        <v>17716</v>
      </c>
      <c r="D1344"/>
      <c r="E1344"/>
      <c r="F1344"/>
      <c r="G1344"/>
      <c r="H1344"/>
      <c r="I1344"/>
      <c r="J1344"/>
      <c r="K1344"/>
      <c r="L1344"/>
      <c r="M1344"/>
      <c r="N1344" t="s">
        <v>4101</v>
      </c>
      <c r="O1344" s="396">
        <f>INDEX('Page 2 - Team Information'!$K$14:$AP$184,Y1344,X1344)</f>
        <v>0</v>
      </c>
      <c r="P1344"/>
      <c r="Q1344"/>
      <c r="R1344"/>
      <c r="S1344" t="s">
        <v>5430</v>
      </c>
      <c r="T1344"/>
      <c r="U1344"/>
      <c r="V1344"/>
      <c r="W1344"/>
      <c r="X1344" s="397">
        <v>14</v>
      </c>
      <c r="Y1344" s="397">
        <v>57</v>
      </c>
    </row>
    <row r="1345" spans="1:25" x14ac:dyDescent="0.25">
      <c r="A1345">
        <f>'Page 1 - General Information'!$G$12</f>
        <v>104105353</v>
      </c>
      <c r="B1345" t="str">
        <f>'Page 1 - General Information'!$G$16</f>
        <v>1164</v>
      </c>
      <c r="C1345" s="395" t="s">
        <v>17716</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f>'Page 1 - General Information'!$G$12</f>
        <v>104105353</v>
      </c>
      <c r="B1346" t="str">
        <f>'Page 1 - General Information'!$G$16</f>
        <v>1164</v>
      </c>
      <c r="C1346" s="395" t="s">
        <v>17716</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f>'Page 1 - General Information'!$G$12</f>
        <v>104105353</v>
      </c>
      <c r="B1347" t="str">
        <f>'Page 1 - General Information'!$G$16</f>
        <v>1164</v>
      </c>
      <c r="C1347" s="395" t="s">
        <v>17716</v>
      </c>
      <c r="D1347"/>
      <c r="E1347"/>
      <c r="F1347"/>
      <c r="G1347"/>
      <c r="H1347"/>
      <c r="I1347"/>
      <c r="J1347"/>
      <c r="K1347"/>
      <c r="L1347"/>
      <c r="M1347"/>
      <c r="N1347" t="s">
        <v>4101</v>
      </c>
      <c r="O1347" s="396">
        <f>INDEX('Page 2 - Team Information'!$K$14:$AP$184,Y1347,X1347)</f>
        <v>0</v>
      </c>
      <c r="P1347"/>
      <c r="Q1347"/>
      <c r="R1347"/>
      <c r="S1347" t="s">
        <v>5433</v>
      </c>
      <c r="T1347"/>
      <c r="U1347"/>
      <c r="V1347"/>
      <c r="W1347"/>
      <c r="X1347" s="397">
        <v>17</v>
      </c>
      <c r="Y1347" s="397">
        <v>57</v>
      </c>
    </row>
    <row r="1348" spans="1:25" x14ac:dyDescent="0.25">
      <c r="A1348">
        <f>'Page 1 - General Information'!$G$12</f>
        <v>104105353</v>
      </c>
      <c r="B1348" t="str">
        <f>'Page 1 - General Information'!$G$16</f>
        <v>1164</v>
      </c>
      <c r="C1348" s="395" t="s">
        <v>17716</v>
      </c>
      <c r="D1348"/>
      <c r="E1348"/>
      <c r="F1348"/>
      <c r="G1348"/>
      <c r="H1348"/>
      <c r="I1348"/>
      <c r="J1348"/>
      <c r="K1348"/>
      <c r="L1348"/>
      <c r="M1348"/>
      <c r="N1348" t="s">
        <v>4101</v>
      </c>
      <c r="O1348" s="396">
        <f>INDEX('Page 2 - Team Information'!$K$14:$AP$184,Y1348,X1348)</f>
        <v>0</v>
      </c>
      <c r="P1348"/>
      <c r="Q1348"/>
      <c r="R1348"/>
      <c r="S1348" t="s">
        <v>5434</v>
      </c>
      <c r="T1348"/>
      <c r="U1348"/>
      <c r="V1348"/>
      <c r="W1348"/>
      <c r="X1348" s="397">
        <v>19</v>
      </c>
      <c r="Y1348" s="397">
        <v>57</v>
      </c>
    </row>
    <row r="1349" spans="1:25" x14ac:dyDescent="0.25">
      <c r="A1349">
        <f>'Page 1 - General Information'!$G$12</f>
        <v>104105353</v>
      </c>
      <c r="B1349" t="str">
        <f>'Page 1 - General Information'!$G$16</f>
        <v>1164</v>
      </c>
      <c r="C1349" s="395" t="s">
        <v>17716</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f>'Page 1 - General Information'!$G$12</f>
        <v>104105353</v>
      </c>
      <c r="B1350" t="str">
        <f>'Page 1 - General Information'!$G$16</f>
        <v>1164</v>
      </c>
      <c r="C1350" s="395" t="s">
        <v>17716</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f>'Page 1 - General Information'!$G$12</f>
        <v>104105353</v>
      </c>
      <c r="B1351" t="str">
        <f>'Page 1 - General Information'!$G$16</f>
        <v>1164</v>
      </c>
      <c r="C1351" s="395" t="s">
        <v>17716</v>
      </c>
      <c r="D1351"/>
      <c r="E1351"/>
      <c r="F1351"/>
      <c r="G1351"/>
      <c r="H1351"/>
      <c r="I1351"/>
      <c r="J1351"/>
      <c r="K1351"/>
      <c r="L1351"/>
      <c r="M1351"/>
      <c r="N1351" t="s">
        <v>4101</v>
      </c>
      <c r="O1351" s="396">
        <f>INDEX('Page 2 - Team Information'!$K$14:$AP$184,Y1351,X1351)</f>
        <v>0</v>
      </c>
      <c r="P1351"/>
      <c r="Q1351"/>
      <c r="R1351"/>
      <c r="S1351" t="s">
        <v>5437</v>
      </c>
      <c r="T1351"/>
      <c r="U1351"/>
      <c r="V1351"/>
      <c r="W1351"/>
      <c r="X1351" s="397">
        <v>22</v>
      </c>
      <c r="Y1351" s="397">
        <v>57</v>
      </c>
    </row>
    <row r="1352" spans="1:25" x14ac:dyDescent="0.25">
      <c r="A1352">
        <f>'Page 1 - General Information'!$G$12</f>
        <v>104105353</v>
      </c>
      <c r="B1352" t="str">
        <f>'Page 1 - General Information'!$G$16</f>
        <v>1164</v>
      </c>
      <c r="C1352" s="395" t="s">
        <v>17716</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f>'Page 1 - General Information'!$G$12</f>
        <v>104105353</v>
      </c>
      <c r="B1353" t="str">
        <f>'Page 1 - General Information'!$G$16</f>
        <v>1164</v>
      </c>
      <c r="C1353" s="395" t="s">
        <v>17716</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f>'Page 1 - General Information'!$G$12</f>
        <v>104105353</v>
      </c>
      <c r="B1354" t="str">
        <f>'Page 1 - General Information'!$G$16</f>
        <v>1164</v>
      </c>
      <c r="C1354" s="395" t="s">
        <v>17716</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f>'Page 1 - General Information'!$G$12</f>
        <v>104105353</v>
      </c>
      <c r="B1355" t="str">
        <f>'Page 1 - General Information'!$G$16</f>
        <v>1164</v>
      </c>
      <c r="C1355" s="395" t="s">
        <v>17716</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104105353</v>
      </c>
      <c r="B1356" t="str">
        <f>'Page 1 - General Information'!$G$16</f>
        <v>1164</v>
      </c>
      <c r="C1356" s="395" t="s">
        <v>17716</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104105353</v>
      </c>
      <c r="B1357" t="str">
        <f>'Page 1 - General Information'!$G$16</f>
        <v>1164</v>
      </c>
      <c r="C1357" s="395" t="s">
        <v>17716</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104105353</v>
      </c>
      <c r="B1358" t="str">
        <f>'Page 1 - General Information'!$G$16</f>
        <v>1164</v>
      </c>
      <c r="C1358" s="395" t="s">
        <v>17716</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104105353</v>
      </c>
      <c r="B1359" t="str">
        <f>'Page 1 - General Information'!$G$16</f>
        <v>1164</v>
      </c>
      <c r="C1359" s="395" t="s">
        <v>17716</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f>'Page 1 - General Information'!$G$12</f>
        <v>104105353</v>
      </c>
      <c r="B1360" t="str">
        <f>'Page 1 - General Information'!$G$16</f>
        <v>1164</v>
      </c>
      <c r="C1360" s="395" t="s">
        <v>17716</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f>'Page 1 - General Information'!$G$12</f>
        <v>104105353</v>
      </c>
      <c r="B1361" t="str">
        <f>'Page 1 - General Information'!$G$16</f>
        <v>1164</v>
      </c>
      <c r="C1361" s="395" t="s">
        <v>17716</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f>'Page 1 - General Information'!$G$12</f>
        <v>104105353</v>
      </c>
      <c r="B1362" t="str">
        <f>'Page 1 - General Information'!$G$16</f>
        <v>1164</v>
      </c>
      <c r="C1362" s="395" t="s">
        <v>17716</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f>'Page 1 - General Information'!$G$12</f>
        <v>104105353</v>
      </c>
      <c r="B1363" t="str">
        <f>'Page 1 - General Information'!$G$16</f>
        <v>1164</v>
      </c>
      <c r="C1363" s="395" t="s">
        <v>17716</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f>'Page 1 - General Information'!$G$12</f>
        <v>104105353</v>
      </c>
      <c r="B1364" t="str">
        <f>'Page 1 - General Information'!$G$16</f>
        <v>1164</v>
      </c>
      <c r="C1364" s="395" t="s">
        <v>17716</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f>'Page 1 - General Information'!$G$12</f>
        <v>104105353</v>
      </c>
      <c r="B1365" t="str">
        <f>'Page 1 - General Information'!$G$16</f>
        <v>1164</v>
      </c>
      <c r="C1365" s="395" t="s">
        <v>17716</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f>'Page 1 - General Information'!$G$12</f>
        <v>104105353</v>
      </c>
      <c r="B1366" t="str">
        <f>'Page 1 - General Information'!$G$16</f>
        <v>1164</v>
      </c>
      <c r="C1366" s="395" t="s">
        <v>17716</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f>'Page 1 - General Information'!$G$12</f>
        <v>104105353</v>
      </c>
      <c r="B1367" t="str">
        <f>'Page 1 - General Information'!$G$16</f>
        <v>1164</v>
      </c>
      <c r="C1367" s="395" t="s">
        <v>17716</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f>'Page 1 - General Information'!$G$12</f>
        <v>104105353</v>
      </c>
      <c r="B1368" t="str">
        <f>'Page 1 - General Information'!$G$16</f>
        <v>1164</v>
      </c>
      <c r="C1368" s="395" t="s">
        <v>17716</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f>'Page 1 - General Information'!$G$12</f>
        <v>104105353</v>
      </c>
      <c r="B1369" t="str">
        <f>'Page 1 - General Information'!$G$16</f>
        <v>1164</v>
      </c>
      <c r="C1369" s="395" t="s">
        <v>17716</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f>'Page 1 - General Information'!$G$12</f>
        <v>104105353</v>
      </c>
      <c r="B1370" t="str">
        <f>'Page 1 - General Information'!$G$16</f>
        <v>1164</v>
      </c>
      <c r="C1370" s="395" t="s">
        <v>17716</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104105353</v>
      </c>
      <c r="B1371" t="str">
        <f>'Page 1 - General Information'!$G$16</f>
        <v>1164</v>
      </c>
      <c r="C1371" s="395" t="s">
        <v>17716</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104105353</v>
      </c>
      <c r="B1372" t="str">
        <f>'Page 1 - General Information'!$G$16</f>
        <v>1164</v>
      </c>
      <c r="C1372" s="395" t="s">
        <v>17716</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104105353</v>
      </c>
      <c r="B1373" t="str">
        <f>'Page 1 - General Information'!$G$16</f>
        <v>1164</v>
      </c>
      <c r="C1373" s="395" t="s">
        <v>17716</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104105353</v>
      </c>
      <c r="B1374" t="str">
        <f>'Page 1 - General Information'!$G$16</f>
        <v>1164</v>
      </c>
      <c r="C1374" s="395" t="s">
        <v>17716</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f>'Page 1 - General Information'!$G$12</f>
        <v>104105353</v>
      </c>
      <c r="B1375" t="str">
        <f>'Page 1 - General Information'!$G$16</f>
        <v>1164</v>
      </c>
      <c r="C1375" s="395" t="s">
        <v>17716</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f>'Page 1 - General Information'!$G$12</f>
        <v>104105353</v>
      </c>
      <c r="B1376" t="str">
        <f>'Page 1 - General Information'!$G$16</f>
        <v>1164</v>
      </c>
      <c r="C1376" s="395" t="s">
        <v>17716</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f>'Page 1 - General Information'!$G$12</f>
        <v>104105353</v>
      </c>
      <c r="B1377" t="str">
        <f>'Page 1 - General Information'!$G$16</f>
        <v>1164</v>
      </c>
      <c r="C1377" s="395" t="s">
        <v>17716</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f>'Page 1 - General Information'!$G$12</f>
        <v>104105353</v>
      </c>
      <c r="B1378" t="str">
        <f>'Page 1 - General Information'!$G$16</f>
        <v>1164</v>
      </c>
      <c r="C1378" s="395" t="s">
        <v>17716</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f>'Page 1 - General Information'!$G$12</f>
        <v>104105353</v>
      </c>
      <c r="B1379" t="str">
        <f>'Page 1 - General Information'!$G$16</f>
        <v>1164</v>
      </c>
      <c r="C1379" s="395" t="s">
        <v>17716</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f>'Page 1 - General Information'!$G$12</f>
        <v>104105353</v>
      </c>
      <c r="B1380" t="str">
        <f>'Page 1 - General Information'!$G$16</f>
        <v>1164</v>
      </c>
      <c r="C1380" s="395" t="s">
        <v>17716</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f>'Page 1 - General Information'!$G$12</f>
        <v>104105353</v>
      </c>
      <c r="B1381" t="str">
        <f>'Page 1 - General Information'!$G$16</f>
        <v>1164</v>
      </c>
      <c r="C1381" s="395" t="s">
        <v>17716</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f>'Page 1 - General Information'!$G$12</f>
        <v>104105353</v>
      </c>
      <c r="B1382" t="str">
        <f>'Page 1 - General Information'!$G$16</f>
        <v>1164</v>
      </c>
      <c r="C1382" s="395" t="s">
        <v>17716</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f>'Page 1 - General Information'!$G$12</f>
        <v>104105353</v>
      </c>
      <c r="B1383" t="str">
        <f>'Page 1 - General Information'!$G$16</f>
        <v>1164</v>
      </c>
      <c r="C1383" s="395" t="s">
        <v>17716</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f>'Page 1 - General Information'!$G$12</f>
        <v>104105353</v>
      </c>
      <c r="B1384" t="str">
        <f>'Page 1 - General Information'!$G$16</f>
        <v>1164</v>
      </c>
      <c r="C1384" s="395" t="s">
        <v>17716</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f>'Page 1 - General Information'!$G$12</f>
        <v>104105353</v>
      </c>
      <c r="B1385" t="str">
        <f>'Page 1 - General Information'!$G$16</f>
        <v>1164</v>
      </c>
      <c r="C1385" s="395" t="s">
        <v>17716</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104105353</v>
      </c>
      <c r="B1386" t="str">
        <f>'Page 1 - General Information'!$G$16</f>
        <v>1164</v>
      </c>
      <c r="C1386" s="395" t="s">
        <v>17716</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104105353</v>
      </c>
      <c r="B1387" t="str">
        <f>'Page 1 - General Information'!$G$16</f>
        <v>1164</v>
      </c>
      <c r="C1387" s="395" t="s">
        <v>17716</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104105353</v>
      </c>
      <c r="B1388" t="str">
        <f>'Page 1 - General Information'!$G$16</f>
        <v>1164</v>
      </c>
      <c r="C1388" s="395" t="s">
        <v>17716</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104105353</v>
      </c>
      <c r="B1389" t="str">
        <f>'Page 1 - General Information'!$G$16</f>
        <v>1164</v>
      </c>
      <c r="C1389" s="395" t="s">
        <v>17716</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f>'Page 1 - General Information'!$G$12</f>
        <v>104105353</v>
      </c>
      <c r="B1390" t="str">
        <f>'Page 1 - General Information'!$G$16</f>
        <v>1164</v>
      </c>
      <c r="C1390" s="395" t="s">
        <v>17716</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f>'Page 1 - General Information'!$G$12</f>
        <v>104105353</v>
      </c>
      <c r="B1391" t="str">
        <f>'Page 1 - General Information'!$G$16</f>
        <v>1164</v>
      </c>
      <c r="C1391" s="395" t="s">
        <v>17716</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f>'Page 1 - General Information'!$G$12</f>
        <v>104105353</v>
      </c>
      <c r="B1392" t="str">
        <f>'Page 1 - General Information'!$G$16</f>
        <v>1164</v>
      </c>
      <c r="C1392" s="395" t="s">
        <v>17716</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f>'Page 1 - General Information'!$G$12</f>
        <v>104105353</v>
      </c>
      <c r="B1393" t="str">
        <f>'Page 1 - General Information'!$G$16</f>
        <v>1164</v>
      </c>
      <c r="C1393" s="395" t="s">
        <v>17716</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f>'Page 1 - General Information'!$G$12</f>
        <v>104105353</v>
      </c>
      <c r="B1394" t="str">
        <f>'Page 1 - General Information'!$G$16</f>
        <v>1164</v>
      </c>
      <c r="C1394" s="395" t="s">
        <v>17716</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f>'Page 1 - General Information'!$G$12</f>
        <v>104105353</v>
      </c>
      <c r="B1395" t="str">
        <f>'Page 1 - General Information'!$G$16</f>
        <v>1164</v>
      </c>
      <c r="C1395" s="395" t="s">
        <v>17716</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f>'Page 1 - General Information'!$G$12</f>
        <v>104105353</v>
      </c>
      <c r="B1396" t="str">
        <f>'Page 1 - General Information'!$G$16</f>
        <v>1164</v>
      </c>
      <c r="C1396" s="395" t="s">
        <v>17716</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f>'Page 1 - General Information'!$G$12</f>
        <v>104105353</v>
      </c>
      <c r="B1397" t="str">
        <f>'Page 1 - General Information'!$G$16</f>
        <v>1164</v>
      </c>
      <c r="C1397" s="395" t="s">
        <v>17716</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f>'Page 1 - General Information'!$G$12</f>
        <v>104105353</v>
      </c>
      <c r="B1398" t="str">
        <f>'Page 1 - General Information'!$G$16</f>
        <v>1164</v>
      </c>
      <c r="C1398" s="395" t="s">
        <v>17716</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f>'Page 1 - General Information'!$G$12</f>
        <v>104105353</v>
      </c>
      <c r="B1399" t="str">
        <f>'Page 1 - General Information'!$G$16</f>
        <v>1164</v>
      </c>
      <c r="C1399" s="395" t="s">
        <v>17716</v>
      </c>
      <c r="D1399"/>
      <c r="E1399"/>
      <c r="F1399"/>
      <c r="G1399"/>
      <c r="H1399"/>
      <c r="I1399"/>
      <c r="J1399"/>
      <c r="K1399"/>
      <c r="L1399"/>
      <c r="M1399"/>
      <c r="N1399" t="s">
        <v>4582</v>
      </c>
      <c r="O1399" s="399"/>
      <c r="P1399"/>
      <c r="Q1399"/>
      <c r="R1399" s="399" t="s">
        <v>10264</v>
      </c>
      <c r="S1399" t="s">
        <v>5485</v>
      </c>
      <c r="T1399"/>
      <c r="U1399"/>
      <c r="V1399" s="396" t="str">
        <f>INDEX('Page 2 - Team Information'!$K$14:$AP$184,Y1399,X1399)</f>
        <v xml:space="preserve">Yes </v>
      </c>
      <c r="W1399"/>
      <c r="X1399" s="397">
        <v>7</v>
      </c>
      <c r="Y1399" s="397">
        <v>61</v>
      </c>
    </row>
    <row r="1400" spans="1:25" x14ac:dyDescent="0.25">
      <c r="A1400">
        <f>'Page 1 - General Information'!$G$12</f>
        <v>104105353</v>
      </c>
      <c r="B1400" t="str">
        <f>'Page 1 - General Information'!$G$16</f>
        <v>1164</v>
      </c>
      <c r="C1400" s="395" t="s">
        <v>17716</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2016-06-30</v>
      </c>
      <c r="U1400"/>
      <c r="V1400"/>
      <c r="W1400"/>
      <c r="X1400" s="397">
        <v>9</v>
      </c>
      <c r="Y1400" s="397">
        <v>61</v>
      </c>
    </row>
    <row r="1401" spans="1:25" x14ac:dyDescent="0.25">
      <c r="A1401">
        <f>'Page 1 - General Information'!$G$12</f>
        <v>104105353</v>
      </c>
      <c r="B1401" t="str">
        <f>'Page 1 - General Information'!$G$16</f>
        <v>1164</v>
      </c>
      <c r="C1401" s="395" t="s">
        <v>17716</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104105353</v>
      </c>
      <c r="B1402" t="str">
        <f>'Page 1 - General Information'!$G$16</f>
        <v>1164</v>
      </c>
      <c r="C1402" s="395" t="s">
        <v>17716</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104105353</v>
      </c>
      <c r="B1403" t="str">
        <f>'Page 1 - General Information'!$G$16</f>
        <v>1164</v>
      </c>
      <c r="C1403" s="395" t="s">
        <v>17716</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104105353</v>
      </c>
      <c r="B1404" t="str">
        <f>'Page 1 - General Information'!$G$16</f>
        <v>1164</v>
      </c>
      <c r="C1404" s="395" t="s">
        <v>17716</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f>'Page 1 - General Information'!$G$12</f>
        <v>104105353</v>
      </c>
      <c r="B1405" t="str">
        <f>'Page 1 - General Information'!$G$16</f>
        <v>1164</v>
      </c>
      <c r="C1405" s="395" t="s">
        <v>17716</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f>'Page 1 - General Information'!$G$12</f>
        <v>104105353</v>
      </c>
      <c r="B1406" t="str">
        <f>'Page 1 - General Information'!$G$16</f>
        <v>1164</v>
      </c>
      <c r="C1406" s="395" t="s">
        <v>17716</v>
      </c>
      <c r="D1406"/>
      <c r="E1406"/>
      <c r="F1406"/>
      <c r="G1406"/>
      <c r="H1406"/>
      <c r="I1406"/>
      <c r="J1406"/>
      <c r="K1406"/>
      <c r="L1406"/>
      <c r="M1406"/>
      <c r="N1406" t="s">
        <v>4101</v>
      </c>
      <c r="O1406" s="396">
        <f>INDEX('Page 2 - Team Information'!$K$14:$AP$184,Y1406,X1406)</f>
        <v>2</v>
      </c>
      <c r="P1406"/>
      <c r="Q1406"/>
      <c r="R1406"/>
      <c r="S1406" t="s">
        <v>5492</v>
      </c>
      <c r="T1406"/>
      <c r="U1406"/>
      <c r="V1406"/>
      <c r="W1406"/>
      <c r="X1406" s="397">
        <v>16</v>
      </c>
      <c r="Y1406" s="397">
        <v>61</v>
      </c>
    </row>
    <row r="1407" spans="1:25" x14ac:dyDescent="0.25">
      <c r="A1407">
        <f>'Page 1 - General Information'!$G$12</f>
        <v>104105353</v>
      </c>
      <c r="B1407" t="str">
        <f>'Page 1 - General Information'!$G$16</f>
        <v>1164</v>
      </c>
      <c r="C1407" s="395" t="s">
        <v>17716</v>
      </c>
      <c r="D1407"/>
      <c r="E1407"/>
      <c r="F1407"/>
      <c r="G1407"/>
      <c r="H1407"/>
      <c r="I1407"/>
      <c r="J1407"/>
      <c r="K1407"/>
      <c r="L1407"/>
      <c r="M1407"/>
      <c r="N1407" t="s">
        <v>4101</v>
      </c>
      <c r="O1407" s="396">
        <f>INDEX('Page 2 - Team Information'!$K$14:$AP$184,Y1407,X1407)</f>
        <v>2</v>
      </c>
      <c r="P1407"/>
      <c r="Q1407"/>
      <c r="R1407"/>
      <c r="S1407" t="s">
        <v>5493</v>
      </c>
      <c r="T1407"/>
      <c r="U1407"/>
      <c r="V1407"/>
      <c r="W1407"/>
      <c r="X1407" s="397">
        <v>17</v>
      </c>
      <c r="Y1407" s="397">
        <v>61</v>
      </c>
    </row>
    <row r="1408" spans="1:25" x14ac:dyDescent="0.25">
      <c r="A1408">
        <f>'Page 1 - General Information'!$G$12</f>
        <v>104105353</v>
      </c>
      <c r="B1408" t="str">
        <f>'Page 1 - General Information'!$G$16</f>
        <v>1164</v>
      </c>
      <c r="C1408" s="395" t="s">
        <v>17716</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f>'Page 1 - General Information'!$G$12</f>
        <v>104105353</v>
      </c>
      <c r="B1409" t="str">
        <f>'Page 1 - General Information'!$G$16</f>
        <v>1164</v>
      </c>
      <c r="C1409" s="395" t="s">
        <v>17716</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f>'Page 1 - General Information'!$G$12</f>
        <v>104105353</v>
      </c>
      <c r="B1410" t="str">
        <f>'Page 1 - General Information'!$G$16</f>
        <v>1164</v>
      </c>
      <c r="C1410" s="395" t="s">
        <v>17716</v>
      </c>
      <c r="D1410"/>
      <c r="E1410"/>
      <c r="F1410"/>
      <c r="G1410"/>
      <c r="H1410"/>
      <c r="I1410"/>
      <c r="J1410"/>
      <c r="K1410"/>
      <c r="L1410"/>
      <c r="M1410"/>
      <c r="N1410" t="s">
        <v>4101</v>
      </c>
      <c r="O1410" s="396">
        <f>INDEX('Page 2 - Team Information'!$K$14:$AP$184,Y1410,X1410)</f>
        <v>2</v>
      </c>
      <c r="P1410"/>
      <c r="Q1410"/>
      <c r="R1410"/>
      <c r="S1410" t="s">
        <v>5496</v>
      </c>
      <c r="T1410"/>
      <c r="U1410"/>
      <c r="V1410"/>
      <c r="W1410"/>
      <c r="X1410" s="397">
        <v>21</v>
      </c>
      <c r="Y1410" s="397">
        <v>61</v>
      </c>
    </row>
    <row r="1411" spans="1:25" x14ac:dyDescent="0.25">
      <c r="A1411">
        <f>'Page 1 - General Information'!$G$12</f>
        <v>104105353</v>
      </c>
      <c r="B1411" t="str">
        <f>'Page 1 - General Information'!$G$16</f>
        <v>1164</v>
      </c>
      <c r="C1411" s="395" t="s">
        <v>17716</v>
      </c>
      <c r="D1411"/>
      <c r="E1411"/>
      <c r="F1411"/>
      <c r="G1411"/>
      <c r="H1411"/>
      <c r="I1411"/>
      <c r="J1411"/>
      <c r="K1411"/>
      <c r="L1411"/>
      <c r="M1411"/>
      <c r="N1411" t="s">
        <v>4101</v>
      </c>
      <c r="O1411" s="396">
        <f>INDEX('Page 2 - Team Information'!$K$14:$AP$184,Y1411,X1411)</f>
        <v>2</v>
      </c>
      <c r="P1411"/>
      <c r="Q1411"/>
      <c r="R1411"/>
      <c r="S1411" t="s">
        <v>5497</v>
      </c>
      <c r="T1411"/>
      <c r="U1411"/>
      <c r="V1411"/>
      <c r="W1411"/>
      <c r="X1411" s="397">
        <v>22</v>
      </c>
      <c r="Y1411" s="397">
        <v>61</v>
      </c>
    </row>
    <row r="1412" spans="1:25" x14ac:dyDescent="0.25">
      <c r="A1412">
        <f>'Page 1 - General Information'!$G$12</f>
        <v>104105353</v>
      </c>
      <c r="B1412" t="str">
        <f>'Page 1 - General Information'!$G$16</f>
        <v>1164</v>
      </c>
      <c r="C1412" s="395" t="s">
        <v>17716</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f>'Page 1 - General Information'!$G$12</f>
        <v>104105353</v>
      </c>
      <c r="B1413" t="str">
        <f>'Page 1 - General Information'!$G$16</f>
        <v>1164</v>
      </c>
      <c r="C1413" s="395" t="s">
        <v>17716</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f>'Page 1 - General Information'!$G$12</f>
        <v>104105353</v>
      </c>
      <c r="B1414" t="str">
        <f>'Page 1 - General Information'!$G$16</f>
        <v>1164</v>
      </c>
      <c r="C1414" s="395" t="s">
        <v>17716</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f>'Page 1 - General Information'!$G$12</f>
        <v>104105353</v>
      </c>
      <c r="B1415" t="str">
        <f>'Page 1 - General Information'!$G$16</f>
        <v>1164</v>
      </c>
      <c r="C1415" s="395" t="s">
        <v>17716</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104105353</v>
      </c>
      <c r="B1416" t="str">
        <f>'Page 1 - General Information'!$G$16</f>
        <v>1164</v>
      </c>
      <c r="C1416" s="395" t="s">
        <v>17716</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104105353</v>
      </c>
      <c r="B1417" t="str">
        <f>'Page 1 - General Information'!$G$16</f>
        <v>1164</v>
      </c>
      <c r="C1417" s="395" t="s">
        <v>17716</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104105353</v>
      </c>
      <c r="B1418" t="str">
        <f>'Page 1 - General Information'!$G$16</f>
        <v>1164</v>
      </c>
      <c r="C1418" s="395" t="s">
        <v>17716</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104105353</v>
      </c>
      <c r="B1419" t="str">
        <f>'Page 1 - General Information'!$G$16</f>
        <v>1164</v>
      </c>
      <c r="C1419" s="395" t="s">
        <v>17716</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f>'Page 1 - General Information'!$G$12</f>
        <v>104105353</v>
      </c>
      <c r="B1420" t="str">
        <f>'Page 1 - General Information'!$G$16</f>
        <v>1164</v>
      </c>
      <c r="C1420" s="395" t="s">
        <v>17716</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f>'Page 1 - General Information'!$G$12</f>
        <v>104105353</v>
      </c>
      <c r="B1421" t="str">
        <f>'Page 1 - General Information'!$G$16</f>
        <v>1164</v>
      </c>
      <c r="C1421" s="395" t="s">
        <v>17716</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f>'Page 1 - General Information'!$G$12</f>
        <v>104105353</v>
      </c>
      <c r="B1422" t="str">
        <f>'Page 1 - General Information'!$G$16</f>
        <v>1164</v>
      </c>
      <c r="C1422" s="395" t="s">
        <v>17716</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f>'Page 1 - General Information'!$G$12</f>
        <v>104105353</v>
      </c>
      <c r="B1423" t="str">
        <f>'Page 1 - General Information'!$G$16</f>
        <v>1164</v>
      </c>
      <c r="C1423" s="395" t="s">
        <v>17716</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f>'Page 1 - General Information'!$G$12</f>
        <v>104105353</v>
      </c>
      <c r="B1424" t="str">
        <f>'Page 1 - General Information'!$G$16</f>
        <v>1164</v>
      </c>
      <c r="C1424" s="395" t="s">
        <v>17716</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f>'Page 1 - General Information'!$G$12</f>
        <v>104105353</v>
      </c>
      <c r="B1425" t="str">
        <f>'Page 1 - General Information'!$G$16</f>
        <v>1164</v>
      </c>
      <c r="C1425" s="395" t="s">
        <v>17716</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f>'Page 1 - General Information'!$G$12</f>
        <v>104105353</v>
      </c>
      <c r="B1426" t="str">
        <f>'Page 1 - General Information'!$G$16</f>
        <v>1164</v>
      </c>
      <c r="C1426" s="395" t="s">
        <v>17716</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f>'Page 1 - General Information'!$G$12</f>
        <v>104105353</v>
      </c>
      <c r="B1427" t="str">
        <f>'Page 1 - General Information'!$G$16</f>
        <v>1164</v>
      </c>
      <c r="C1427" s="395" t="s">
        <v>17716</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f>'Page 1 - General Information'!$G$12</f>
        <v>104105353</v>
      </c>
      <c r="B1428" t="str">
        <f>'Page 1 - General Information'!$G$16</f>
        <v>1164</v>
      </c>
      <c r="C1428" s="395" t="s">
        <v>17716</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f>'Page 1 - General Information'!$G$12</f>
        <v>104105353</v>
      </c>
      <c r="B1429" t="str">
        <f>'Page 1 - General Information'!$G$16</f>
        <v>1164</v>
      </c>
      <c r="C1429" s="395" t="s">
        <v>17716</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f>'Page 1 - General Information'!$G$12</f>
        <v>104105353</v>
      </c>
      <c r="B1430" t="str">
        <f>'Page 1 - General Information'!$G$16</f>
        <v>1164</v>
      </c>
      <c r="C1430" s="395" t="s">
        <v>17716</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104105353</v>
      </c>
      <c r="B1431" t="str">
        <f>'Page 1 - General Information'!$G$16</f>
        <v>1164</v>
      </c>
      <c r="C1431" s="395" t="s">
        <v>17716</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104105353</v>
      </c>
      <c r="B1432" t="str">
        <f>'Page 1 - General Information'!$G$16</f>
        <v>1164</v>
      </c>
      <c r="C1432" s="395" t="s">
        <v>17716</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104105353</v>
      </c>
      <c r="B1433" t="str">
        <f>'Page 1 - General Information'!$G$16</f>
        <v>1164</v>
      </c>
      <c r="C1433" s="395" t="s">
        <v>17716</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104105353</v>
      </c>
      <c r="B1434" t="str">
        <f>'Page 1 - General Information'!$G$16</f>
        <v>1164</v>
      </c>
      <c r="C1434" s="395" t="s">
        <v>17716</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f>'Page 1 - General Information'!$G$12</f>
        <v>104105353</v>
      </c>
      <c r="B1435" t="str">
        <f>'Page 1 - General Information'!$G$16</f>
        <v>1164</v>
      </c>
      <c r="C1435" s="395" t="s">
        <v>17716</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f>'Page 1 - General Information'!$G$12</f>
        <v>104105353</v>
      </c>
      <c r="B1436" t="str">
        <f>'Page 1 - General Information'!$G$16</f>
        <v>1164</v>
      </c>
      <c r="C1436" s="395" t="s">
        <v>17716</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f>'Page 1 - General Information'!$G$12</f>
        <v>104105353</v>
      </c>
      <c r="B1437" t="str">
        <f>'Page 1 - General Information'!$G$16</f>
        <v>1164</v>
      </c>
      <c r="C1437" s="395" t="s">
        <v>17716</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f>'Page 1 - General Information'!$G$12</f>
        <v>104105353</v>
      </c>
      <c r="B1438" t="str">
        <f>'Page 1 - General Information'!$G$16</f>
        <v>1164</v>
      </c>
      <c r="C1438" s="395" t="s">
        <v>17716</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f>'Page 1 - General Information'!$G$12</f>
        <v>104105353</v>
      </c>
      <c r="B1439" t="str">
        <f>'Page 1 - General Information'!$G$16</f>
        <v>1164</v>
      </c>
      <c r="C1439" s="395" t="s">
        <v>17716</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f>'Page 1 - General Information'!$G$12</f>
        <v>104105353</v>
      </c>
      <c r="B1440" t="str">
        <f>'Page 1 - General Information'!$G$16</f>
        <v>1164</v>
      </c>
      <c r="C1440" s="395" t="s">
        <v>17716</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f>'Page 1 - General Information'!$G$12</f>
        <v>104105353</v>
      </c>
      <c r="B1441" t="str">
        <f>'Page 1 - General Information'!$G$16</f>
        <v>1164</v>
      </c>
      <c r="C1441" s="395" t="s">
        <v>17716</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f>'Page 1 - General Information'!$G$12</f>
        <v>104105353</v>
      </c>
      <c r="B1442" t="str">
        <f>'Page 1 - General Information'!$G$16</f>
        <v>1164</v>
      </c>
      <c r="C1442" s="395" t="s">
        <v>17716</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f>'Page 1 - General Information'!$G$12</f>
        <v>104105353</v>
      </c>
      <c r="B1443" t="str">
        <f>'Page 1 - General Information'!$G$16</f>
        <v>1164</v>
      </c>
      <c r="C1443" s="395" t="s">
        <v>17716</v>
      </c>
      <c r="D1443"/>
      <c r="E1443"/>
      <c r="F1443"/>
      <c r="G1443"/>
      <c r="H1443"/>
      <c r="I1443"/>
      <c r="J1443"/>
      <c r="K1443"/>
      <c r="L1443"/>
      <c r="M1443"/>
      <c r="N1443" t="s">
        <v>4582</v>
      </c>
      <c r="O1443" s="399"/>
      <c r="P1443"/>
      <c r="Q1443"/>
      <c r="R1443" s="399" t="s">
        <v>10264</v>
      </c>
      <c r="S1443" t="s">
        <v>5529</v>
      </c>
      <c r="T1443"/>
      <c r="U1443"/>
      <c r="V1443" s="396">
        <f>INDEX('Page 2 - Team Information'!$K$14:$AP$184,Y1443,X1443)</f>
        <v>0</v>
      </c>
      <c r="W1443"/>
      <c r="X1443" s="397">
        <v>6</v>
      </c>
      <c r="Y1443" s="397">
        <v>64</v>
      </c>
    </row>
    <row r="1444" spans="1:25" x14ac:dyDescent="0.25">
      <c r="A1444">
        <f>'Page 1 - General Information'!$G$12</f>
        <v>104105353</v>
      </c>
      <c r="B1444" t="str">
        <f>'Page 1 - General Information'!$G$16</f>
        <v>1164</v>
      </c>
      <c r="C1444" s="395" t="s">
        <v>17716</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f>'Page 1 - General Information'!$G$12</f>
        <v>104105353</v>
      </c>
      <c r="B1445" t="str">
        <f>'Page 1 - General Information'!$G$16</f>
        <v>1164</v>
      </c>
      <c r="C1445" s="395" t="s">
        <v>17716</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
      </c>
      <c r="U1445"/>
      <c r="V1445"/>
      <c r="W1445"/>
      <c r="X1445" s="397">
        <v>9</v>
      </c>
      <c r="Y1445" s="397">
        <v>64</v>
      </c>
    </row>
    <row r="1446" spans="1:25" x14ac:dyDescent="0.25">
      <c r="A1446">
        <f>'Page 1 - General Information'!$G$12</f>
        <v>104105353</v>
      </c>
      <c r="B1446" t="str">
        <f>'Page 1 - General Information'!$G$16</f>
        <v>1164</v>
      </c>
      <c r="C1446" s="395" t="s">
        <v>17716</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104105353</v>
      </c>
      <c r="B1447" t="str">
        <f>'Page 1 - General Information'!$G$16</f>
        <v>1164</v>
      </c>
      <c r="C1447" s="395" t="s">
        <v>17716</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104105353</v>
      </c>
      <c r="B1448" t="str">
        <f>'Page 1 - General Information'!$G$16</f>
        <v>1164</v>
      </c>
      <c r="C1448" s="395" t="s">
        <v>17716</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104105353</v>
      </c>
      <c r="B1449" t="str">
        <f>'Page 1 - General Information'!$G$16</f>
        <v>1164</v>
      </c>
      <c r="C1449" s="395" t="s">
        <v>17716</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f>'Page 1 - General Information'!$G$12</f>
        <v>104105353</v>
      </c>
      <c r="B1450" t="str">
        <f>'Page 1 - General Information'!$G$16</f>
        <v>1164</v>
      </c>
      <c r="C1450" s="395" t="s">
        <v>17716</v>
      </c>
      <c r="D1450"/>
      <c r="E1450"/>
      <c r="F1450"/>
      <c r="G1450"/>
      <c r="H1450"/>
      <c r="I1450"/>
      <c r="J1450"/>
      <c r="K1450"/>
      <c r="L1450"/>
      <c r="M1450"/>
      <c r="N1450" t="s">
        <v>4101</v>
      </c>
      <c r="O1450" s="396">
        <f>INDEX('Page 2 - Team Information'!$K$14:$AP$184,Y1450,X1450)</f>
        <v>0</v>
      </c>
      <c r="P1450"/>
      <c r="Q1450"/>
      <c r="R1450"/>
      <c r="S1450" t="s">
        <v>5536</v>
      </c>
      <c r="T1450"/>
      <c r="U1450"/>
      <c r="V1450"/>
      <c r="W1450"/>
      <c r="X1450" s="397">
        <v>15</v>
      </c>
      <c r="Y1450" s="397">
        <v>64</v>
      </c>
    </row>
    <row r="1451" spans="1:25" x14ac:dyDescent="0.25">
      <c r="A1451">
        <f>'Page 1 - General Information'!$G$12</f>
        <v>104105353</v>
      </c>
      <c r="B1451" t="str">
        <f>'Page 1 - General Information'!$G$16</f>
        <v>1164</v>
      </c>
      <c r="C1451" s="395" t="s">
        <v>17716</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f>'Page 1 - General Information'!$G$12</f>
        <v>104105353</v>
      </c>
      <c r="B1452" t="str">
        <f>'Page 1 - General Information'!$G$16</f>
        <v>1164</v>
      </c>
      <c r="C1452" s="395" t="s">
        <v>17716</v>
      </c>
      <c r="D1452"/>
      <c r="E1452"/>
      <c r="F1452"/>
      <c r="G1452"/>
      <c r="H1452"/>
      <c r="I1452"/>
      <c r="J1452"/>
      <c r="K1452"/>
      <c r="L1452"/>
      <c r="M1452"/>
      <c r="N1452" t="s">
        <v>4101</v>
      </c>
      <c r="O1452" s="396">
        <f>INDEX('Page 2 - Team Information'!$K$14:$AP$184,Y1452,X1452)</f>
        <v>0</v>
      </c>
      <c r="P1452"/>
      <c r="Q1452"/>
      <c r="R1452"/>
      <c r="S1452" t="s">
        <v>5538</v>
      </c>
      <c r="T1452"/>
      <c r="U1452"/>
      <c r="V1452"/>
      <c r="W1452"/>
      <c r="X1452" s="397">
        <v>17</v>
      </c>
      <c r="Y1452" s="397">
        <v>64</v>
      </c>
    </row>
    <row r="1453" spans="1:25" x14ac:dyDescent="0.25">
      <c r="A1453">
        <f>'Page 1 - General Information'!$G$12</f>
        <v>104105353</v>
      </c>
      <c r="B1453" t="str">
        <f>'Page 1 - General Information'!$G$16</f>
        <v>1164</v>
      </c>
      <c r="C1453" s="395" t="s">
        <v>17716</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f>'Page 1 - General Information'!$G$12</f>
        <v>104105353</v>
      </c>
      <c r="B1454" t="str">
        <f>'Page 1 - General Information'!$G$16</f>
        <v>1164</v>
      </c>
      <c r="C1454" s="395" t="s">
        <v>17716</v>
      </c>
      <c r="D1454"/>
      <c r="E1454"/>
      <c r="F1454"/>
      <c r="G1454"/>
      <c r="H1454"/>
      <c r="I1454"/>
      <c r="J1454"/>
      <c r="K1454"/>
      <c r="L1454"/>
      <c r="M1454"/>
      <c r="N1454" t="s">
        <v>4101</v>
      </c>
      <c r="O1454" s="396">
        <f>INDEX('Page 2 - Team Information'!$K$14:$AP$184,Y1454,X1454)</f>
        <v>0</v>
      </c>
      <c r="P1454"/>
      <c r="Q1454"/>
      <c r="R1454"/>
      <c r="S1454" t="s">
        <v>5540</v>
      </c>
      <c r="T1454"/>
      <c r="U1454"/>
      <c r="V1454"/>
      <c r="W1454"/>
      <c r="X1454" s="397">
        <v>20</v>
      </c>
      <c r="Y1454" s="397">
        <v>64</v>
      </c>
    </row>
    <row r="1455" spans="1:25" x14ac:dyDescent="0.25">
      <c r="A1455">
        <f>'Page 1 - General Information'!$G$12</f>
        <v>104105353</v>
      </c>
      <c r="B1455" t="str">
        <f>'Page 1 - General Information'!$G$16</f>
        <v>1164</v>
      </c>
      <c r="C1455" s="395" t="s">
        <v>17716</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f>'Page 1 - General Information'!$G$12</f>
        <v>104105353</v>
      </c>
      <c r="B1456" t="str">
        <f>'Page 1 - General Information'!$G$16</f>
        <v>1164</v>
      </c>
      <c r="C1456" s="395" t="s">
        <v>17716</v>
      </c>
      <c r="D1456"/>
      <c r="E1456"/>
      <c r="F1456"/>
      <c r="G1456"/>
      <c r="H1456"/>
      <c r="I1456"/>
      <c r="J1456"/>
      <c r="K1456"/>
      <c r="L1456"/>
      <c r="M1456"/>
      <c r="N1456" t="s">
        <v>4101</v>
      </c>
      <c r="O1456" s="396">
        <f>INDEX('Page 2 - Team Information'!$K$14:$AP$184,Y1456,X1456)</f>
        <v>0</v>
      </c>
      <c r="P1456"/>
      <c r="Q1456"/>
      <c r="R1456"/>
      <c r="S1456" t="s">
        <v>5542</v>
      </c>
      <c r="T1456"/>
      <c r="U1456"/>
      <c r="V1456"/>
      <c r="W1456"/>
      <c r="X1456" s="397">
        <v>22</v>
      </c>
      <c r="Y1456" s="397">
        <v>64</v>
      </c>
    </row>
    <row r="1457" spans="1:25" x14ac:dyDescent="0.25">
      <c r="A1457">
        <f>'Page 1 - General Information'!$G$12</f>
        <v>104105353</v>
      </c>
      <c r="B1457" t="str">
        <f>'Page 1 - General Information'!$G$16</f>
        <v>1164</v>
      </c>
      <c r="C1457" s="395" t="s">
        <v>17716</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f>'Page 1 - General Information'!$G$12</f>
        <v>104105353</v>
      </c>
      <c r="B1458" t="str">
        <f>'Page 1 - General Information'!$G$16</f>
        <v>1164</v>
      </c>
      <c r="C1458" s="395" t="s">
        <v>17716</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f>'Page 1 - General Information'!$G$12</f>
        <v>104105353</v>
      </c>
      <c r="B1459" t="str">
        <f>'Page 1 - General Information'!$G$16</f>
        <v>1164</v>
      </c>
      <c r="C1459" s="395" t="s">
        <v>17716</v>
      </c>
      <c r="D1459"/>
      <c r="E1459"/>
      <c r="F1459"/>
      <c r="G1459"/>
      <c r="H1459"/>
      <c r="I1459"/>
      <c r="J1459"/>
      <c r="K1459"/>
      <c r="L1459"/>
      <c r="M1459"/>
      <c r="N1459" t="s">
        <v>4582</v>
      </c>
      <c r="O1459" s="399"/>
      <c r="P1459"/>
      <c r="Q1459"/>
      <c r="R1459" s="399" t="s">
        <v>10264</v>
      </c>
      <c r="S1459" t="s">
        <v>5545</v>
      </c>
      <c r="T1459"/>
      <c r="U1459"/>
      <c r="V1459" s="396" t="str">
        <f>INDEX('Page 2 - Team Information'!$K$14:$AP$184,Y1459,X1459)</f>
        <v xml:space="preserve">Yes </v>
      </c>
      <c r="W1459"/>
      <c r="X1459" s="397">
        <v>7</v>
      </c>
      <c r="Y1459" s="397">
        <v>65</v>
      </c>
    </row>
    <row r="1460" spans="1:25" x14ac:dyDescent="0.25">
      <c r="A1460">
        <f>'Page 1 - General Information'!$G$12</f>
        <v>104105353</v>
      </c>
      <c r="B1460" t="str">
        <f>'Page 1 - General Information'!$G$16</f>
        <v>1164</v>
      </c>
      <c r="C1460" s="395" t="s">
        <v>17716</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2022-06-30</v>
      </c>
      <c r="U1460"/>
      <c r="V1460"/>
      <c r="W1460"/>
      <c r="X1460" s="397">
        <v>9</v>
      </c>
      <c r="Y1460" s="397">
        <v>65</v>
      </c>
    </row>
    <row r="1461" spans="1:25" x14ac:dyDescent="0.25">
      <c r="A1461">
        <f>'Page 1 - General Information'!$G$12</f>
        <v>104105353</v>
      </c>
      <c r="B1461" t="str">
        <f>'Page 1 - General Information'!$G$16</f>
        <v>1164</v>
      </c>
      <c r="C1461" s="395" t="s">
        <v>17716</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104105353</v>
      </c>
      <c r="B1462" t="str">
        <f>'Page 1 - General Information'!$G$16</f>
        <v>1164</v>
      </c>
      <c r="C1462" s="395" t="s">
        <v>17716</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104105353</v>
      </c>
      <c r="B1463" t="str">
        <f>'Page 1 - General Information'!$G$16</f>
        <v>1164</v>
      </c>
      <c r="C1463" s="395" t="s">
        <v>17716</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104105353</v>
      </c>
      <c r="B1464" t="str">
        <f>'Page 1 - General Information'!$G$16</f>
        <v>1164</v>
      </c>
      <c r="C1464" s="395" t="s">
        <v>17716</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f>'Page 1 - General Information'!$G$12</f>
        <v>104105353</v>
      </c>
      <c r="B1465" t="str">
        <f>'Page 1 - General Information'!$G$16</f>
        <v>1164</v>
      </c>
      <c r="C1465" s="395" t="s">
        <v>17716</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f>'Page 1 - General Information'!$G$12</f>
        <v>104105353</v>
      </c>
      <c r="B1466" t="str">
        <f>'Page 1 - General Information'!$G$16</f>
        <v>1164</v>
      </c>
      <c r="C1466" s="395" t="s">
        <v>17716</v>
      </c>
      <c r="D1466"/>
      <c r="E1466"/>
      <c r="F1466"/>
      <c r="G1466"/>
      <c r="H1466"/>
      <c r="I1466"/>
      <c r="J1466"/>
      <c r="K1466"/>
      <c r="L1466"/>
      <c r="M1466"/>
      <c r="N1466" t="s">
        <v>4101</v>
      </c>
      <c r="O1466" s="396">
        <f>INDEX('Page 2 - Team Information'!$K$14:$AP$184,Y1466,X1466)</f>
        <v>14</v>
      </c>
      <c r="P1466"/>
      <c r="Q1466"/>
      <c r="R1466"/>
      <c r="S1466" t="s">
        <v>5552</v>
      </c>
      <c r="T1466"/>
      <c r="U1466"/>
      <c r="V1466"/>
      <c r="W1466"/>
      <c r="X1466" s="397">
        <v>16</v>
      </c>
      <c r="Y1466" s="397">
        <v>65</v>
      </c>
    </row>
    <row r="1467" spans="1:25" x14ac:dyDescent="0.25">
      <c r="A1467">
        <f>'Page 1 - General Information'!$G$12</f>
        <v>104105353</v>
      </c>
      <c r="B1467" t="str">
        <f>'Page 1 - General Information'!$G$16</f>
        <v>1164</v>
      </c>
      <c r="C1467" s="395" t="s">
        <v>17716</v>
      </c>
      <c r="D1467"/>
      <c r="E1467"/>
      <c r="F1467"/>
      <c r="G1467"/>
      <c r="H1467"/>
      <c r="I1467"/>
      <c r="J1467"/>
      <c r="K1467"/>
      <c r="L1467"/>
      <c r="M1467"/>
      <c r="N1467" t="s">
        <v>4101</v>
      </c>
      <c r="O1467" s="396">
        <f>INDEX('Page 2 - Team Information'!$K$14:$AP$184,Y1467,X1467)</f>
        <v>14</v>
      </c>
      <c r="P1467"/>
      <c r="Q1467"/>
      <c r="R1467"/>
      <c r="S1467" t="s">
        <v>5553</v>
      </c>
      <c r="T1467"/>
      <c r="U1467"/>
      <c r="V1467"/>
      <c r="W1467"/>
      <c r="X1467" s="397">
        <v>17</v>
      </c>
      <c r="Y1467" s="397">
        <v>65</v>
      </c>
    </row>
    <row r="1468" spans="1:25" x14ac:dyDescent="0.25">
      <c r="A1468">
        <f>'Page 1 - General Information'!$G$12</f>
        <v>104105353</v>
      </c>
      <c r="B1468" t="str">
        <f>'Page 1 - General Information'!$G$16</f>
        <v>1164</v>
      </c>
      <c r="C1468" s="395" t="s">
        <v>17716</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f>'Page 1 - General Information'!$G$12</f>
        <v>104105353</v>
      </c>
      <c r="B1469" t="str">
        <f>'Page 1 - General Information'!$G$16</f>
        <v>1164</v>
      </c>
      <c r="C1469" s="395" t="s">
        <v>17716</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f>'Page 1 - General Information'!$G$12</f>
        <v>104105353</v>
      </c>
      <c r="B1470" t="str">
        <f>'Page 1 - General Information'!$G$16</f>
        <v>1164</v>
      </c>
      <c r="C1470" s="395" t="s">
        <v>17716</v>
      </c>
      <c r="D1470"/>
      <c r="E1470"/>
      <c r="F1470"/>
      <c r="G1470"/>
      <c r="H1470"/>
      <c r="I1470"/>
      <c r="J1470"/>
      <c r="K1470"/>
      <c r="L1470"/>
      <c r="M1470"/>
      <c r="N1470" t="s">
        <v>4101</v>
      </c>
      <c r="O1470" s="396">
        <f>INDEX('Page 2 - Team Information'!$K$14:$AP$184,Y1470,X1470)</f>
        <v>14</v>
      </c>
      <c r="P1470"/>
      <c r="Q1470"/>
      <c r="R1470"/>
      <c r="S1470" t="s">
        <v>5556</v>
      </c>
      <c r="T1470"/>
      <c r="U1470"/>
      <c r="V1470"/>
      <c r="W1470"/>
      <c r="X1470" s="397">
        <v>21</v>
      </c>
      <c r="Y1470" s="397">
        <v>65</v>
      </c>
    </row>
    <row r="1471" spans="1:25" x14ac:dyDescent="0.25">
      <c r="A1471">
        <f>'Page 1 - General Information'!$G$12</f>
        <v>104105353</v>
      </c>
      <c r="B1471" t="str">
        <f>'Page 1 - General Information'!$G$16</f>
        <v>1164</v>
      </c>
      <c r="C1471" s="395" t="s">
        <v>17716</v>
      </c>
      <c r="D1471"/>
      <c r="E1471"/>
      <c r="F1471"/>
      <c r="G1471"/>
      <c r="H1471"/>
      <c r="I1471"/>
      <c r="J1471"/>
      <c r="K1471"/>
      <c r="L1471"/>
      <c r="M1471"/>
      <c r="N1471" t="s">
        <v>4101</v>
      </c>
      <c r="O1471" s="396">
        <f>INDEX('Page 2 - Team Information'!$K$14:$AP$184,Y1471,X1471)</f>
        <v>14</v>
      </c>
      <c r="P1471"/>
      <c r="Q1471"/>
      <c r="R1471"/>
      <c r="S1471" t="s">
        <v>5557</v>
      </c>
      <c r="T1471"/>
      <c r="U1471"/>
      <c r="V1471"/>
      <c r="W1471"/>
      <c r="X1471" s="397">
        <v>22</v>
      </c>
      <c r="Y1471" s="397">
        <v>65</v>
      </c>
    </row>
    <row r="1472" spans="1:25" x14ac:dyDescent="0.25">
      <c r="A1472">
        <f>'Page 1 - General Information'!$G$12</f>
        <v>104105353</v>
      </c>
      <c r="B1472" t="str">
        <f>'Page 1 - General Information'!$G$16</f>
        <v>1164</v>
      </c>
      <c r="C1472" s="395" t="s">
        <v>17716</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f>'Page 1 - General Information'!$G$12</f>
        <v>104105353</v>
      </c>
      <c r="B1473" t="str">
        <f>'Page 1 - General Information'!$G$16</f>
        <v>1164</v>
      </c>
      <c r="C1473" s="395" t="s">
        <v>17716</v>
      </c>
      <c r="D1473"/>
      <c r="E1473"/>
      <c r="F1473"/>
      <c r="G1473"/>
      <c r="H1473"/>
      <c r="I1473"/>
      <c r="J1473"/>
      <c r="K1473"/>
      <c r="L1473"/>
      <c r="M1473"/>
      <c r="N1473" t="s">
        <v>4582</v>
      </c>
      <c r="O1473" s="399"/>
      <c r="P1473"/>
      <c r="Q1473"/>
      <c r="R1473" s="399" t="s">
        <v>10264</v>
      </c>
      <c r="S1473" t="s">
        <v>5559</v>
      </c>
      <c r="T1473"/>
      <c r="U1473"/>
      <c r="V1473" s="396" t="str">
        <f>INDEX('Page 2 - Team Information'!$K$14:$AP$184,Y1473,X1473)</f>
        <v xml:space="preserve">Yes </v>
      </c>
      <c r="W1473"/>
      <c r="X1473" s="397">
        <v>6</v>
      </c>
      <c r="Y1473" s="397">
        <v>66</v>
      </c>
    </row>
    <row r="1474" spans="1:25" x14ac:dyDescent="0.25">
      <c r="A1474">
        <f>'Page 1 - General Information'!$G$12</f>
        <v>104105353</v>
      </c>
      <c r="B1474" t="str">
        <f>'Page 1 - General Information'!$G$16</f>
        <v>1164</v>
      </c>
      <c r="C1474" s="395" t="s">
        <v>17716</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f>'Page 1 - General Information'!$G$12</f>
        <v>104105353</v>
      </c>
      <c r="B1475" t="str">
        <f>'Page 1 - General Information'!$G$16</f>
        <v>1164</v>
      </c>
      <c r="C1475" s="395" t="s">
        <v>17716</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1957-06-30</v>
      </c>
      <c r="U1475"/>
      <c r="V1475"/>
      <c r="W1475"/>
      <c r="X1475" s="397">
        <v>9</v>
      </c>
      <c r="Y1475" s="397">
        <v>66</v>
      </c>
    </row>
    <row r="1476" spans="1:25" x14ac:dyDescent="0.25">
      <c r="A1476">
        <f>'Page 1 - General Information'!$G$12</f>
        <v>104105353</v>
      </c>
      <c r="B1476" t="str">
        <f>'Page 1 - General Information'!$G$16</f>
        <v>1164</v>
      </c>
      <c r="C1476" s="395" t="s">
        <v>17716</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104105353</v>
      </c>
      <c r="B1477" t="str">
        <f>'Page 1 - General Information'!$G$16</f>
        <v>1164</v>
      </c>
      <c r="C1477" s="395" t="s">
        <v>17716</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104105353</v>
      </c>
      <c r="B1478" t="str">
        <f>'Page 1 - General Information'!$G$16</f>
        <v>1164</v>
      </c>
      <c r="C1478" s="395" t="s">
        <v>17716</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104105353</v>
      </c>
      <c r="B1479" t="str">
        <f>'Page 1 - General Information'!$G$16</f>
        <v>1164</v>
      </c>
      <c r="C1479" s="395" t="s">
        <v>17716</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f>'Page 1 - General Information'!$G$12</f>
        <v>104105353</v>
      </c>
      <c r="B1480" t="str">
        <f>'Page 1 - General Information'!$G$16</f>
        <v>1164</v>
      </c>
      <c r="C1480" s="395" t="s">
        <v>17716</v>
      </c>
      <c r="D1480"/>
      <c r="E1480"/>
      <c r="F1480"/>
      <c r="G1480"/>
      <c r="H1480"/>
      <c r="I1480"/>
      <c r="J1480"/>
      <c r="K1480"/>
      <c r="L1480"/>
      <c r="M1480"/>
      <c r="N1480" t="s">
        <v>4101</v>
      </c>
      <c r="O1480" s="396">
        <f>INDEX('Page 2 - Team Information'!$K$14:$AP$184,Y1480,X1480)</f>
        <v>16</v>
      </c>
      <c r="P1480"/>
      <c r="Q1480"/>
      <c r="R1480"/>
      <c r="S1480" t="s">
        <v>5566</v>
      </c>
      <c r="T1480"/>
      <c r="U1480"/>
      <c r="V1480"/>
      <c r="W1480"/>
      <c r="X1480" s="397">
        <v>15</v>
      </c>
      <c r="Y1480" s="397">
        <v>66</v>
      </c>
    </row>
    <row r="1481" spans="1:25" x14ac:dyDescent="0.25">
      <c r="A1481">
        <f>'Page 1 - General Information'!$G$12</f>
        <v>104105353</v>
      </c>
      <c r="B1481" t="str">
        <f>'Page 1 - General Information'!$G$16</f>
        <v>1164</v>
      </c>
      <c r="C1481" s="395" t="s">
        <v>17716</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f>'Page 1 - General Information'!$G$12</f>
        <v>104105353</v>
      </c>
      <c r="B1482" t="str">
        <f>'Page 1 - General Information'!$G$16</f>
        <v>1164</v>
      </c>
      <c r="C1482" s="395" t="s">
        <v>17716</v>
      </c>
      <c r="D1482"/>
      <c r="E1482"/>
      <c r="F1482"/>
      <c r="G1482"/>
      <c r="H1482"/>
      <c r="I1482"/>
      <c r="J1482"/>
      <c r="K1482"/>
      <c r="L1482"/>
      <c r="M1482"/>
      <c r="N1482" t="s">
        <v>4101</v>
      </c>
      <c r="O1482" s="396">
        <f>INDEX('Page 2 - Team Information'!$K$14:$AP$184,Y1482,X1482)</f>
        <v>16</v>
      </c>
      <c r="P1482"/>
      <c r="Q1482"/>
      <c r="R1482"/>
      <c r="S1482" t="s">
        <v>5568</v>
      </c>
      <c r="T1482"/>
      <c r="U1482"/>
      <c r="V1482"/>
      <c r="W1482"/>
      <c r="X1482" s="397">
        <v>17</v>
      </c>
      <c r="Y1482" s="397">
        <v>66</v>
      </c>
    </row>
    <row r="1483" spans="1:25" x14ac:dyDescent="0.25">
      <c r="A1483">
        <f>'Page 1 - General Information'!$G$12</f>
        <v>104105353</v>
      </c>
      <c r="B1483" t="str">
        <f>'Page 1 - General Information'!$G$16</f>
        <v>1164</v>
      </c>
      <c r="C1483" s="395" t="s">
        <v>17716</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f>'Page 1 - General Information'!$G$12</f>
        <v>104105353</v>
      </c>
      <c r="B1484" t="str">
        <f>'Page 1 - General Information'!$G$16</f>
        <v>1164</v>
      </c>
      <c r="C1484" s="395" t="s">
        <v>17716</v>
      </c>
      <c r="D1484"/>
      <c r="E1484"/>
      <c r="F1484"/>
      <c r="G1484"/>
      <c r="H1484"/>
      <c r="I1484"/>
      <c r="J1484"/>
      <c r="K1484"/>
      <c r="L1484"/>
      <c r="M1484"/>
      <c r="N1484" t="s">
        <v>4101</v>
      </c>
      <c r="O1484" s="396">
        <f>INDEX('Page 2 - Team Information'!$K$14:$AP$184,Y1484,X1484)</f>
        <v>16</v>
      </c>
      <c r="P1484"/>
      <c r="Q1484"/>
      <c r="R1484"/>
      <c r="S1484" t="s">
        <v>5570</v>
      </c>
      <c r="T1484"/>
      <c r="U1484"/>
      <c r="V1484"/>
      <c r="W1484"/>
      <c r="X1484" s="397">
        <v>20</v>
      </c>
      <c r="Y1484" s="397">
        <v>66</v>
      </c>
    </row>
    <row r="1485" spans="1:25" x14ac:dyDescent="0.25">
      <c r="A1485">
        <f>'Page 1 - General Information'!$G$12</f>
        <v>104105353</v>
      </c>
      <c r="B1485" t="str">
        <f>'Page 1 - General Information'!$G$16</f>
        <v>1164</v>
      </c>
      <c r="C1485" s="395" t="s">
        <v>17716</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f>'Page 1 - General Information'!$G$12</f>
        <v>104105353</v>
      </c>
      <c r="B1486" t="str">
        <f>'Page 1 - General Information'!$G$16</f>
        <v>1164</v>
      </c>
      <c r="C1486" s="395" t="s">
        <v>17716</v>
      </c>
      <c r="D1486"/>
      <c r="E1486"/>
      <c r="F1486"/>
      <c r="G1486"/>
      <c r="H1486"/>
      <c r="I1486"/>
      <c r="J1486"/>
      <c r="K1486"/>
      <c r="L1486"/>
      <c r="M1486"/>
      <c r="N1486" t="s">
        <v>4101</v>
      </c>
      <c r="O1486" s="396">
        <f>INDEX('Page 2 - Team Information'!$K$14:$AP$184,Y1486,X1486)</f>
        <v>16</v>
      </c>
      <c r="P1486"/>
      <c r="Q1486"/>
      <c r="R1486"/>
      <c r="S1486" t="s">
        <v>5572</v>
      </c>
      <c r="T1486"/>
      <c r="U1486"/>
      <c r="V1486"/>
      <c r="W1486"/>
      <c r="X1486" s="397">
        <v>22</v>
      </c>
      <c r="Y1486" s="397">
        <v>66</v>
      </c>
    </row>
    <row r="1487" spans="1:25" x14ac:dyDescent="0.25">
      <c r="A1487">
        <f>'Page 1 - General Information'!$G$12</f>
        <v>104105353</v>
      </c>
      <c r="B1487" t="str">
        <f>'Page 1 - General Information'!$G$16</f>
        <v>1164</v>
      </c>
      <c r="C1487" s="395" t="s">
        <v>17716</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f>'Page 1 - General Information'!$G$12</f>
        <v>104105353</v>
      </c>
      <c r="B1488" t="str">
        <f>'Page 1 - General Information'!$G$16</f>
        <v>1164</v>
      </c>
      <c r="C1488" s="395" t="s">
        <v>17716</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f>'Page 1 - General Information'!$G$12</f>
        <v>104105353</v>
      </c>
      <c r="B1489" t="str">
        <f>'Page 1 - General Information'!$G$16</f>
        <v>1164</v>
      </c>
      <c r="C1489" s="395" t="s">
        <v>17716</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f>'Page 1 - General Information'!$G$12</f>
        <v>104105353</v>
      </c>
      <c r="B1490" t="str">
        <f>'Page 1 - General Information'!$G$16</f>
        <v>1164</v>
      </c>
      <c r="C1490" s="395" t="s">
        <v>17716</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104105353</v>
      </c>
      <c r="B1491" t="str">
        <f>'Page 1 - General Information'!$G$16</f>
        <v>1164</v>
      </c>
      <c r="C1491" s="395" t="s">
        <v>17716</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104105353</v>
      </c>
      <c r="B1492" t="str">
        <f>'Page 1 - General Information'!$G$16</f>
        <v>1164</v>
      </c>
      <c r="C1492" s="395" t="s">
        <v>17716</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104105353</v>
      </c>
      <c r="B1493" t="str">
        <f>'Page 1 - General Information'!$G$16</f>
        <v>1164</v>
      </c>
      <c r="C1493" s="395" t="s">
        <v>17716</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104105353</v>
      </c>
      <c r="B1494" t="str">
        <f>'Page 1 - General Information'!$G$16</f>
        <v>1164</v>
      </c>
      <c r="C1494" s="395" t="s">
        <v>17716</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f>'Page 1 - General Information'!$G$12</f>
        <v>104105353</v>
      </c>
      <c r="B1495" t="str">
        <f>'Page 1 - General Information'!$G$16</f>
        <v>1164</v>
      </c>
      <c r="C1495" s="395" t="s">
        <v>17716</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f>'Page 1 - General Information'!$G$12</f>
        <v>104105353</v>
      </c>
      <c r="B1496" t="str">
        <f>'Page 1 - General Information'!$G$16</f>
        <v>1164</v>
      </c>
      <c r="C1496" s="395" t="s">
        <v>17716</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f>'Page 1 - General Information'!$G$12</f>
        <v>104105353</v>
      </c>
      <c r="B1497" t="str">
        <f>'Page 1 - General Information'!$G$16</f>
        <v>1164</v>
      </c>
      <c r="C1497" s="395" t="s">
        <v>17716</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f>'Page 1 - General Information'!$G$12</f>
        <v>104105353</v>
      </c>
      <c r="B1498" t="str">
        <f>'Page 1 - General Information'!$G$16</f>
        <v>1164</v>
      </c>
      <c r="C1498" s="395" t="s">
        <v>17716</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f>'Page 1 - General Information'!$G$12</f>
        <v>104105353</v>
      </c>
      <c r="B1499" t="str">
        <f>'Page 1 - General Information'!$G$16</f>
        <v>1164</v>
      </c>
      <c r="C1499" s="395" t="s">
        <v>17716</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f>'Page 1 - General Information'!$G$12</f>
        <v>104105353</v>
      </c>
      <c r="B1500" t="str">
        <f>'Page 1 - General Information'!$G$16</f>
        <v>1164</v>
      </c>
      <c r="C1500" s="395" t="s">
        <v>17716</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f>'Page 1 - General Information'!$G$12</f>
        <v>104105353</v>
      </c>
      <c r="B1501" t="str">
        <f>'Page 1 - General Information'!$G$16</f>
        <v>1164</v>
      </c>
      <c r="C1501" s="395" t="s">
        <v>17716</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f>'Page 1 - General Information'!$G$12</f>
        <v>104105353</v>
      </c>
      <c r="B1502" t="str">
        <f>'Page 1 - General Information'!$G$16</f>
        <v>1164</v>
      </c>
      <c r="C1502" s="395" t="s">
        <v>17716</v>
      </c>
      <c r="D1502"/>
      <c r="E1502"/>
      <c r="F1502"/>
      <c r="G1502"/>
      <c r="H1502"/>
      <c r="I1502"/>
      <c r="J1502"/>
      <c r="K1502"/>
      <c r="L1502"/>
      <c r="M1502"/>
      <c r="N1502" t="s">
        <v>4582</v>
      </c>
      <c r="O1502" s="399"/>
      <c r="P1502"/>
      <c r="Q1502"/>
      <c r="R1502" s="399" t="s">
        <v>10264</v>
      </c>
      <c r="S1502" t="s">
        <v>5588</v>
      </c>
      <c r="T1502"/>
      <c r="U1502"/>
      <c r="V1502" s="396" t="str">
        <f>INDEX('Page 2 - Team Information'!$K$14:$AP$184,Y1502,X1502)</f>
        <v xml:space="preserve">Yes </v>
      </c>
      <c r="W1502"/>
      <c r="X1502" s="397">
        <v>5</v>
      </c>
      <c r="Y1502" s="397">
        <v>68</v>
      </c>
    </row>
    <row r="1503" spans="1:25" x14ac:dyDescent="0.25">
      <c r="A1503">
        <f>'Page 1 - General Information'!$G$12</f>
        <v>104105353</v>
      </c>
      <c r="B1503" t="str">
        <f>'Page 1 - General Information'!$G$16</f>
        <v>1164</v>
      </c>
      <c r="C1503" s="395" t="s">
        <v>17716</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f>'Page 1 - General Information'!$G$12</f>
        <v>104105353</v>
      </c>
      <c r="B1504" t="str">
        <f>'Page 1 - General Information'!$G$16</f>
        <v>1164</v>
      </c>
      <c r="C1504" s="395" t="s">
        <v>17716</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f>'Page 1 - General Information'!$G$12</f>
        <v>104105353</v>
      </c>
      <c r="B1505" t="str">
        <f>'Page 1 - General Information'!$G$16</f>
        <v>1164</v>
      </c>
      <c r="C1505" s="395" t="s">
        <v>17716</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1979-06-30</v>
      </c>
      <c r="U1505"/>
      <c r="V1505"/>
      <c r="W1505"/>
      <c r="X1505" s="397">
        <v>9</v>
      </c>
      <c r="Y1505" s="397">
        <v>68</v>
      </c>
    </row>
    <row r="1506" spans="1:25" x14ac:dyDescent="0.25">
      <c r="A1506">
        <f>'Page 1 - General Information'!$G$12</f>
        <v>104105353</v>
      </c>
      <c r="B1506" t="str">
        <f>'Page 1 - General Information'!$G$16</f>
        <v>1164</v>
      </c>
      <c r="C1506" s="395" t="s">
        <v>17716</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104105353</v>
      </c>
      <c r="B1507" t="str">
        <f>'Page 1 - General Information'!$G$16</f>
        <v>1164</v>
      </c>
      <c r="C1507" s="395" t="s">
        <v>17716</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104105353</v>
      </c>
      <c r="B1508" t="str">
        <f>'Page 1 - General Information'!$G$16</f>
        <v>1164</v>
      </c>
      <c r="C1508" s="395" t="s">
        <v>17716</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104105353</v>
      </c>
      <c r="B1509" t="str">
        <f>'Page 1 - General Information'!$G$16</f>
        <v>1164</v>
      </c>
      <c r="C1509" s="395" t="s">
        <v>17716</v>
      </c>
      <c r="D1509"/>
      <c r="E1509"/>
      <c r="F1509"/>
      <c r="G1509"/>
      <c r="H1509"/>
      <c r="I1509"/>
      <c r="J1509"/>
      <c r="K1509"/>
      <c r="L1509"/>
      <c r="M1509"/>
      <c r="N1509" t="s">
        <v>4101</v>
      </c>
      <c r="O1509" s="396">
        <f>INDEX('Page 2 - Team Information'!$K$14:$AP$184,Y1509,X1509)</f>
        <v>8</v>
      </c>
      <c r="P1509"/>
      <c r="Q1509"/>
      <c r="R1509"/>
      <c r="S1509" t="s">
        <v>5595</v>
      </c>
      <c r="T1509"/>
      <c r="U1509"/>
      <c r="V1509"/>
      <c r="W1509"/>
      <c r="X1509" s="397">
        <v>14</v>
      </c>
      <c r="Y1509" s="397">
        <v>68</v>
      </c>
    </row>
    <row r="1510" spans="1:25" x14ac:dyDescent="0.25">
      <c r="A1510">
        <f>'Page 1 - General Information'!$G$12</f>
        <v>104105353</v>
      </c>
      <c r="B1510" t="str">
        <f>'Page 1 - General Information'!$G$16</f>
        <v>1164</v>
      </c>
      <c r="C1510" s="395" t="s">
        <v>17716</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f>'Page 1 - General Information'!$G$12</f>
        <v>104105353</v>
      </c>
      <c r="B1511" t="str">
        <f>'Page 1 - General Information'!$G$16</f>
        <v>1164</v>
      </c>
      <c r="C1511" s="395" t="s">
        <v>17716</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f>'Page 1 - General Information'!$G$12</f>
        <v>104105353</v>
      </c>
      <c r="B1512" t="str">
        <f>'Page 1 - General Information'!$G$16</f>
        <v>1164</v>
      </c>
      <c r="C1512" s="395" t="s">
        <v>17716</v>
      </c>
      <c r="D1512"/>
      <c r="E1512"/>
      <c r="F1512"/>
      <c r="G1512"/>
      <c r="H1512"/>
      <c r="I1512"/>
      <c r="J1512"/>
      <c r="K1512"/>
      <c r="L1512"/>
      <c r="M1512"/>
      <c r="N1512" t="s">
        <v>4101</v>
      </c>
      <c r="O1512" s="396">
        <f>INDEX('Page 2 - Team Information'!$K$14:$AP$184,Y1512,X1512)</f>
        <v>8</v>
      </c>
      <c r="P1512"/>
      <c r="Q1512"/>
      <c r="R1512"/>
      <c r="S1512" t="s">
        <v>5598</v>
      </c>
      <c r="T1512"/>
      <c r="U1512"/>
      <c r="V1512"/>
      <c r="W1512"/>
      <c r="X1512" s="397">
        <v>17</v>
      </c>
      <c r="Y1512" s="397">
        <v>68</v>
      </c>
    </row>
    <row r="1513" spans="1:25" x14ac:dyDescent="0.25">
      <c r="A1513">
        <f>'Page 1 - General Information'!$G$12</f>
        <v>104105353</v>
      </c>
      <c r="B1513" t="str">
        <f>'Page 1 - General Information'!$G$16</f>
        <v>1164</v>
      </c>
      <c r="C1513" s="395" t="s">
        <v>17716</v>
      </c>
      <c r="D1513"/>
      <c r="E1513"/>
      <c r="F1513"/>
      <c r="G1513"/>
      <c r="H1513"/>
      <c r="I1513"/>
      <c r="J1513"/>
      <c r="K1513"/>
      <c r="L1513"/>
      <c r="M1513"/>
      <c r="N1513" t="s">
        <v>4101</v>
      </c>
      <c r="O1513" s="396">
        <f>INDEX('Page 2 - Team Information'!$K$14:$AP$184,Y1513,X1513)</f>
        <v>8</v>
      </c>
      <c r="P1513"/>
      <c r="Q1513"/>
      <c r="R1513"/>
      <c r="S1513" t="s">
        <v>5599</v>
      </c>
      <c r="T1513"/>
      <c r="U1513"/>
      <c r="V1513"/>
      <c r="W1513"/>
      <c r="X1513" s="397">
        <v>19</v>
      </c>
      <c r="Y1513" s="397">
        <v>68</v>
      </c>
    </row>
    <row r="1514" spans="1:25" x14ac:dyDescent="0.25">
      <c r="A1514">
        <f>'Page 1 - General Information'!$G$12</f>
        <v>104105353</v>
      </c>
      <c r="B1514" t="str">
        <f>'Page 1 - General Information'!$G$16</f>
        <v>1164</v>
      </c>
      <c r="C1514" s="395" t="s">
        <v>17716</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f>'Page 1 - General Information'!$G$12</f>
        <v>104105353</v>
      </c>
      <c r="B1515" t="str">
        <f>'Page 1 - General Information'!$G$16</f>
        <v>1164</v>
      </c>
      <c r="C1515" s="395" t="s">
        <v>17716</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f>'Page 1 - General Information'!$G$12</f>
        <v>104105353</v>
      </c>
      <c r="B1516" t="str">
        <f>'Page 1 - General Information'!$G$16</f>
        <v>1164</v>
      </c>
      <c r="C1516" s="395" t="s">
        <v>17716</v>
      </c>
      <c r="D1516"/>
      <c r="E1516"/>
      <c r="F1516"/>
      <c r="G1516"/>
      <c r="H1516"/>
      <c r="I1516"/>
      <c r="J1516"/>
      <c r="K1516"/>
      <c r="L1516"/>
      <c r="M1516"/>
      <c r="N1516" t="s">
        <v>4101</v>
      </c>
      <c r="O1516" s="396">
        <f>INDEX('Page 2 - Team Information'!$K$14:$AP$184,Y1516,X1516)</f>
        <v>8</v>
      </c>
      <c r="P1516"/>
      <c r="Q1516"/>
      <c r="R1516"/>
      <c r="S1516" t="s">
        <v>5602</v>
      </c>
      <c r="T1516"/>
      <c r="U1516"/>
      <c r="V1516"/>
      <c r="W1516"/>
      <c r="X1516" s="397">
        <v>22</v>
      </c>
      <c r="Y1516" s="397">
        <v>68</v>
      </c>
    </row>
    <row r="1517" spans="1:25" x14ac:dyDescent="0.25">
      <c r="A1517">
        <f>'Page 1 - General Information'!$G$12</f>
        <v>104105353</v>
      </c>
      <c r="B1517" t="str">
        <f>'Page 1 - General Information'!$G$16</f>
        <v>1164</v>
      </c>
      <c r="C1517" s="395" t="s">
        <v>17716</v>
      </c>
      <c r="D1517"/>
      <c r="E1517"/>
      <c r="F1517"/>
      <c r="G1517"/>
      <c r="H1517"/>
      <c r="I1517"/>
      <c r="J1517"/>
      <c r="K1517"/>
      <c r="L1517"/>
      <c r="M1517"/>
      <c r="N1517" t="s">
        <v>4582</v>
      </c>
      <c r="O1517" s="399"/>
      <c r="P1517"/>
      <c r="Q1517"/>
      <c r="R1517" s="399" t="s">
        <v>10264</v>
      </c>
      <c r="S1517" t="s">
        <v>5603</v>
      </c>
      <c r="T1517"/>
      <c r="U1517"/>
      <c r="V1517" s="396" t="str">
        <f>INDEX('Page 2 - Team Information'!$K$14:$AP$184,Y1517,X1517)</f>
        <v xml:space="preserve">Yes </v>
      </c>
      <c r="W1517"/>
      <c r="X1517" s="397">
        <v>5</v>
      </c>
      <c r="Y1517" s="397">
        <v>69</v>
      </c>
    </row>
    <row r="1518" spans="1:25" x14ac:dyDescent="0.25">
      <c r="A1518">
        <f>'Page 1 - General Information'!$G$12</f>
        <v>104105353</v>
      </c>
      <c r="B1518" t="str">
        <f>'Page 1 - General Information'!$G$16</f>
        <v>1164</v>
      </c>
      <c r="C1518" s="395" t="s">
        <v>17716</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f>'Page 1 - General Information'!$G$12</f>
        <v>104105353</v>
      </c>
      <c r="B1519" t="str">
        <f>'Page 1 - General Information'!$G$16</f>
        <v>1164</v>
      </c>
      <c r="C1519" s="395" t="s">
        <v>17716</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f>'Page 1 - General Information'!$G$12</f>
        <v>104105353</v>
      </c>
      <c r="B1520" t="str">
        <f>'Page 1 - General Information'!$G$16</f>
        <v>1164</v>
      </c>
      <c r="C1520" s="395" t="s">
        <v>17716</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1970-06-30</v>
      </c>
      <c r="U1520"/>
      <c r="V1520"/>
      <c r="W1520"/>
      <c r="X1520" s="397">
        <v>9</v>
      </c>
      <c r="Y1520" s="397">
        <v>69</v>
      </c>
    </row>
    <row r="1521" spans="1:25" x14ac:dyDescent="0.25">
      <c r="A1521">
        <f>'Page 1 - General Information'!$G$12</f>
        <v>104105353</v>
      </c>
      <c r="B1521" t="str">
        <f>'Page 1 - General Information'!$G$16</f>
        <v>1164</v>
      </c>
      <c r="C1521" s="395" t="s">
        <v>17716</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104105353</v>
      </c>
      <c r="B1522" t="str">
        <f>'Page 1 - General Information'!$G$16</f>
        <v>1164</v>
      </c>
      <c r="C1522" s="395" t="s">
        <v>17716</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104105353</v>
      </c>
      <c r="B1523" t="str">
        <f>'Page 1 - General Information'!$G$16</f>
        <v>1164</v>
      </c>
      <c r="C1523" s="395" t="s">
        <v>17716</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104105353</v>
      </c>
      <c r="B1524" t="str">
        <f>'Page 1 - General Information'!$G$16</f>
        <v>1164</v>
      </c>
      <c r="C1524" s="395" t="s">
        <v>17716</v>
      </c>
      <c r="D1524"/>
      <c r="E1524"/>
      <c r="F1524"/>
      <c r="G1524"/>
      <c r="H1524"/>
      <c r="I1524"/>
      <c r="J1524"/>
      <c r="K1524"/>
      <c r="L1524"/>
      <c r="M1524"/>
      <c r="N1524" t="s">
        <v>4101</v>
      </c>
      <c r="O1524" s="396">
        <f>INDEX('Page 2 - Team Information'!$K$14:$AP$184,Y1524,X1524)</f>
        <v>9</v>
      </c>
      <c r="P1524"/>
      <c r="Q1524"/>
      <c r="R1524"/>
      <c r="S1524" t="s">
        <v>5610</v>
      </c>
      <c r="T1524"/>
      <c r="U1524"/>
      <c r="V1524"/>
      <c r="W1524"/>
      <c r="X1524" s="397">
        <v>14</v>
      </c>
      <c r="Y1524" s="397">
        <v>69</v>
      </c>
    </row>
    <row r="1525" spans="1:25" x14ac:dyDescent="0.25">
      <c r="A1525">
        <f>'Page 1 - General Information'!$G$12</f>
        <v>104105353</v>
      </c>
      <c r="B1525" t="str">
        <f>'Page 1 - General Information'!$G$16</f>
        <v>1164</v>
      </c>
      <c r="C1525" s="395" t="s">
        <v>17716</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f>'Page 1 - General Information'!$G$12</f>
        <v>104105353</v>
      </c>
      <c r="B1526" t="str">
        <f>'Page 1 - General Information'!$G$16</f>
        <v>1164</v>
      </c>
      <c r="C1526" s="395" t="s">
        <v>17716</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f>'Page 1 - General Information'!$G$12</f>
        <v>104105353</v>
      </c>
      <c r="B1527" t="str">
        <f>'Page 1 - General Information'!$G$16</f>
        <v>1164</v>
      </c>
      <c r="C1527" s="395" t="s">
        <v>17716</v>
      </c>
      <c r="D1527"/>
      <c r="E1527"/>
      <c r="F1527"/>
      <c r="G1527"/>
      <c r="H1527"/>
      <c r="I1527"/>
      <c r="J1527"/>
      <c r="K1527"/>
      <c r="L1527"/>
      <c r="M1527"/>
      <c r="N1527" t="s">
        <v>4101</v>
      </c>
      <c r="O1527" s="396">
        <f>INDEX('Page 2 - Team Information'!$K$14:$AP$184,Y1527,X1527)</f>
        <v>9</v>
      </c>
      <c r="P1527"/>
      <c r="Q1527"/>
      <c r="R1527"/>
      <c r="S1527" t="s">
        <v>5613</v>
      </c>
      <c r="T1527"/>
      <c r="U1527"/>
      <c r="V1527"/>
      <c r="W1527"/>
      <c r="X1527" s="397">
        <v>17</v>
      </c>
      <c r="Y1527" s="397">
        <v>69</v>
      </c>
    </row>
    <row r="1528" spans="1:25" x14ac:dyDescent="0.25">
      <c r="A1528">
        <f>'Page 1 - General Information'!$G$12</f>
        <v>104105353</v>
      </c>
      <c r="B1528" t="str">
        <f>'Page 1 - General Information'!$G$16</f>
        <v>1164</v>
      </c>
      <c r="C1528" s="395" t="s">
        <v>17716</v>
      </c>
      <c r="D1528"/>
      <c r="E1528"/>
      <c r="F1528"/>
      <c r="G1528"/>
      <c r="H1528"/>
      <c r="I1528"/>
      <c r="J1528"/>
      <c r="K1528"/>
      <c r="L1528"/>
      <c r="M1528"/>
      <c r="N1528" t="s">
        <v>4101</v>
      </c>
      <c r="O1528" s="396">
        <f>INDEX('Page 2 - Team Information'!$K$14:$AP$184,Y1528,X1528)</f>
        <v>9</v>
      </c>
      <c r="P1528"/>
      <c r="Q1528"/>
      <c r="R1528"/>
      <c r="S1528" t="s">
        <v>5614</v>
      </c>
      <c r="T1528"/>
      <c r="U1528"/>
      <c r="V1528"/>
      <c r="W1528"/>
      <c r="X1528" s="397">
        <v>19</v>
      </c>
      <c r="Y1528" s="397">
        <v>69</v>
      </c>
    </row>
    <row r="1529" spans="1:25" x14ac:dyDescent="0.25">
      <c r="A1529">
        <f>'Page 1 - General Information'!$G$12</f>
        <v>104105353</v>
      </c>
      <c r="B1529" t="str">
        <f>'Page 1 - General Information'!$G$16</f>
        <v>1164</v>
      </c>
      <c r="C1529" s="395" t="s">
        <v>17716</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f>'Page 1 - General Information'!$G$12</f>
        <v>104105353</v>
      </c>
      <c r="B1530" t="str">
        <f>'Page 1 - General Information'!$G$16</f>
        <v>1164</v>
      </c>
      <c r="C1530" s="395" t="s">
        <v>17716</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f>'Page 1 - General Information'!$G$12</f>
        <v>104105353</v>
      </c>
      <c r="B1531" t="str">
        <f>'Page 1 - General Information'!$G$16</f>
        <v>1164</v>
      </c>
      <c r="C1531" s="395" t="s">
        <v>17716</v>
      </c>
      <c r="D1531"/>
      <c r="E1531"/>
      <c r="F1531"/>
      <c r="G1531"/>
      <c r="H1531"/>
      <c r="I1531"/>
      <c r="J1531"/>
      <c r="K1531"/>
      <c r="L1531"/>
      <c r="M1531"/>
      <c r="N1531" t="s">
        <v>4101</v>
      </c>
      <c r="O1531" s="396">
        <f>INDEX('Page 2 - Team Information'!$K$14:$AP$184,Y1531,X1531)</f>
        <v>9</v>
      </c>
      <c r="P1531"/>
      <c r="Q1531"/>
      <c r="R1531"/>
      <c r="S1531" t="s">
        <v>5617</v>
      </c>
      <c r="T1531"/>
      <c r="U1531"/>
      <c r="V1531"/>
      <c r="W1531"/>
      <c r="X1531" s="397">
        <v>22</v>
      </c>
      <c r="Y1531" s="397">
        <v>69</v>
      </c>
    </row>
    <row r="1532" spans="1:25" x14ac:dyDescent="0.25">
      <c r="A1532">
        <f>'Page 1 - General Information'!$G$12</f>
        <v>104105353</v>
      </c>
      <c r="B1532" t="str">
        <f>'Page 1 - General Information'!$G$16</f>
        <v>1164</v>
      </c>
      <c r="C1532" s="395" t="s">
        <v>17716</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f>'Page 1 - General Information'!$G$12</f>
        <v>104105353</v>
      </c>
      <c r="B1533" t="str">
        <f>'Page 1 - General Information'!$G$16</f>
        <v>1164</v>
      </c>
      <c r="C1533" s="395" t="s">
        <v>17716</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f>'Page 1 - General Information'!$G$12</f>
        <v>104105353</v>
      </c>
      <c r="B1534" t="str">
        <f>'Page 1 - General Information'!$G$16</f>
        <v>1164</v>
      </c>
      <c r="C1534" s="395" t="s">
        <v>17716</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f>'Page 1 - General Information'!$G$12</f>
        <v>104105353</v>
      </c>
      <c r="B1535" t="str">
        <f>'Page 1 - General Information'!$G$16</f>
        <v>1164</v>
      </c>
      <c r="C1535" s="395" t="s">
        <v>17716</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104105353</v>
      </c>
      <c r="B1536" t="str">
        <f>'Page 1 - General Information'!$G$16</f>
        <v>1164</v>
      </c>
      <c r="C1536" s="395" t="s">
        <v>17716</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104105353</v>
      </c>
      <c r="B1537" t="str">
        <f>'Page 1 - General Information'!$G$16</f>
        <v>1164</v>
      </c>
      <c r="C1537" s="395" t="s">
        <v>17716</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104105353</v>
      </c>
      <c r="B1538" t="str">
        <f>'Page 1 - General Information'!$G$16</f>
        <v>1164</v>
      </c>
      <c r="C1538" s="395" t="s">
        <v>17716</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104105353</v>
      </c>
      <c r="B1539" t="str">
        <f>'Page 1 - General Information'!$G$16</f>
        <v>1164</v>
      </c>
      <c r="C1539" s="395" t="s">
        <v>17716</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f>'Page 1 - General Information'!$G$12</f>
        <v>104105353</v>
      </c>
      <c r="B1540" t="str">
        <f>'Page 1 - General Information'!$G$16</f>
        <v>1164</v>
      </c>
      <c r="C1540" s="395" t="s">
        <v>17716</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f>'Page 1 - General Information'!$G$12</f>
        <v>104105353</v>
      </c>
      <c r="B1541" t="str">
        <f>'Page 1 - General Information'!$G$16</f>
        <v>1164</v>
      </c>
      <c r="C1541" s="395" t="s">
        <v>17716</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f>'Page 1 - General Information'!$G$12</f>
        <v>104105353</v>
      </c>
      <c r="B1542" t="str">
        <f>'Page 1 - General Information'!$G$16</f>
        <v>1164</v>
      </c>
      <c r="C1542" s="395" t="s">
        <v>17716</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f>'Page 1 - General Information'!$G$12</f>
        <v>104105353</v>
      </c>
      <c r="B1543" t="str">
        <f>'Page 1 - General Information'!$G$16</f>
        <v>1164</v>
      </c>
      <c r="C1543" s="395" t="s">
        <v>17716</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f>'Page 1 - General Information'!$G$12</f>
        <v>104105353</v>
      </c>
      <c r="B1544" t="str">
        <f>'Page 1 - General Information'!$G$16</f>
        <v>1164</v>
      </c>
      <c r="C1544" s="395" t="s">
        <v>17716</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f>'Page 1 - General Information'!$G$12</f>
        <v>104105353</v>
      </c>
      <c r="B1545" t="str">
        <f>'Page 1 - General Information'!$G$16</f>
        <v>1164</v>
      </c>
      <c r="C1545" s="395" t="s">
        <v>17716</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f>'Page 1 - General Information'!$G$12</f>
        <v>104105353</v>
      </c>
      <c r="B1546" t="str">
        <f>'Page 1 - General Information'!$G$16</f>
        <v>1164</v>
      </c>
      <c r="C1546" s="395" t="s">
        <v>17716</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f>'Page 1 - General Information'!$G$12</f>
        <v>104105353</v>
      </c>
      <c r="B1547" t="str">
        <f>'Page 1 - General Information'!$G$16</f>
        <v>1164</v>
      </c>
      <c r="C1547" s="395" t="s">
        <v>17716</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f>'Page 1 - General Information'!$G$12</f>
        <v>104105353</v>
      </c>
      <c r="B1548" t="str">
        <f>'Page 1 - General Information'!$G$16</f>
        <v>1164</v>
      </c>
      <c r="C1548" s="395" t="s">
        <v>17716</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f>'Page 1 - General Information'!$G$12</f>
        <v>104105353</v>
      </c>
      <c r="B1549" t="str">
        <f>'Page 1 - General Information'!$G$16</f>
        <v>1164</v>
      </c>
      <c r="C1549" s="395" t="s">
        <v>17716</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f>'Page 1 - General Information'!$G$12</f>
        <v>104105353</v>
      </c>
      <c r="B1550" t="str">
        <f>'Page 1 - General Information'!$G$16</f>
        <v>1164</v>
      </c>
      <c r="C1550" s="395" t="s">
        <v>17716</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104105353</v>
      </c>
      <c r="B1551" t="str">
        <f>'Page 1 - General Information'!$G$16</f>
        <v>1164</v>
      </c>
      <c r="C1551" s="395" t="s">
        <v>17716</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104105353</v>
      </c>
      <c r="B1552" t="str">
        <f>'Page 1 - General Information'!$G$16</f>
        <v>1164</v>
      </c>
      <c r="C1552" s="395" t="s">
        <v>17716</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104105353</v>
      </c>
      <c r="B1553" t="str">
        <f>'Page 1 - General Information'!$G$16</f>
        <v>1164</v>
      </c>
      <c r="C1553" s="395" t="s">
        <v>17716</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104105353</v>
      </c>
      <c r="B1554" t="str">
        <f>'Page 1 - General Information'!$G$16</f>
        <v>1164</v>
      </c>
      <c r="C1554" s="395" t="s">
        <v>17716</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f>'Page 1 - General Information'!$G$12</f>
        <v>104105353</v>
      </c>
      <c r="B1555" t="str">
        <f>'Page 1 - General Information'!$G$16</f>
        <v>1164</v>
      </c>
      <c r="C1555" s="395" t="s">
        <v>17716</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f>'Page 1 - General Information'!$G$12</f>
        <v>104105353</v>
      </c>
      <c r="B1556" t="str">
        <f>'Page 1 - General Information'!$G$16</f>
        <v>1164</v>
      </c>
      <c r="C1556" s="395" t="s">
        <v>17716</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f>'Page 1 - General Information'!$G$12</f>
        <v>104105353</v>
      </c>
      <c r="B1557" t="str">
        <f>'Page 1 - General Information'!$G$16</f>
        <v>1164</v>
      </c>
      <c r="C1557" s="395" t="s">
        <v>17716</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f>'Page 1 - General Information'!$G$12</f>
        <v>104105353</v>
      </c>
      <c r="B1558" t="str">
        <f>'Page 1 - General Information'!$G$16</f>
        <v>1164</v>
      </c>
      <c r="C1558" s="395" t="s">
        <v>17716</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f>'Page 1 - General Information'!$G$12</f>
        <v>104105353</v>
      </c>
      <c r="B1559" t="str">
        <f>'Page 1 - General Information'!$G$16</f>
        <v>1164</v>
      </c>
      <c r="C1559" s="395" t="s">
        <v>17716</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f>'Page 1 - General Information'!$G$12</f>
        <v>104105353</v>
      </c>
      <c r="B1560" t="str">
        <f>'Page 1 - General Information'!$G$16</f>
        <v>1164</v>
      </c>
      <c r="C1560" s="395" t="s">
        <v>17716</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f>'Page 1 - General Information'!$G$12</f>
        <v>104105353</v>
      </c>
      <c r="B1561" t="str">
        <f>'Page 1 - General Information'!$G$16</f>
        <v>1164</v>
      </c>
      <c r="C1561" s="395" t="s">
        <v>17716</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f>'Page 1 - General Information'!$G$12</f>
        <v>104105353</v>
      </c>
      <c r="B1562" t="str">
        <f>'Page 1 - General Information'!$G$16</f>
        <v>1164</v>
      </c>
      <c r="C1562" s="395" t="s">
        <v>17716</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f>'Page 1 - General Information'!$G$12</f>
        <v>104105353</v>
      </c>
      <c r="B1563" t="str">
        <f>'Page 1 - General Information'!$G$16</f>
        <v>1164</v>
      </c>
      <c r="C1563" s="395" t="s">
        <v>17716</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f>'Page 1 - General Information'!$G$12</f>
        <v>104105353</v>
      </c>
      <c r="B1564" t="str">
        <f>'Page 1 - General Information'!$G$16</f>
        <v>1164</v>
      </c>
      <c r="C1564" s="395" t="s">
        <v>17716</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f>'Page 1 - General Information'!$G$12</f>
        <v>104105353</v>
      </c>
      <c r="B1565" t="str">
        <f>'Page 1 - General Information'!$G$16</f>
        <v>1164</v>
      </c>
      <c r="C1565" s="395" t="s">
        <v>17716</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104105353</v>
      </c>
      <c r="B1566" t="str">
        <f>'Page 1 - General Information'!$G$16</f>
        <v>1164</v>
      </c>
      <c r="C1566" s="395" t="s">
        <v>17716</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104105353</v>
      </c>
      <c r="B1567" t="str">
        <f>'Page 1 - General Information'!$G$16</f>
        <v>1164</v>
      </c>
      <c r="C1567" s="395" t="s">
        <v>17716</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104105353</v>
      </c>
      <c r="B1568" t="str">
        <f>'Page 1 - General Information'!$G$16</f>
        <v>1164</v>
      </c>
      <c r="C1568" s="395" t="s">
        <v>17716</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104105353</v>
      </c>
      <c r="B1569" t="str">
        <f>'Page 1 - General Information'!$G$16</f>
        <v>1164</v>
      </c>
      <c r="C1569" s="395" t="s">
        <v>17716</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f>'Page 1 - General Information'!$G$12</f>
        <v>104105353</v>
      </c>
      <c r="B1570" t="str">
        <f>'Page 1 - General Information'!$G$16</f>
        <v>1164</v>
      </c>
      <c r="C1570" s="395" t="s">
        <v>17716</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f>'Page 1 - General Information'!$G$12</f>
        <v>104105353</v>
      </c>
      <c r="B1571" t="str">
        <f>'Page 1 - General Information'!$G$16</f>
        <v>1164</v>
      </c>
      <c r="C1571" s="395" t="s">
        <v>17716</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f>'Page 1 - General Information'!$G$12</f>
        <v>104105353</v>
      </c>
      <c r="B1572" t="str">
        <f>'Page 1 - General Information'!$G$16</f>
        <v>1164</v>
      </c>
      <c r="C1572" s="395" t="s">
        <v>17716</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f>'Page 1 - General Information'!$G$12</f>
        <v>104105353</v>
      </c>
      <c r="B1573" t="str">
        <f>'Page 1 - General Information'!$G$16</f>
        <v>1164</v>
      </c>
      <c r="C1573" s="395" t="s">
        <v>17716</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f>'Page 1 - General Information'!$G$12</f>
        <v>104105353</v>
      </c>
      <c r="B1574" t="str">
        <f>'Page 1 - General Information'!$G$16</f>
        <v>1164</v>
      </c>
      <c r="C1574" s="395" t="s">
        <v>17716</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f>'Page 1 - General Information'!$G$12</f>
        <v>104105353</v>
      </c>
      <c r="B1575" t="str">
        <f>'Page 1 - General Information'!$G$16</f>
        <v>1164</v>
      </c>
      <c r="C1575" s="395" t="s">
        <v>17716</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f>'Page 1 - General Information'!$G$12</f>
        <v>104105353</v>
      </c>
      <c r="B1576" t="str">
        <f>'Page 1 - General Information'!$G$16</f>
        <v>1164</v>
      </c>
      <c r="C1576" s="395" t="s">
        <v>17716</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f>'Page 1 - General Information'!$G$12</f>
        <v>104105353</v>
      </c>
      <c r="B1577" t="str">
        <f>'Page 1 - General Information'!$G$16</f>
        <v>1164</v>
      </c>
      <c r="C1577" s="395" t="s">
        <v>17716</v>
      </c>
      <c r="D1577"/>
      <c r="E1577"/>
      <c r="F1577"/>
      <c r="G1577"/>
      <c r="H1577"/>
      <c r="I1577"/>
      <c r="J1577"/>
      <c r="K1577"/>
      <c r="L1577"/>
      <c r="M1577"/>
      <c r="N1577" t="s">
        <v>4582</v>
      </c>
      <c r="O1577" s="399"/>
      <c r="P1577"/>
      <c r="Q1577"/>
      <c r="R1577" s="399" t="s">
        <v>10264</v>
      </c>
      <c r="S1577" t="s">
        <v>5663</v>
      </c>
      <c r="T1577"/>
      <c r="U1577"/>
      <c r="V1577" s="396">
        <f>INDEX('Page 2 - Team Information'!$K$14:$AP$184,Y1577,X1577)</f>
        <v>0</v>
      </c>
      <c r="W1577"/>
      <c r="X1577" s="397">
        <v>5</v>
      </c>
      <c r="Y1577" s="397">
        <v>73</v>
      </c>
    </row>
    <row r="1578" spans="1:25" x14ac:dyDescent="0.25">
      <c r="A1578">
        <f>'Page 1 - General Information'!$G$12</f>
        <v>104105353</v>
      </c>
      <c r="B1578" t="str">
        <f>'Page 1 - General Information'!$G$16</f>
        <v>1164</v>
      </c>
      <c r="C1578" s="395" t="s">
        <v>17716</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f>'Page 1 - General Information'!$G$12</f>
        <v>104105353</v>
      </c>
      <c r="B1579" t="str">
        <f>'Page 1 - General Information'!$G$16</f>
        <v>1164</v>
      </c>
      <c r="C1579" s="395" t="s">
        <v>17716</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f>'Page 1 - General Information'!$G$12</f>
        <v>104105353</v>
      </c>
      <c r="B1580" t="str">
        <f>'Page 1 - General Information'!$G$16</f>
        <v>1164</v>
      </c>
      <c r="C1580" s="395" t="s">
        <v>17716</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
      </c>
      <c r="U1580"/>
      <c r="V1580"/>
      <c r="W1580"/>
      <c r="X1580" s="397">
        <v>9</v>
      </c>
      <c r="Y1580" s="397">
        <v>73</v>
      </c>
    </row>
    <row r="1581" spans="1:25" x14ac:dyDescent="0.25">
      <c r="A1581">
        <f>'Page 1 - General Information'!$G$12</f>
        <v>104105353</v>
      </c>
      <c r="B1581" t="str">
        <f>'Page 1 - General Information'!$G$16</f>
        <v>1164</v>
      </c>
      <c r="C1581" s="395" t="s">
        <v>17716</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104105353</v>
      </c>
      <c r="B1582" t="str">
        <f>'Page 1 - General Information'!$G$16</f>
        <v>1164</v>
      </c>
      <c r="C1582" s="395" t="s">
        <v>17716</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104105353</v>
      </c>
      <c r="B1583" t="str">
        <f>'Page 1 - General Information'!$G$16</f>
        <v>1164</v>
      </c>
      <c r="C1583" s="395" t="s">
        <v>17716</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104105353</v>
      </c>
      <c r="B1584" t="str">
        <f>'Page 1 - General Information'!$G$16</f>
        <v>1164</v>
      </c>
      <c r="C1584" s="395" t="s">
        <v>17716</v>
      </c>
      <c r="D1584"/>
      <c r="E1584"/>
      <c r="F1584"/>
      <c r="G1584"/>
      <c r="H1584"/>
      <c r="I1584"/>
      <c r="J1584"/>
      <c r="K1584"/>
      <c r="L1584"/>
      <c r="M1584"/>
      <c r="N1584" t="s">
        <v>4101</v>
      </c>
      <c r="O1584" s="396">
        <f>INDEX('Page 2 - Team Information'!$K$14:$AP$184,Y1584,X1584)</f>
        <v>0</v>
      </c>
      <c r="P1584"/>
      <c r="Q1584"/>
      <c r="R1584"/>
      <c r="S1584" t="s">
        <v>5670</v>
      </c>
      <c r="T1584"/>
      <c r="U1584"/>
      <c r="V1584"/>
      <c r="W1584"/>
      <c r="X1584" s="397">
        <v>14</v>
      </c>
      <c r="Y1584" s="397">
        <v>73</v>
      </c>
    </row>
    <row r="1585" spans="1:25" x14ac:dyDescent="0.25">
      <c r="A1585">
        <f>'Page 1 - General Information'!$G$12</f>
        <v>104105353</v>
      </c>
      <c r="B1585" t="str">
        <f>'Page 1 - General Information'!$G$16</f>
        <v>1164</v>
      </c>
      <c r="C1585" s="395" t="s">
        <v>17716</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f>'Page 1 - General Information'!$G$12</f>
        <v>104105353</v>
      </c>
      <c r="B1586" t="str">
        <f>'Page 1 - General Information'!$G$16</f>
        <v>1164</v>
      </c>
      <c r="C1586" s="395" t="s">
        <v>17716</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f>'Page 1 - General Information'!$G$12</f>
        <v>104105353</v>
      </c>
      <c r="B1587" t="str">
        <f>'Page 1 - General Information'!$G$16</f>
        <v>1164</v>
      </c>
      <c r="C1587" s="395" t="s">
        <v>17716</v>
      </c>
      <c r="D1587"/>
      <c r="E1587"/>
      <c r="F1587"/>
      <c r="G1587"/>
      <c r="H1587"/>
      <c r="I1587"/>
      <c r="J1587"/>
      <c r="K1587"/>
      <c r="L1587"/>
      <c r="M1587"/>
      <c r="N1587" t="s">
        <v>4101</v>
      </c>
      <c r="O1587" s="396">
        <f>INDEX('Page 2 - Team Information'!$K$14:$AP$184,Y1587,X1587)</f>
        <v>0</v>
      </c>
      <c r="P1587"/>
      <c r="Q1587"/>
      <c r="R1587"/>
      <c r="S1587" t="s">
        <v>5673</v>
      </c>
      <c r="T1587"/>
      <c r="U1587"/>
      <c r="V1587"/>
      <c r="W1587"/>
      <c r="X1587" s="397">
        <v>17</v>
      </c>
      <c r="Y1587" s="397">
        <v>73</v>
      </c>
    </row>
    <row r="1588" spans="1:25" x14ac:dyDescent="0.25">
      <c r="A1588">
        <f>'Page 1 - General Information'!$G$12</f>
        <v>104105353</v>
      </c>
      <c r="B1588" t="str">
        <f>'Page 1 - General Information'!$G$16</f>
        <v>1164</v>
      </c>
      <c r="C1588" s="395" t="s">
        <v>17716</v>
      </c>
      <c r="D1588"/>
      <c r="E1588"/>
      <c r="F1588"/>
      <c r="G1588"/>
      <c r="H1588"/>
      <c r="I1588"/>
      <c r="J1588"/>
      <c r="K1588"/>
      <c r="L1588"/>
      <c r="M1588"/>
      <c r="N1588" t="s">
        <v>4101</v>
      </c>
      <c r="O1588" s="396">
        <f>INDEX('Page 2 - Team Information'!$K$14:$AP$184,Y1588,X1588)</f>
        <v>0</v>
      </c>
      <c r="P1588"/>
      <c r="Q1588"/>
      <c r="R1588"/>
      <c r="S1588" t="s">
        <v>5674</v>
      </c>
      <c r="T1588"/>
      <c r="U1588"/>
      <c r="V1588"/>
      <c r="W1588"/>
      <c r="X1588" s="397">
        <v>19</v>
      </c>
      <c r="Y1588" s="397">
        <v>73</v>
      </c>
    </row>
    <row r="1589" spans="1:25" x14ac:dyDescent="0.25">
      <c r="A1589">
        <f>'Page 1 - General Information'!$G$12</f>
        <v>104105353</v>
      </c>
      <c r="B1589" t="str">
        <f>'Page 1 - General Information'!$G$16</f>
        <v>1164</v>
      </c>
      <c r="C1589" s="395" t="s">
        <v>17716</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f>'Page 1 - General Information'!$G$12</f>
        <v>104105353</v>
      </c>
      <c r="B1590" t="str">
        <f>'Page 1 - General Information'!$G$16</f>
        <v>1164</v>
      </c>
      <c r="C1590" s="395" t="s">
        <v>17716</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f>'Page 1 - General Information'!$G$12</f>
        <v>104105353</v>
      </c>
      <c r="B1591" t="str">
        <f>'Page 1 - General Information'!$G$16</f>
        <v>1164</v>
      </c>
      <c r="C1591" s="395" t="s">
        <v>17716</v>
      </c>
      <c r="D1591"/>
      <c r="E1591"/>
      <c r="F1591"/>
      <c r="G1591"/>
      <c r="H1591"/>
      <c r="I1591"/>
      <c r="J1591"/>
      <c r="K1591"/>
      <c r="L1591"/>
      <c r="M1591"/>
      <c r="N1591" t="s">
        <v>4101</v>
      </c>
      <c r="O1591" s="396">
        <f>INDEX('Page 2 - Team Information'!$K$14:$AP$184,Y1591,X1591)</f>
        <v>0</v>
      </c>
      <c r="P1591"/>
      <c r="Q1591"/>
      <c r="R1591"/>
      <c r="S1591" t="s">
        <v>5677</v>
      </c>
      <c r="T1591"/>
      <c r="U1591"/>
      <c r="V1591"/>
      <c r="W1591"/>
      <c r="X1591" s="397">
        <v>22</v>
      </c>
      <c r="Y1591" s="397">
        <v>73</v>
      </c>
    </row>
    <row r="1592" spans="1:25" x14ac:dyDescent="0.25">
      <c r="A1592">
        <f>'Page 1 - General Information'!$G$12</f>
        <v>104105353</v>
      </c>
      <c r="B1592" t="str">
        <f>'Page 1 - General Information'!$G$16</f>
        <v>1164</v>
      </c>
      <c r="C1592" s="395" t="s">
        <v>17716</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f>'Page 1 - General Information'!$G$12</f>
        <v>104105353</v>
      </c>
      <c r="B1593" t="str">
        <f>'Page 1 - General Information'!$G$16</f>
        <v>1164</v>
      </c>
      <c r="C1593" s="395" t="s">
        <v>17716</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f>'Page 1 - General Information'!$G$12</f>
        <v>104105353</v>
      </c>
      <c r="B1594" t="str">
        <f>'Page 1 - General Information'!$G$16</f>
        <v>1164</v>
      </c>
      <c r="C1594" s="395" t="s">
        <v>17716</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f>'Page 1 - General Information'!$G$12</f>
        <v>104105353</v>
      </c>
      <c r="B1595" t="str">
        <f>'Page 1 - General Information'!$G$16</f>
        <v>1164</v>
      </c>
      <c r="C1595" s="395" t="s">
        <v>17716</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104105353</v>
      </c>
      <c r="B1596" t="str">
        <f>'Page 1 - General Information'!$G$16</f>
        <v>1164</v>
      </c>
      <c r="C1596" s="395" t="s">
        <v>17716</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104105353</v>
      </c>
      <c r="B1597" t="str">
        <f>'Page 1 - General Information'!$G$16</f>
        <v>1164</v>
      </c>
      <c r="C1597" s="395" t="s">
        <v>17716</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104105353</v>
      </c>
      <c r="B1598" t="str">
        <f>'Page 1 - General Information'!$G$16</f>
        <v>1164</v>
      </c>
      <c r="C1598" s="395" t="s">
        <v>17716</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104105353</v>
      </c>
      <c r="B1599" t="str">
        <f>'Page 1 - General Information'!$G$16</f>
        <v>1164</v>
      </c>
      <c r="C1599" s="395" t="s">
        <v>17716</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f>'Page 1 - General Information'!$G$12</f>
        <v>104105353</v>
      </c>
      <c r="B1600" t="str">
        <f>'Page 1 - General Information'!$G$16</f>
        <v>1164</v>
      </c>
      <c r="C1600" s="395" t="s">
        <v>17716</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f>'Page 1 - General Information'!$G$12</f>
        <v>104105353</v>
      </c>
      <c r="B1601" t="str">
        <f>'Page 1 - General Information'!$G$16</f>
        <v>1164</v>
      </c>
      <c r="C1601" s="395" t="s">
        <v>17716</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f>'Page 1 - General Information'!$G$12</f>
        <v>104105353</v>
      </c>
      <c r="B1602" t="str">
        <f>'Page 1 - General Information'!$G$16</f>
        <v>1164</v>
      </c>
      <c r="C1602" s="395" t="s">
        <v>17716</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f>'Page 1 - General Information'!$G$12</f>
        <v>104105353</v>
      </c>
      <c r="B1603" t="str">
        <f>'Page 1 - General Information'!$G$16</f>
        <v>1164</v>
      </c>
      <c r="C1603" s="395" t="s">
        <v>17716</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f>'Page 1 - General Information'!$G$12</f>
        <v>104105353</v>
      </c>
      <c r="B1604" t="str">
        <f>'Page 1 - General Information'!$G$16</f>
        <v>1164</v>
      </c>
      <c r="C1604" s="395" t="s">
        <v>17716</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f>'Page 1 - General Information'!$G$12</f>
        <v>104105353</v>
      </c>
      <c r="B1605" t="str">
        <f>'Page 1 - General Information'!$G$16</f>
        <v>1164</v>
      </c>
      <c r="C1605" s="395" t="s">
        <v>17716</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f>'Page 1 - General Information'!$G$12</f>
        <v>104105353</v>
      </c>
      <c r="B1606" t="str">
        <f>'Page 1 - General Information'!$G$16</f>
        <v>1164</v>
      </c>
      <c r="C1606" s="395" t="s">
        <v>17716</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f>'Page 1 - General Information'!$G$12</f>
        <v>104105353</v>
      </c>
      <c r="B1607" t="str">
        <f>'Page 1 - General Information'!$G$16</f>
        <v>1164</v>
      </c>
      <c r="C1607" s="395" t="s">
        <v>17716</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f>'Page 1 - General Information'!$G$12</f>
        <v>104105353</v>
      </c>
      <c r="B1608" t="str">
        <f>'Page 1 - General Information'!$G$16</f>
        <v>1164</v>
      </c>
      <c r="C1608" s="395" t="s">
        <v>17716</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f>'Page 1 - General Information'!$G$12</f>
        <v>104105353</v>
      </c>
      <c r="B1609" t="str">
        <f>'Page 1 - General Information'!$G$16</f>
        <v>1164</v>
      </c>
      <c r="C1609" s="395" t="s">
        <v>17716</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f>'Page 1 - General Information'!$G$12</f>
        <v>104105353</v>
      </c>
      <c r="B1610" t="str">
        <f>'Page 1 - General Information'!$G$16</f>
        <v>1164</v>
      </c>
      <c r="C1610" s="395" t="s">
        <v>17716</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104105353</v>
      </c>
      <c r="B1611" t="str">
        <f>'Page 1 - General Information'!$G$16</f>
        <v>1164</v>
      </c>
      <c r="C1611" s="395" t="s">
        <v>17716</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104105353</v>
      </c>
      <c r="B1612" t="str">
        <f>'Page 1 - General Information'!$G$16</f>
        <v>1164</v>
      </c>
      <c r="C1612" s="395" t="s">
        <v>17716</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104105353</v>
      </c>
      <c r="B1613" t="str">
        <f>'Page 1 - General Information'!$G$16</f>
        <v>1164</v>
      </c>
      <c r="C1613" s="395" t="s">
        <v>17716</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104105353</v>
      </c>
      <c r="B1614" t="str">
        <f>'Page 1 - General Information'!$G$16</f>
        <v>1164</v>
      </c>
      <c r="C1614" s="395" t="s">
        <v>17716</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f>'Page 1 - General Information'!$G$12</f>
        <v>104105353</v>
      </c>
      <c r="B1615" t="str">
        <f>'Page 1 - General Information'!$G$16</f>
        <v>1164</v>
      </c>
      <c r="C1615" s="395" t="s">
        <v>17716</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f>'Page 1 - General Information'!$G$12</f>
        <v>104105353</v>
      </c>
      <c r="B1616" t="str">
        <f>'Page 1 - General Information'!$G$16</f>
        <v>1164</v>
      </c>
      <c r="C1616" s="395" t="s">
        <v>17716</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f>'Page 1 - General Information'!$G$12</f>
        <v>104105353</v>
      </c>
      <c r="B1617" t="str">
        <f>'Page 1 - General Information'!$G$16</f>
        <v>1164</v>
      </c>
      <c r="C1617" s="395" t="s">
        <v>17716</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f>'Page 1 - General Information'!$G$12</f>
        <v>104105353</v>
      </c>
      <c r="B1618" t="str">
        <f>'Page 1 - General Information'!$G$16</f>
        <v>1164</v>
      </c>
      <c r="C1618" s="395" t="s">
        <v>17716</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f>'Page 1 - General Information'!$G$12</f>
        <v>104105353</v>
      </c>
      <c r="B1619" t="str">
        <f>'Page 1 - General Information'!$G$16</f>
        <v>1164</v>
      </c>
      <c r="C1619" s="395" t="s">
        <v>17716</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f>'Page 1 - General Information'!$G$12</f>
        <v>104105353</v>
      </c>
      <c r="B1620" t="str">
        <f>'Page 1 - General Information'!$G$16</f>
        <v>1164</v>
      </c>
      <c r="C1620" s="395" t="s">
        <v>17716</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f>'Page 1 - General Information'!$G$12</f>
        <v>104105353</v>
      </c>
      <c r="B1621" t="str">
        <f>'Page 1 - General Information'!$G$16</f>
        <v>1164</v>
      </c>
      <c r="C1621" s="395" t="s">
        <v>17716</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f>'Page 1 - General Information'!$G$12</f>
        <v>104105353</v>
      </c>
      <c r="B1622" t="str">
        <f>'Page 1 - General Information'!$G$16</f>
        <v>1164</v>
      </c>
      <c r="C1622" s="395" t="s">
        <v>17716</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f>'Page 1 - General Information'!$G$12</f>
        <v>104105353</v>
      </c>
      <c r="B1623" t="str">
        <f>'Page 1 - General Information'!$G$16</f>
        <v>1164</v>
      </c>
      <c r="C1623" s="395" t="s">
        <v>17716</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f>'Page 1 - General Information'!$G$12</f>
        <v>104105353</v>
      </c>
      <c r="B1624" t="str">
        <f>'Page 1 - General Information'!$G$16</f>
        <v>1164</v>
      </c>
      <c r="C1624" s="395" t="s">
        <v>17716</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f>'Page 1 - General Information'!$G$12</f>
        <v>104105353</v>
      </c>
      <c r="B1625" t="str">
        <f>'Page 1 - General Information'!$G$16</f>
        <v>1164</v>
      </c>
      <c r="C1625" s="395" t="s">
        <v>17716</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104105353</v>
      </c>
      <c r="B1626" t="str">
        <f>'Page 1 - General Information'!$G$16</f>
        <v>1164</v>
      </c>
      <c r="C1626" s="395" t="s">
        <v>17716</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104105353</v>
      </c>
      <c r="B1627" t="str">
        <f>'Page 1 - General Information'!$G$16</f>
        <v>1164</v>
      </c>
      <c r="C1627" s="395" t="s">
        <v>17716</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104105353</v>
      </c>
      <c r="B1628" t="str">
        <f>'Page 1 - General Information'!$G$16</f>
        <v>1164</v>
      </c>
      <c r="C1628" s="395" t="s">
        <v>17716</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104105353</v>
      </c>
      <c r="B1629" t="str">
        <f>'Page 1 - General Information'!$G$16</f>
        <v>1164</v>
      </c>
      <c r="C1629" s="395" t="s">
        <v>17716</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f>'Page 1 - General Information'!$G$12</f>
        <v>104105353</v>
      </c>
      <c r="B1630" t="str">
        <f>'Page 1 - General Information'!$G$16</f>
        <v>1164</v>
      </c>
      <c r="C1630" s="395" t="s">
        <v>17716</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f>'Page 1 - General Information'!$G$12</f>
        <v>104105353</v>
      </c>
      <c r="B1631" t="str">
        <f>'Page 1 - General Information'!$G$16</f>
        <v>1164</v>
      </c>
      <c r="C1631" s="395" t="s">
        <v>17716</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f>'Page 1 - General Information'!$G$12</f>
        <v>104105353</v>
      </c>
      <c r="B1632" t="str">
        <f>'Page 1 - General Information'!$G$16</f>
        <v>1164</v>
      </c>
      <c r="C1632" s="395" t="s">
        <v>17716</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f>'Page 1 - General Information'!$G$12</f>
        <v>104105353</v>
      </c>
      <c r="B1633" t="str">
        <f>'Page 1 - General Information'!$G$16</f>
        <v>1164</v>
      </c>
      <c r="C1633" s="395" t="s">
        <v>17716</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f>'Page 1 - General Information'!$G$12</f>
        <v>104105353</v>
      </c>
      <c r="B1634" t="str">
        <f>'Page 1 - General Information'!$G$16</f>
        <v>1164</v>
      </c>
      <c r="C1634" s="395" t="s">
        <v>17716</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f>'Page 1 - General Information'!$G$12</f>
        <v>104105353</v>
      </c>
      <c r="B1635" t="str">
        <f>'Page 1 - General Information'!$G$16</f>
        <v>1164</v>
      </c>
      <c r="C1635" s="395" t="s">
        <v>17716</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f>'Page 1 - General Information'!$G$12</f>
        <v>104105353</v>
      </c>
      <c r="B1636" t="str">
        <f>'Page 1 - General Information'!$G$16</f>
        <v>1164</v>
      </c>
      <c r="C1636" s="395" t="s">
        <v>17716</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f>'Page 1 - General Information'!$G$12</f>
        <v>104105353</v>
      </c>
      <c r="B1637" t="str">
        <f>'Page 1 - General Information'!$G$16</f>
        <v>1164</v>
      </c>
      <c r="C1637" s="395" t="s">
        <v>17716</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f>'Page 1 - General Information'!$G$12</f>
        <v>104105353</v>
      </c>
      <c r="B1638" t="str">
        <f>'Page 1 - General Information'!$G$16</f>
        <v>1164</v>
      </c>
      <c r="C1638" s="395" t="s">
        <v>17716</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f>'Page 1 - General Information'!$G$12</f>
        <v>104105353</v>
      </c>
      <c r="B1639" t="str">
        <f>'Page 1 - General Information'!$G$16</f>
        <v>1164</v>
      </c>
      <c r="C1639" s="395" t="s">
        <v>17716</v>
      </c>
      <c r="D1639"/>
      <c r="E1639"/>
      <c r="F1639"/>
      <c r="G1639"/>
      <c r="H1639"/>
      <c r="I1639"/>
      <c r="J1639"/>
      <c r="K1639"/>
      <c r="L1639"/>
      <c r="M1639"/>
      <c r="N1639" t="s">
        <v>4582</v>
      </c>
      <c r="O1639" s="399"/>
      <c r="P1639"/>
      <c r="Q1639"/>
      <c r="R1639" s="399" t="s">
        <v>10264</v>
      </c>
      <c r="S1639" t="s">
        <v>5725</v>
      </c>
      <c r="T1639"/>
      <c r="U1639"/>
      <c r="V1639" s="396" t="str">
        <f>INDEX('Page 2 - Team Information'!$K$14:$AP$184,Y1639,X1639)</f>
        <v xml:space="preserve">Yes </v>
      </c>
      <c r="W1639"/>
      <c r="X1639" s="397">
        <v>7</v>
      </c>
      <c r="Y1639" s="397">
        <v>77</v>
      </c>
    </row>
    <row r="1640" spans="1:25" x14ac:dyDescent="0.25">
      <c r="A1640">
        <f>'Page 1 - General Information'!$G$12</f>
        <v>104105353</v>
      </c>
      <c r="B1640" t="str">
        <f>'Page 1 - General Information'!$G$16</f>
        <v>1164</v>
      </c>
      <c r="C1640" s="395" t="s">
        <v>17716</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2016-06-30</v>
      </c>
      <c r="U1640"/>
      <c r="V1640"/>
      <c r="W1640"/>
      <c r="X1640" s="397">
        <v>9</v>
      </c>
      <c r="Y1640" s="397">
        <v>77</v>
      </c>
    </row>
    <row r="1641" spans="1:25" x14ac:dyDescent="0.25">
      <c r="A1641">
        <f>'Page 1 - General Information'!$G$12</f>
        <v>104105353</v>
      </c>
      <c r="B1641" t="str">
        <f>'Page 1 - General Information'!$G$16</f>
        <v>1164</v>
      </c>
      <c r="C1641" s="395" t="s">
        <v>17716</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104105353</v>
      </c>
      <c r="B1642" t="str">
        <f>'Page 1 - General Information'!$G$16</f>
        <v>1164</v>
      </c>
      <c r="C1642" s="395" t="s">
        <v>17716</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104105353</v>
      </c>
      <c r="B1643" t="str">
        <f>'Page 1 - General Information'!$G$16</f>
        <v>1164</v>
      </c>
      <c r="C1643" s="395" t="s">
        <v>17716</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104105353</v>
      </c>
      <c r="B1644" t="str">
        <f>'Page 1 - General Information'!$G$16</f>
        <v>1164</v>
      </c>
      <c r="C1644" s="395" t="s">
        <v>17716</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f>'Page 1 - General Information'!$G$12</f>
        <v>104105353</v>
      </c>
      <c r="B1645" t="str">
        <f>'Page 1 - General Information'!$G$16</f>
        <v>1164</v>
      </c>
      <c r="C1645" s="395" t="s">
        <v>17716</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f>'Page 1 - General Information'!$G$12</f>
        <v>104105353</v>
      </c>
      <c r="B1646" t="str">
        <f>'Page 1 - General Information'!$G$16</f>
        <v>1164</v>
      </c>
      <c r="C1646" s="395" t="s">
        <v>17716</v>
      </c>
      <c r="D1646"/>
      <c r="E1646"/>
      <c r="F1646"/>
      <c r="G1646"/>
      <c r="H1646"/>
      <c r="I1646"/>
      <c r="J1646"/>
      <c r="K1646"/>
      <c r="L1646"/>
      <c r="M1646"/>
      <c r="N1646" t="s">
        <v>4101</v>
      </c>
      <c r="O1646" s="396">
        <f>INDEX('Page 2 - Team Information'!$K$14:$AP$184,Y1646,X1646)</f>
        <v>2</v>
      </c>
      <c r="P1646"/>
      <c r="Q1646"/>
      <c r="R1646"/>
      <c r="S1646" t="s">
        <v>5732</v>
      </c>
      <c r="T1646"/>
      <c r="U1646"/>
      <c r="V1646"/>
      <c r="W1646"/>
      <c r="X1646" s="397">
        <v>16</v>
      </c>
      <c r="Y1646" s="397">
        <v>77</v>
      </c>
    </row>
    <row r="1647" spans="1:25" x14ac:dyDescent="0.25">
      <c r="A1647">
        <f>'Page 1 - General Information'!$G$12</f>
        <v>104105353</v>
      </c>
      <c r="B1647" t="str">
        <f>'Page 1 - General Information'!$G$16</f>
        <v>1164</v>
      </c>
      <c r="C1647" s="395" t="s">
        <v>17716</v>
      </c>
      <c r="D1647"/>
      <c r="E1647"/>
      <c r="F1647"/>
      <c r="G1647"/>
      <c r="H1647"/>
      <c r="I1647"/>
      <c r="J1647"/>
      <c r="K1647"/>
      <c r="L1647"/>
      <c r="M1647"/>
      <c r="N1647" t="s">
        <v>4101</v>
      </c>
      <c r="O1647" s="396">
        <f>INDEX('Page 2 - Team Information'!$K$14:$AP$184,Y1647,X1647)</f>
        <v>2</v>
      </c>
      <c r="P1647"/>
      <c r="Q1647"/>
      <c r="R1647"/>
      <c r="S1647" t="s">
        <v>5733</v>
      </c>
      <c r="T1647"/>
      <c r="U1647"/>
      <c r="V1647"/>
      <c r="W1647"/>
      <c r="X1647" s="397">
        <v>17</v>
      </c>
      <c r="Y1647" s="397">
        <v>77</v>
      </c>
    </row>
    <row r="1648" spans="1:25" x14ac:dyDescent="0.25">
      <c r="A1648">
        <f>'Page 1 - General Information'!$G$12</f>
        <v>104105353</v>
      </c>
      <c r="B1648" t="str">
        <f>'Page 1 - General Information'!$G$16</f>
        <v>1164</v>
      </c>
      <c r="C1648" s="395" t="s">
        <v>17716</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f>'Page 1 - General Information'!$G$12</f>
        <v>104105353</v>
      </c>
      <c r="B1649" t="str">
        <f>'Page 1 - General Information'!$G$16</f>
        <v>1164</v>
      </c>
      <c r="C1649" s="395" t="s">
        <v>17716</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f>'Page 1 - General Information'!$G$12</f>
        <v>104105353</v>
      </c>
      <c r="B1650" t="str">
        <f>'Page 1 - General Information'!$G$16</f>
        <v>1164</v>
      </c>
      <c r="C1650" s="395" t="s">
        <v>17716</v>
      </c>
      <c r="D1650"/>
      <c r="E1650"/>
      <c r="F1650"/>
      <c r="G1650"/>
      <c r="H1650"/>
      <c r="I1650"/>
      <c r="J1650"/>
      <c r="K1650"/>
      <c r="L1650"/>
      <c r="M1650"/>
      <c r="N1650" t="s">
        <v>4101</v>
      </c>
      <c r="O1650" s="396">
        <f>INDEX('Page 2 - Team Information'!$K$14:$AP$184,Y1650,X1650)</f>
        <v>2</v>
      </c>
      <c r="P1650"/>
      <c r="Q1650"/>
      <c r="R1650"/>
      <c r="S1650" t="s">
        <v>5736</v>
      </c>
      <c r="T1650"/>
      <c r="U1650"/>
      <c r="V1650"/>
      <c r="W1650"/>
      <c r="X1650" s="397">
        <v>21</v>
      </c>
      <c r="Y1650" s="397">
        <v>77</v>
      </c>
    </row>
    <row r="1651" spans="1:25" x14ac:dyDescent="0.25">
      <c r="A1651">
        <f>'Page 1 - General Information'!$G$12</f>
        <v>104105353</v>
      </c>
      <c r="B1651" t="str">
        <f>'Page 1 - General Information'!$G$16</f>
        <v>1164</v>
      </c>
      <c r="C1651" s="395" t="s">
        <v>17716</v>
      </c>
      <c r="D1651"/>
      <c r="E1651"/>
      <c r="F1651"/>
      <c r="G1651"/>
      <c r="H1651"/>
      <c r="I1651"/>
      <c r="J1651"/>
      <c r="K1651"/>
      <c r="L1651"/>
      <c r="M1651"/>
      <c r="N1651" t="s">
        <v>4101</v>
      </c>
      <c r="O1651" s="396">
        <f>INDEX('Page 2 - Team Information'!$K$14:$AP$184,Y1651,X1651)</f>
        <v>2</v>
      </c>
      <c r="P1651"/>
      <c r="Q1651"/>
      <c r="R1651"/>
      <c r="S1651" t="s">
        <v>5737</v>
      </c>
      <c r="T1651"/>
      <c r="U1651"/>
      <c r="V1651"/>
      <c r="W1651"/>
      <c r="X1651" s="397">
        <v>22</v>
      </c>
      <c r="Y1651" s="397">
        <v>77</v>
      </c>
    </row>
    <row r="1652" spans="1:25" x14ac:dyDescent="0.25">
      <c r="A1652">
        <f>'Page 1 - General Information'!$G$12</f>
        <v>104105353</v>
      </c>
      <c r="B1652" t="str">
        <f>'Page 1 - General Information'!$G$16</f>
        <v>1164</v>
      </c>
      <c r="C1652" s="395" t="s">
        <v>17716</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f>'Page 1 - General Information'!$G$12</f>
        <v>104105353</v>
      </c>
      <c r="B1653" t="str">
        <f>'Page 1 - General Information'!$G$16</f>
        <v>1164</v>
      </c>
      <c r="C1653" s="395" t="s">
        <v>17716</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f>'Page 1 - General Information'!$G$12</f>
        <v>104105353</v>
      </c>
      <c r="B1654" t="str">
        <f>'Page 1 - General Information'!$G$16</f>
        <v>1164</v>
      </c>
      <c r="C1654" s="395" t="s">
        <v>17716</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f>'Page 1 - General Information'!$G$12</f>
        <v>104105353</v>
      </c>
      <c r="B1655" t="str">
        <f>'Page 1 - General Information'!$G$16</f>
        <v>1164</v>
      </c>
      <c r="C1655" s="395" t="s">
        <v>17716</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104105353</v>
      </c>
      <c r="B1656" t="str">
        <f>'Page 1 - General Information'!$G$16</f>
        <v>1164</v>
      </c>
      <c r="C1656" s="395" t="s">
        <v>17716</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104105353</v>
      </c>
      <c r="B1657" t="str">
        <f>'Page 1 - General Information'!$G$16</f>
        <v>1164</v>
      </c>
      <c r="C1657" s="395" t="s">
        <v>17716</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104105353</v>
      </c>
      <c r="B1658" t="str">
        <f>'Page 1 - General Information'!$G$16</f>
        <v>1164</v>
      </c>
      <c r="C1658" s="395" t="s">
        <v>17716</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104105353</v>
      </c>
      <c r="B1659" t="str">
        <f>'Page 1 - General Information'!$G$16</f>
        <v>1164</v>
      </c>
      <c r="C1659" s="395" t="s">
        <v>17716</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f>'Page 1 - General Information'!$G$12</f>
        <v>104105353</v>
      </c>
      <c r="B1660" t="str">
        <f>'Page 1 - General Information'!$G$16</f>
        <v>1164</v>
      </c>
      <c r="C1660" s="395" t="s">
        <v>17716</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f>'Page 1 - General Information'!$G$12</f>
        <v>104105353</v>
      </c>
      <c r="B1661" t="str">
        <f>'Page 1 - General Information'!$G$16</f>
        <v>1164</v>
      </c>
      <c r="C1661" s="395" t="s">
        <v>17716</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f>'Page 1 - General Information'!$G$12</f>
        <v>104105353</v>
      </c>
      <c r="B1662" t="str">
        <f>'Page 1 - General Information'!$G$16</f>
        <v>1164</v>
      </c>
      <c r="C1662" s="395" t="s">
        <v>17716</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f>'Page 1 - General Information'!$G$12</f>
        <v>104105353</v>
      </c>
      <c r="B1663" t="str">
        <f>'Page 1 - General Information'!$G$16</f>
        <v>1164</v>
      </c>
      <c r="C1663" s="395" t="s">
        <v>17716</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f>'Page 1 - General Information'!$G$12</f>
        <v>104105353</v>
      </c>
      <c r="B1664" t="str">
        <f>'Page 1 - General Information'!$G$16</f>
        <v>1164</v>
      </c>
      <c r="C1664" s="395" t="s">
        <v>17716</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f>'Page 1 - General Information'!$G$12</f>
        <v>104105353</v>
      </c>
      <c r="B1665" t="str">
        <f>'Page 1 - General Information'!$G$16</f>
        <v>1164</v>
      </c>
      <c r="C1665" s="395" t="s">
        <v>17716</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f>'Page 1 - General Information'!$G$12</f>
        <v>104105353</v>
      </c>
      <c r="B1666" t="str">
        <f>'Page 1 - General Information'!$G$16</f>
        <v>1164</v>
      </c>
      <c r="C1666" s="395" t="s">
        <v>17716</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f>'Page 1 - General Information'!$G$12</f>
        <v>104105353</v>
      </c>
      <c r="B1667" t="str">
        <f>'Page 1 - General Information'!$G$16</f>
        <v>1164</v>
      </c>
      <c r="C1667" s="395" t="s">
        <v>17716</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f>'Page 1 - General Information'!$G$12</f>
        <v>104105353</v>
      </c>
      <c r="B1668" t="str">
        <f>'Page 1 - General Information'!$G$16</f>
        <v>1164</v>
      </c>
      <c r="C1668" s="395" t="s">
        <v>17716</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f>'Page 1 - General Information'!$G$12</f>
        <v>104105353</v>
      </c>
      <c r="B1669" t="str">
        <f>'Page 1 - General Information'!$G$16</f>
        <v>1164</v>
      </c>
      <c r="C1669" s="395" t="s">
        <v>17716</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f>'Page 1 - General Information'!$G$12</f>
        <v>104105353</v>
      </c>
      <c r="B1670" t="str">
        <f>'Page 1 - General Information'!$G$16</f>
        <v>1164</v>
      </c>
      <c r="C1670" s="395" t="s">
        <v>17716</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104105353</v>
      </c>
      <c r="B1671" t="str">
        <f>'Page 1 - General Information'!$G$16</f>
        <v>1164</v>
      </c>
      <c r="C1671" s="395" t="s">
        <v>17716</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104105353</v>
      </c>
      <c r="B1672" t="str">
        <f>'Page 1 - General Information'!$G$16</f>
        <v>1164</v>
      </c>
      <c r="C1672" s="395" t="s">
        <v>17716</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104105353</v>
      </c>
      <c r="B1673" t="str">
        <f>'Page 1 - General Information'!$G$16</f>
        <v>1164</v>
      </c>
      <c r="C1673" s="395" t="s">
        <v>17716</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104105353</v>
      </c>
      <c r="B1674" t="str">
        <f>'Page 1 - General Information'!$G$16</f>
        <v>1164</v>
      </c>
      <c r="C1674" s="395" t="s">
        <v>17716</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f>'Page 1 - General Information'!$G$12</f>
        <v>104105353</v>
      </c>
      <c r="B1675" t="str">
        <f>'Page 1 - General Information'!$G$16</f>
        <v>1164</v>
      </c>
      <c r="C1675" s="395" t="s">
        <v>17716</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f>'Page 1 - General Information'!$G$12</f>
        <v>104105353</v>
      </c>
      <c r="B1676" t="str">
        <f>'Page 1 - General Information'!$G$16</f>
        <v>1164</v>
      </c>
      <c r="C1676" s="395" t="s">
        <v>17716</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f>'Page 1 - General Information'!$G$12</f>
        <v>104105353</v>
      </c>
      <c r="B1677" t="str">
        <f>'Page 1 - General Information'!$G$16</f>
        <v>1164</v>
      </c>
      <c r="C1677" s="395" t="s">
        <v>17716</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f>'Page 1 - General Information'!$G$12</f>
        <v>104105353</v>
      </c>
      <c r="B1678" t="str">
        <f>'Page 1 - General Information'!$G$16</f>
        <v>1164</v>
      </c>
      <c r="C1678" s="395" t="s">
        <v>17716</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f>'Page 1 - General Information'!$G$12</f>
        <v>104105353</v>
      </c>
      <c r="B1679" t="str">
        <f>'Page 1 - General Information'!$G$16</f>
        <v>1164</v>
      </c>
      <c r="C1679" s="395" t="s">
        <v>17716</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f>'Page 1 - General Information'!$G$12</f>
        <v>104105353</v>
      </c>
      <c r="B1680" t="str">
        <f>'Page 1 - General Information'!$G$16</f>
        <v>1164</v>
      </c>
      <c r="C1680" s="395" t="s">
        <v>17716</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f>'Page 1 - General Information'!$G$12</f>
        <v>104105353</v>
      </c>
      <c r="B1681" t="str">
        <f>'Page 1 - General Information'!$G$16</f>
        <v>1164</v>
      </c>
      <c r="C1681" s="395" t="s">
        <v>17716</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f>'Page 1 - General Information'!$G$12</f>
        <v>104105353</v>
      </c>
      <c r="B1682" t="str">
        <f>'Page 1 - General Information'!$G$16</f>
        <v>1164</v>
      </c>
      <c r="C1682" s="395" t="s">
        <v>17716</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f>'Page 1 - General Information'!$G$12</f>
        <v>104105353</v>
      </c>
      <c r="B1683" t="str">
        <f>'Page 1 - General Information'!$G$16</f>
        <v>1164</v>
      </c>
      <c r="C1683" s="395" t="s">
        <v>17716</v>
      </c>
      <c r="D1683"/>
      <c r="E1683"/>
      <c r="F1683"/>
      <c r="G1683"/>
      <c r="H1683"/>
      <c r="I1683"/>
      <c r="J1683"/>
      <c r="K1683"/>
      <c r="L1683"/>
      <c r="M1683"/>
      <c r="N1683" t="s">
        <v>4582</v>
      </c>
      <c r="O1683" s="399"/>
      <c r="P1683"/>
      <c r="Q1683"/>
      <c r="R1683" s="399" t="s">
        <v>10264</v>
      </c>
      <c r="S1683" t="s">
        <v>5769</v>
      </c>
      <c r="T1683"/>
      <c r="U1683"/>
      <c r="V1683" s="396">
        <f>INDEX('Page 2 - Team Information'!$K$14:$AP$184,Y1683,X1683)</f>
        <v>0</v>
      </c>
      <c r="W1683"/>
      <c r="X1683" s="397">
        <v>6</v>
      </c>
      <c r="Y1683" s="397">
        <v>80</v>
      </c>
    </row>
    <row r="1684" spans="1:25" x14ac:dyDescent="0.25">
      <c r="A1684">
        <f>'Page 1 - General Information'!$G$12</f>
        <v>104105353</v>
      </c>
      <c r="B1684" t="str">
        <f>'Page 1 - General Information'!$G$16</f>
        <v>1164</v>
      </c>
      <c r="C1684" s="395" t="s">
        <v>17716</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f>'Page 1 - General Information'!$G$12</f>
        <v>104105353</v>
      </c>
      <c r="B1685" t="str">
        <f>'Page 1 - General Information'!$G$16</f>
        <v>1164</v>
      </c>
      <c r="C1685" s="395" t="s">
        <v>17716</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
      </c>
      <c r="U1685"/>
      <c r="V1685"/>
      <c r="W1685"/>
      <c r="X1685" s="397">
        <v>9</v>
      </c>
      <c r="Y1685" s="397">
        <v>80</v>
      </c>
    </row>
    <row r="1686" spans="1:25" x14ac:dyDescent="0.25">
      <c r="A1686">
        <f>'Page 1 - General Information'!$G$12</f>
        <v>104105353</v>
      </c>
      <c r="B1686" t="str">
        <f>'Page 1 - General Information'!$G$16</f>
        <v>1164</v>
      </c>
      <c r="C1686" s="395" t="s">
        <v>17716</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104105353</v>
      </c>
      <c r="B1687" t="str">
        <f>'Page 1 - General Information'!$G$16</f>
        <v>1164</v>
      </c>
      <c r="C1687" s="395" t="s">
        <v>17716</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104105353</v>
      </c>
      <c r="B1688" t="str">
        <f>'Page 1 - General Information'!$G$16</f>
        <v>1164</v>
      </c>
      <c r="C1688" s="395" t="s">
        <v>17716</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104105353</v>
      </c>
      <c r="B1689" t="str">
        <f>'Page 1 - General Information'!$G$16</f>
        <v>1164</v>
      </c>
      <c r="C1689" s="395" t="s">
        <v>17716</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f>'Page 1 - General Information'!$G$12</f>
        <v>104105353</v>
      </c>
      <c r="B1690" t="str">
        <f>'Page 1 - General Information'!$G$16</f>
        <v>1164</v>
      </c>
      <c r="C1690" s="395" t="s">
        <v>17716</v>
      </c>
      <c r="D1690"/>
      <c r="E1690"/>
      <c r="F1690"/>
      <c r="G1690"/>
      <c r="H1690"/>
      <c r="I1690"/>
      <c r="J1690"/>
      <c r="K1690"/>
      <c r="L1690"/>
      <c r="M1690"/>
      <c r="N1690" t="s">
        <v>4101</v>
      </c>
      <c r="O1690" s="396">
        <f>INDEX('Page 2 - Team Information'!$K$14:$AP$184,Y1690,X1690)</f>
        <v>0</v>
      </c>
      <c r="P1690"/>
      <c r="Q1690"/>
      <c r="R1690"/>
      <c r="S1690" t="s">
        <v>5776</v>
      </c>
      <c r="T1690"/>
      <c r="U1690"/>
      <c r="V1690"/>
      <c r="W1690"/>
      <c r="X1690" s="397">
        <v>15</v>
      </c>
      <c r="Y1690" s="397">
        <v>80</v>
      </c>
    </row>
    <row r="1691" spans="1:25" x14ac:dyDescent="0.25">
      <c r="A1691">
        <f>'Page 1 - General Information'!$G$12</f>
        <v>104105353</v>
      </c>
      <c r="B1691" t="str">
        <f>'Page 1 - General Information'!$G$16</f>
        <v>1164</v>
      </c>
      <c r="C1691" s="395" t="s">
        <v>17716</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f>'Page 1 - General Information'!$G$12</f>
        <v>104105353</v>
      </c>
      <c r="B1692" t="str">
        <f>'Page 1 - General Information'!$G$16</f>
        <v>1164</v>
      </c>
      <c r="C1692" s="395" t="s">
        <v>17716</v>
      </c>
      <c r="D1692"/>
      <c r="E1692"/>
      <c r="F1692"/>
      <c r="G1692"/>
      <c r="H1692"/>
      <c r="I1692"/>
      <c r="J1692"/>
      <c r="K1692"/>
      <c r="L1692"/>
      <c r="M1692"/>
      <c r="N1692" t="s">
        <v>4101</v>
      </c>
      <c r="O1692" s="396">
        <f>INDEX('Page 2 - Team Information'!$K$14:$AP$184,Y1692,X1692)</f>
        <v>0</v>
      </c>
      <c r="P1692"/>
      <c r="Q1692"/>
      <c r="R1692"/>
      <c r="S1692" t="s">
        <v>5778</v>
      </c>
      <c r="T1692"/>
      <c r="U1692"/>
      <c r="V1692"/>
      <c r="W1692"/>
      <c r="X1692" s="397">
        <v>17</v>
      </c>
      <c r="Y1692" s="397">
        <v>80</v>
      </c>
    </row>
    <row r="1693" spans="1:25" x14ac:dyDescent="0.25">
      <c r="A1693">
        <f>'Page 1 - General Information'!$G$12</f>
        <v>104105353</v>
      </c>
      <c r="B1693" t="str">
        <f>'Page 1 - General Information'!$G$16</f>
        <v>1164</v>
      </c>
      <c r="C1693" s="395" t="s">
        <v>17716</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f>'Page 1 - General Information'!$G$12</f>
        <v>104105353</v>
      </c>
      <c r="B1694" t="str">
        <f>'Page 1 - General Information'!$G$16</f>
        <v>1164</v>
      </c>
      <c r="C1694" s="395" t="s">
        <v>17716</v>
      </c>
      <c r="D1694"/>
      <c r="E1694"/>
      <c r="F1694"/>
      <c r="G1694"/>
      <c r="H1694"/>
      <c r="I1694"/>
      <c r="J1694"/>
      <c r="K1694"/>
      <c r="L1694"/>
      <c r="M1694"/>
      <c r="N1694" t="s">
        <v>4101</v>
      </c>
      <c r="O1694" s="396">
        <f>INDEX('Page 2 - Team Information'!$K$14:$AP$184,Y1694,X1694)</f>
        <v>0</v>
      </c>
      <c r="P1694"/>
      <c r="Q1694"/>
      <c r="R1694"/>
      <c r="S1694" t="s">
        <v>5780</v>
      </c>
      <c r="T1694"/>
      <c r="U1694"/>
      <c r="V1694"/>
      <c r="W1694"/>
      <c r="X1694" s="397">
        <v>20</v>
      </c>
      <c r="Y1694" s="397">
        <v>80</v>
      </c>
    </row>
    <row r="1695" spans="1:25" x14ac:dyDescent="0.25">
      <c r="A1695">
        <f>'Page 1 - General Information'!$G$12</f>
        <v>104105353</v>
      </c>
      <c r="B1695" t="str">
        <f>'Page 1 - General Information'!$G$16</f>
        <v>1164</v>
      </c>
      <c r="C1695" s="395" t="s">
        <v>17716</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f>'Page 1 - General Information'!$G$12</f>
        <v>104105353</v>
      </c>
      <c r="B1696" t="str">
        <f>'Page 1 - General Information'!$G$16</f>
        <v>1164</v>
      </c>
      <c r="C1696" s="395" t="s">
        <v>17716</v>
      </c>
      <c r="D1696"/>
      <c r="E1696"/>
      <c r="F1696"/>
      <c r="G1696"/>
      <c r="H1696"/>
      <c r="I1696"/>
      <c r="J1696"/>
      <c r="K1696"/>
      <c r="L1696"/>
      <c r="M1696"/>
      <c r="N1696" t="s">
        <v>4101</v>
      </c>
      <c r="O1696" s="396">
        <f>INDEX('Page 2 - Team Information'!$K$14:$AP$184,Y1696,X1696)</f>
        <v>0</v>
      </c>
      <c r="P1696"/>
      <c r="Q1696"/>
      <c r="R1696"/>
      <c r="S1696" t="s">
        <v>5782</v>
      </c>
      <c r="T1696"/>
      <c r="U1696"/>
      <c r="V1696"/>
      <c r="W1696"/>
      <c r="X1696" s="397">
        <v>22</v>
      </c>
      <c r="Y1696" s="397">
        <v>80</v>
      </c>
    </row>
    <row r="1697" spans="1:25" x14ac:dyDescent="0.25">
      <c r="A1697">
        <f>'Page 1 - General Information'!$G$12</f>
        <v>104105353</v>
      </c>
      <c r="B1697" t="str">
        <f>'Page 1 - General Information'!$G$16</f>
        <v>1164</v>
      </c>
      <c r="C1697" s="395" t="s">
        <v>17716</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f>'Page 1 - General Information'!$G$12</f>
        <v>104105353</v>
      </c>
      <c r="B1698" t="str">
        <f>'Page 1 - General Information'!$G$16</f>
        <v>1164</v>
      </c>
      <c r="C1698" s="395" t="s">
        <v>17716</v>
      </c>
      <c r="D1698"/>
      <c r="E1698"/>
      <c r="F1698"/>
      <c r="G1698"/>
      <c r="H1698"/>
      <c r="I1698"/>
      <c r="J1698"/>
      <c r="K1698"/>
      <c r="L1698"/>
      <c r="M1698"/>
      <c r="N1698" t="s">
        <v>4582</v>
      </c>
      <c r="O1698" s="399"/>
      <c r="P1698"/>
      <c r="Q1698"/>
      <c r="R1698" s="399" t="s">
        <v>10264</v>
      </c>
      <c r="S1698" t="s">
        <v>5784</v>
      </c>
      <c r="T1698"/>
      <c r="U1698"/>
      <c r="V1698" s="396" t="str">
        <f>INDEX('Page 2 - Team Information'!$K$14:$AP$184,Y1698,X1698)</f>
        <v xml:space="preserve">Yes </v>
      </c>
      <c r="W1698"/>
      <c r="X1698" s="397">
        <v>6</v>
      </c>
      <c r="Y1698" s="397">
        <v>81</v>
      </c>
    </row>
    <row r="1699" spans="1:25" x14ac:dyDescent="0.25">
      <c r="A1699">
        <f>'Page 1 - General Information'!$G$12</f>
        <v>104105353</v>
      </c>
      <c r="B1699" t="str">
        <f>'Page 1 - General Information'!$G$16</f>
        <v>1164</v>
      </c>
      <c r="C1699" s="395" t="s">
        <v>17716</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f>'Page 1 - General Information'!$G$12</f>
        <v>104105353</v>
      </c>
      <c r="B1700" t="str">
        <f>'Page 1 - General Information'!$G$16</f>
        <v>1164</v>
      </c>
      <c r="C1700" s="395" t="s">
        <v>17716</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1974-06-30</v>
      </c>
      <c r="U1700"/>
      <c r="V1700"/>
      <c r="W1700"/>
      <c r="X1700" s="397">
        <v>9</v>
      </c>
      <c r="Y1700" s="397">
        <v>81</v>
      </c>
    </row>
    <row r="1701" spans="1:25" x14ac:dyDescent="0.25">
      <c r="A1701">
        <f>'Page 1 - General Information'!$G$12</f>
        <v>104105353</v>
      </c>
      <c r="B1701" t="str">
        <f>'Page 1 - General Information'!$G$16</f>
        <v>1164</v>
      </c>
      <c r="C1701" s="395" t="s">
        <v>17716</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104105353</v>
      </c>
      <c r="B1702" t="str">
        <f>'Page 1 - General Information'!$G$16</f>
        <v>1164</v>
      </c>
      <c r="C1702" s="395" t="s">
        <v>17716</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104105353</v>
      </c>
      <c r="B1703" t="str">
        <f>'Page 1 - General Information'!$G$16</f>
        <v>1164</v>
      </c>
      <c r="C1703" s="395" t="s">
        <v>17716</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104105353</v>
      </c>
      <c r="B1704" t="str">
        <f>'Page 1 - General Information'!$G$16</f>
        <v>1164</v>
      </c>
      <c r="C1704" s="395" t="s">
        <v>17716</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f>'Page 1 - General Information'!$G$12</f>
        <v>104105353</v>
      </c>
      <c r="B1705" t="str">
        <f>'Page 1 - General Information'!$G$16</f>
        <v>1164</v>
      </c>
      <c r="C1705" s="395" t="s">
        <v>17716</v>
      </c>
      <c r="D1705"/>
      <c r="E1705"/>
      <c r="F1705"/>
      <c r="G1705"/>
      <c r="H1705"/>
      <c r="I1705"/>
      <c r="J1705"/>
      <c r="K1705"/>
      <c r="L1705"/>
      <c r="M1705"/>
      <c r="N1705" t="s">
        <v>4101</v>
      </c>
      <c r="O1705" s="396">
        <f>INDEX('Page 2 - Team Information'!$K$14:$AP$184,Y1705,X1705)</f>
        <v>24</v>
      </c>
      <c r="P1705"/>
      <c r="Q1705"/>
      <c r="R1705"/>
      <c r="S1705" t="s">
        <v>5791</v>
      </c>
      <c r="T1705"/>
      <c r="U1705"/>
      <c r="V1705"/>
      <c r="W1705"/>
      <c r="X1705" s="397">
        <v>15</v>
      </c>
      <c r="Y1705" s="397">
        <v>81</v>
      </c>
    </row>
    <row r="1706" spans="1:25" x14ac:dyDescent="0.25">
      <c r="A1706">
        <f>'Page 1 - General Information'!$G$12</f>
        <v>104105353</v>
      </c>
      <c r="B1706" t="str">
        <f>'Page 1 - General Information'!$G$16</f>
        <v>1164</v>
      </c>
      <c r="C1706" s="395" t="s">
        <v>17716</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f>'Page 1 - General Information'!$G$12</f>
        <v>104105353</v>
      </c>
      <c r="B1707" t="str">
        <f>'Page 1 - General Information'!$G$16</f>
        <v>1164</v>
      </c>
      <c r="C1707" s="395" t="s">
        <v>17716</v>
      </c>
      <c r="D1707"/>
      <c r="E1707"/>
      <c r="F1707"/>
      <c r="G1707"/>
      <c r="H1707"/>
      <c r="I1707"/>
      <c r="J1707"/>
      <c r="K1707"/>
      <c r="L1707"/>
      <c r="M1707"/>
      <c r="N1707" t="s">
        <v>4101</v>
      </c>
      <c r="O1707" s="396">
        <f>INDEX('Page 2 - Team Information'!$K$14:$AP$184,Y1707,X1707)</f>
        <v>24</v>
      </c>
      <c r="P1707"/>
      <c r="Q1707"/>
      <c r="R1707"/>
      <c r="S1707" t="s">
        <v>5793</v>
      </c>
      <c r="T1707"/>
      <c r="U1707"/>
      <c r="V1707"/>
      <c r="W1707"/>
      <c r="X1707" s="397">
        <v>17</v>
      </c>
      <c r="Y1707" s="397">
        <v>81</v>
      </c>
    </row>
    <row r="1708" spans="1:25" x14ac:dyDescent="0.25">
      <c r="A1708">
        <f>'Page 1 - General Information'!$G$12</f>
        <v>104105353</v>
      </c>
      <c r="B1708" t="str">
        <f>'Page 1 - General Information'!$G$16</f>
        <v>1164</v>
      </c>
      <c r="C1708" s="395" t="s">
        <v>17716</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f>'Page 1 - General Information'!$G$12</f>
        <v>104105353</v>
      </c>
      <c r="B1709" t="str">
        <f>'Page 1 - General Information'!$G$16</f>
        <v>1164</v>
      </c>
      <c r="C1709" s="395" t="s">
        <v>17716</v>
      </c>
      <c r="D1709"/>
      <c r="E1709"/>
      <c r="F1709"/>
      <c r="G1709"/>
      <c r="H1709"/>
      <c r="I1709"/>
      <c r="J1709"/>
      <c r="K1709"/>
      <c r="L1709"/>
      <c r="M1709"/>
      <c r="N1709" t="s">
        <v>4101</v>
      </c>
      <c r="O1709" s="396">
        <f>INDEX('Page 2 - Team Information'!$K$14:$AP$184,Y1709,X1709)</f>
        <v>24</v>
      </c>
      <c r="P1709"/>
      <c r="Q1709"/>
      <c r="R1709"/>
      <c r="S1709" t="s">
        <v>5795</v>
      </c>
      <c r="T1709"/>
      <c r="U1709"/>
      <c r="V1709"/>
      <c r="W1709"/>
      <c r="X1709" s="397">
        <v>20</v>
      </c>
      <c r="Y1709" s="397">
        <v>81</v>
      </c>
    </row>
    <row r="1710" spans="1:25" x14ac:dyDescent="0.25">
      <c r="A1710">
        <f>'Page 1 - General Information'!$G$12</f>
        <v>104105353</v>
      </c>
      <c r="B1710" t="str">
        <f>'Page 1 - General Information'!$G$16</f>
        <v>1164</v>
      </c>
      <c r="C1710" s="395" t="s">
        <v>17716</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f>'Page 1 - General Information'!$G$12</f>
        <v>104105353</v>
      </c>
      <c r="B1711" t="str">
        <f>'Page 1 - General Information'!$G$16</f>
        <v>1164</v>
      </c>
      <c r="C1711" s="395" t="s">
        <v>17716</v>
      </c>
      <c r="D1711"/>
      <c r="E1711"/>
      <c r="F1711"/>
      <c r="G1711"/>
      <c r="H1711"/>
      <c r="I1711"/>
      <c r="J1711"/>
      <c r="K1711"/>
      <c r="L1711"/>
      <c r="M1711"/>
      <c r="N1711" t="s">
        <v>4101</v>
      </c>
      <c r="O1711" s="396">
        <f>INDEX('Page 2 - Team Information'!$K$14:$AP$184,Y1711,X1711)</f>
        <v>24</v>
      </c>
      <c r="P1711"/>
      <c r="Q1711"/>
      <c r="R1711"/>
      <c r="S1711" t="s">
        <v>5797</v>
      </c>
      <c r="T1711"/>
      <c r="U1711"/>
      <c r="V1711"/>
      <c r="W1711"/>
      <c r="X1711" s="397">
        <v>22</v>
      </c>
      <c r="Y1711" s="397">
        <v>81</v>
      </c>
    </row>
    <row r="1712" spans="1:25" x14ac:dyDescent="0.25">
      <c r="A1712">
        <f>'Page 1 - General Information'!$G$12</f>
        <v>104105353</v>
      </c>
      <c r="B1712" t="str">
        <f>'Page 1 - General Information'!$G$16</f>
        <v>1164</v>
      </c>
      <c r="C1712" s="395" t="s">
        <v>17716</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f>'Page 1 - General Information'!$G$12</f>
        <v>104105353</v>
      </c>
      <c r="B1713" t="str">
        <f>'Page 1 - General Information'!$G$16</f>
        <v>1164</v>
      </c>
      <c r="C1713" s="395" t="s">
        <v>17716</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f>'Page 1 - General Information'!$G$12</f>
        <v>104105353</v>
      </c>
      <c r="B1714" t="str">
        <f>'Page 1 - General Information'!$G$16</f>
        <v>1164</v>
      </c>
      <c r="C1714" s="395" t="s">
        <v>17716</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f>'Page 1 - General Information'!$G$12</f>
        <v>104105353</v>
      </c>
      <c r="B1715" t="str">
        <f>'Page 1 - General Information'!$G$16</f>
        <v>1164</v>
      </c>
      <c r="C1715" s="395" t="s">
        <v>17716</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104105353</v>
      </c>
      <c r="B1716" t="str">
        <f>'Page 1 - General Information'!$G$16</f>
        <v>1164</v>
      </c>
      <c r="C1716" s="395" t="s">
        <v>17716</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104105353</v>
      </c>
      <c r="B1717" t="str">
        <f>'Page 1 - General Information'!$G$16</f>
        <v>1164</v>
      </c>
      <c r="C1717" s="395" t="s">
        <v>17716</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104105353</v>
      </c>
      <c r="B1718" t="str">
        <f>'Page 1 - General Information'!$G$16</f>
        <v>1164</v>
      </c>
      <c r="C1718" s="395" t="s">
        <v>17716</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104105353</v>
      </c>
      <c r="B1719" t="str">
        <f>'Page 1 - General Information'!$G$16</f>
        <v>1164</v>
      </c>
      <c r="C1719" s="395" t="s">
        <v>17716</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f>'Page 1 - General Information'!$G$12</f>
        <v>104105353</v>
      </c>
      <c r="B1720" t="str">
        <f>'Page 1 - General Information'!$G$16</f>
        <v>1164</v>
      </c>
      <c r="C1720" s="395" t="s">
        <v>17716</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f>'Page 1 - General Information'!$G$12</f>
        <v>104105353</v>
      </c>
      <c r="B1721" t="str">
        <f>'Page 1 - General Information'!$G$16</f>
        <v>1164</v>
      </c>
      <c r="C1721" s="395" t="s">
        <v>17716</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f>'Page 1 - General Information'!$G$12</f>
        <v>104105353</v>
      </c>
      <c r="B1722" t="str">
        <f>'Page 1 - General Information'!$G$16</f>
        <v>1164</v>
      </c>
      <c r="C1722" s="395" t="s">
        <v>17716</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f>'Page 1 - General Information'!$G$12</f>
        <v>104105353</v>
      </c>
      <c r="B1723" t="str">
        <f>'Page 1 - General Information'!$G$16</f>
        <v>1164</v>
      </c>
      <c r="C1723" s="395" t="s">
        <v>17716</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f>'Page 1 - General Information'!$G$12</f>
        <v>104105353</v>
      </c>
      <c r="B1724" t="str">
        <f>'Page 1 - General Information'!$G$16</f>
        <v>1164</v>
      </c>
      <c r="C1724" s="395" t="s">
        <v>17716</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f>'Page 1 - General Information'!$G$12</f>
        <v>104105353</v>
      </c>
      <c r="B1725" t="str">
        <f>'Page 1 - General Information'!$G$16</f>
        <v>1164</v>
      </c>
      <c r="C1725" s="395" t="s">
        <v>17716</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f>'Page 1 - General Information'!$G$12</f>
        <v>104105353</v>
      </c>
      <c r="B1726" t="str">
        <f>'Page 1 - General Information'!$G$16</f>
        <v>1164</v>
      </c>
      <c r="C1726" s="395" t="s">
        <v>17716</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f>'Page 1 - General Information'!$G$12</f>
        <v>104105353</v>
      </c>
      <c r="B1727" t="str">
        <f>'Page 1 - General Information'!$G$16</f>
        <v>1164</v>
      </c>
      <c r="C1727" s="395" t="s">
        <v>17716</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f>'Page 1 - General Information'!$G$12</f>
        <v>104105353</v>
      </c>
      <c r="B1728" t="str">
        <f>'Page 1 - General Information'!$G$16</f>
        <v>1164</v>
      </c>
      <c r="C1728" s="395" t="s">
        <v>17716</v>
      </c>
      <c r="D1728"/>
      <c r="E1728"/>
      <c r="F1728"/>
      <c r="G1728"/>
      <c r="H1728"/>
      <c r="I1728"/>
      <c r="J1728"/>
      <c r="K1728"/>
      <c r="L1728"/>
      <c r="M1728"/>
      <c r="N1728" t="s">
        <v>4582</v>
      </c>
      <c r="O1728" s="399"/>
      <c r="P1728"/>
      <c r="Q1728"/>
      <c r="R1728" s="399" t="s">
        <v>10264</v>
      </c>
      <c r="S1728" t="s">
        <v>5814</v>
      </c>
      <c r="T1728"/>
      <c r="U1728"/>
      <c r="V1728" s="396" t="str">
        <f>INDEX('Page 2 - Team Information'!$K$14:$AP$184,Y1728,X1728)</f>
        <v xml:space="preserve">Yes </v>
      </c>
      <c r="W1728"/>
      <c r="X1728" s="397">
        <v>6</v>
      </c>
      <c r="Y1728" s="397">
        <v>83</v>
      </c>
    </row>
    <row r="1729" spans="1:25" x14ac:dyDescent="0.25">
      <c r="A1729">
        <f>'Page 1 - General Information'!$G$12</f>
        <v>104105353</v>
      </c>
      <c r="B1729" t="str">
        <f>'Page 1 - General Information'!$G$16</f>
        <v>1164</v>
      </c>
      <c r="C1729" s="395" t="s">
        <v>17716</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f>'Page 1 - General Information'!$G$12</f>
        <v>104105353</v>
      </c>
      <c r="B1730" t="str">
        <f>'Page 1 - General Information'!$G$16</f>
        <v>1164</v>
      </c>
      <c r="C1730" s="395" t="s">
        <v>17716</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2017-06-30</v>
      </c>
      <c r="U1730"/>
      <c r="V1730"/>
      <c r="W1730"/>
      <c r="X1730" s="397">
        <v>9</v>
      </c>
      <c r="Y1730" s="397">
        <v>83</v>
      </c>
    </row>
    <row r="1731" spans="1:25" x14ac:dyDescent="0.25">
      <c r="A1731">
        <f>'Page 1 - General Information'!$G$12</f>
        <v>104105353</v>
      </c>
      <c r="B1731" t="str">
        <f>'Page 1 - General Information'!$G$16</f>
        <v>1164</v>
      </c>
      <c r="C1731" s="395" t="s">
        <v>17716</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104105353</v>
      </c>
      <c r="B1732" t="str">
        <f>'Page 1 - General Information'!$G$16</f>
        <v>1164</v>
      </c>
      <c r="C1732" s="395" t="s">
        <v>17716</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104105353</v>
      </c>
      <c r="B1733" t="str">
        <f>'Page 1 - General Information'!$G$16</f>
        <v>1164</v>
      </c>
      <c r="C1733" s="395" t="s">
        <v>17716</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104105353</v>
      </c>
      <c r="B1734" t="str">
        <f>'Page 1 - General Information'!$G$16</f>
        <v>1164</v>
      </c>
      <c r="C1734" s="395" t="s">
        <v>17716</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f>'Page 1 - General Information'!$G$12</f>
        <v>104105353</v>
      </c>
      <c r="B1735" t="str">
        <f>'Page 1 - General Information'!$G$16</f>
        <v>1164</v>
      </c>
      <c r="C1735" s="395" t="s">
        <v>17716</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f>'Page 1 - General Information'!$G$12</f>
        <v>104105353</v>
      </c>
      <c r="B1736" t="str">
        <f>'Page 1 - General Information'!$G$16</f>
        <v>1164</v>
      </c>
      <c r="C1736" s="395" t="s">
        <v>17716</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f>'Page 1 - General Information'!$G$12</f>
        <v>104105353</v>
      </c>
      <c r="B1737" t="str">
        <f>'Page 1 - General Information'!$G$16</f>
        <v>1164</v>
      </c>
      <c r="C1737" s="395" t="s">
        <v>17716</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f>'Page 1 - General Information'!$G$12</f>
        <v>104105353</v>
      </c>
      <c r="B1738" t="str">
        <f>'Page 1 - General Information'!$G$16</f>
        <v>1164</v>
      </c>
      <c r="C1738" s="395" t="s">
        <v>17716</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f>'Page 1 - General Information'!$G$12</f>
        <v>104105353</v>
      </c>
      <c r="B1739" t="str">
        <f>'Page 1 - General Information'!$G$16</f>
        <v>1164</v>
      </c>
      <c r="C1739" s="395" t="s">
        <v>17716</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f>'Page 1 - General Information'!$G$12</f>
        <v>104105353</v>
      </c>
      <c r="B1740" t="str">
        <f>'Page 1 - General Information'!$G$16</f>
        <v>1164</v>
      </c>
      <c r="C1740" s="395" t="s">
        <v>17716</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f>'Page 1 - General Information'!$G$12</f>
        <v>104105353</v>
      </c>
      <c r="B1741" t="str">
        <f>'Page 1 - General Information'!$G$16</f>
        <v>1164</v>
      </c>
      <c r="C1741" s="395" t="s">
        <v>17716</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f>'Page 1 - General Information'!$G$12</f>
        <v>104105353</v>
      </c>
      <c r="B1742" t="str">
        <f>'Page 1 - General Information'!$G$16</f>
        <v>1164</v>
      </c>
      <c r="C1742" s="395" t="s">
        <v>17716</v>
      </c>
      <c r="D1742"/>
      <c r="E1742"/>
      <c r="F1742"/>
      <c r="G1742"/>
      <c r="H1742"/>
      <c r="I1742"/>
      <c r="J1742"/>
      <c r="K1742"/>
      <c r="L1742"/>
      <c r="M1742"/>
      <c r="N1742" t="s">
        <v>4582</v>
      </c>
      <c r="O1742" s="399"/>
      <c r="P1742"/>
      <c r="Q1742"/>
      <c r="R1742" s="399" t="s">
        <v>10264</v>
      </c>
      <c r="S1742" t="s">
        <v>5828</v>
      </c>
      <c r="T1742"/>
      <c r="U1742"/>
      <c r="V1742" s="396" t="str">
        <f>INDEX('Page 2 - Team Information'!$K$14:$AP$184,Y1742,X1742)</f>
        <v xml:space="preserve">Yes </v>
      </c>
      <c r="W1742"/>
      <c r="X1742" s="397">
        <v>5</v>
      </c>
      <c r="Y1742" s="397">
        <v>84</v>
      </c>
    </row>
    <row r="1743" spans="1:25" x14ac:dyDescent="0.25">
      <c r="A1743">
        <f>'Page 1 - General Information'!$G$12</f>
        <v>104105353</v>
      </c>
      <c r="B1743" t="str">
        <f>'Page 1 - General Information'!$G$16</f>
        <v>1164</v>
      </c>
      <c r="C1743" s="395" t="s">
        <v>17716</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f>'Page 1 - General Information'!$G$12</f>
        <v>104105353</v>
      </c>
      <c r="B1744" t="str">
        <f>'Page 1 - General Information'!$G$16</f>
        <v>1164</v>
      </c>
      <c r="C1744" s="395" t="s">
        <v>17716</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f>'Page 1 - General Information'!$G$12</f>
        <v>104105353</v>
      </c>
      <c r="B1745" t="str">
        <f>'Page 1 - General Information'!$G$16</f>
        <v>1164</v>
      </c>
      <c r="C1745" s="395" t="s">
        <v>17716</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1981-06-30</v>
      </c>
      <c r="U1745"/>
      <c r="V1745"/>
      <c r="W1745"/>
      <c r="X1745" s="397">
        <v>9</v>
      </c>
      <c r="Y1745" s="397">
        <v>84</v>
      </c>
    </row>
    <row r="1746" spans="1:25" x14ac:dyDescent="0.25">
      <c r="A1746">
        <f>'Page 1 - General Information'!$G$12</f>
        <v>104105353</v>
      </c>
      <c r="B1746" t="str">
        <f>'Page 1 - General Information'!$G$16</f>
        <v>1164</v>
      </c>
      <c r="C1746" s="395" t="s">
        <v>17716</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104105353</v>
      </c>
      <c r="B1747" t="str">
        <f>'Page 1 - General Information'!$G$16</f>
        <v>1164</v>
      </c>
      <c r="C1747" s="395" t="s">
        <v>17716</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104105353</v>
      </c>
      <c r="B1748" t="str">
        <f>'Page 1 - General Information'!$G$16</f>
        <v>1164</v>
      </c>
      <c r="C1748" s="395" t="s">
        <v>17716</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104105353</v>
      </c>
      <c r="B1749" t="str">
        <f>'Page 1 - General Information'!$G$16</f>
        <v>1164</v>
      </c>
      <c r="C1749" s="395" t="s">
        <v>17716</v>
      </c>
      <c r="D1749"/>
      <c r="E1749"/>
      <c r="F1749"/>
      <c r="G1749"/>
      <c r="H1749"/>
      <c r="I1749"/>
      <c r="J1749"/>
      <c r="K1749"/>
      <c r="L1749"/>
      <c r="M1749"/>
      <c r="N1749" t="s">
        <v>4101</v>
      </c>
      <c r="O1749" s="396">
        <f>INDEX('Page 2 - Team Information'!$K$14:$AP$184,Y1749,X1749)</f>
        <v>8</v>
      </c>
      <c r="P1749"/>
      <c r="Q1749"/>
      <c r="R1749"/>
      <c r="S1749" t="s">
        <v>5835</v>
      </c>
      <c r="T1749"/>
      <c r="U1749"/>
      <c r="V1749"/>
      <c r="W1749"/>
      <c r="X1749" s="397">
        <v>14</v>
      </c>
      <c r="Y1749" s="397">
        <v>84</v>
      </c>
    </row>
    <row r="1750" spans="1:25" x14ac:dyDescent="0.25">
      <c r="A1750">
        <f>'Page 1 - General Information'!$G$12</f>
        <v>104105353</v>
      </c>
      <c r="B1750" t="str">
        <f>'Page 1 - General Information'!$G$16</f>
        <v>1164</v>
      </c>
      <c r="C1750" s="395" t="s">
        <v>17716</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f>'Page 1 - General Information'!$G$12</f>
        <v>104105353</v>
      </c>
      <c r="B1751" t="str">
        <f>'Page 1 - General Information'!$G$16</f>
        <v>1164</v>
      </c>
      <c r="C1751" s="395" t="s">
        <v>17716</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f>'Page 1 - General Information'!$G$12</f>
        <v>104105353</v>
      </c>
      <c r="B1752" t="str">
        <f>'Page 1 - General Information'!$G$16</f>
        <v>1164</v>
      </c>
      <c r="C1752" s="395" t="s">
        <v>17716</v>
      </c>
      <c r="D1752"/>
      <c r="E1752"/>
      <c r="F1752"/>
      <c r="G1752"/>
      <c r="H1752"/>
      <c r="I1752"/>
      <c r="J1752"/>
      <c r="K1752"/>
      <c r="L1752"/>
      <c r="M1752"/>
      <c r="N1752" t="s">
        <v>4101</v>
      </c>
      <c r="O1752" s="396">
        <f>INDEX('Page 2 - Team Information'!$K$14:$AP$184,Y1752,X1752)</f>
        <v>8</v>
      </c>
      <c r="P1752"/>
      <c r="Q1752"/>
      <c r="R1752"/>
      <c r="S1752" t="s">
        <v>5838</v>
      </c>
      <c r="T1752"/>
      <c r="U1752"/>
      <c r="V1752"/>
      <c r="W1752"/>
      <c r="X1752" s="397">
        <v>17</v>
      </c>
      <c r="Y1752" s="397">
        <v>84</v>
      </c>
    </row>
    <row r="1753" spans="1:25" x14ac:dyDescent="0.25">
      <c r="A1753">
        <f>'Page 1 - General Information'!$G$12</f>
        <v>104105353</v>
      </c>
      <c r="B1753" t="str">
        <f>'Page 1 - General Information'!$G$16</f>
        <v>1164</v>
      </c>
      <c r="C1753" s="395" t="s">
        <v>17716</v>
      </c>
      <c r="D1753"/>
      <c r="E1753"/>
      <c r="F1753"/>
      <c r="G1753"/>
      <c r="H1753"/>
      <c r="I1753"/>
      <c r="J1753"/>
      <c r="K1753"/>
      <c r="L1753"/>
      <c r="M1753"/>
      <c r="N1753" t="s">
        <v>4101</v>
      </c>
      <c r="O1753" s="396">
        <f>INDEX('Page 2 - Team Information'!$K$14:$AP$184,Y1753,X1753)</f>
        <v>8</v>
      </c>
      <c r="P1753"/>
      <c r="Q1753"/>
      <c r="R1753"/>
      <c r="S1753" t="s">
        <v>5839</v>
      </c>
      <c r="T1753"/>
      <c r="U1753"/>
      <c r="V1753"/>
      <c r="W1753"/>
      <c r="X1753" s="397">
        <v>19</v>
      </c>
      <c r="Y1753" s="397">
        <v>84</v>
      </c>
    </row>
    <row r="1754" spans="1:25" x14ac:dyDescent="0.25">
      <c r="A1754">
        <f>'Page 1 - General Information'!$G$12</f>
        <v>104105353</v>
      </c>
      <c r="B1754" t="str">
        <f>'Page 1 - General Information'!$G$16</f>
        <v>1164</v>
      </c>
      <c r="C1754" s="395" t="s">
        <v>17716</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f>'Page 1 - General Information'!$G$12</f>
        <v>104105353</v>
      </c>
      <c r="B1755" t="str">
        <f>'Page 1 - General Information'!$G$16</f>
        <v>1164</v>
      </c>
      <c r="C1755" s="395" t="s">
        <v>17716</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f>'Page 1 - General Information'!$G$12</f>
        <v>104105353</v>
      </c>
      <c r="B1756" t="str">
        <f>'Page 1 - General Information'!$G$16</f>
        <v>1164</v>
      </c>
      <c r="C1756" s="395" t="s">
        <v>17716</v>
      </c>
      <c r="D1756"/>
      <c r="E1756"/>
      <c r="F1756"/>
      <c r="G1756"/>
      <c r="H1756"/>
      <c r="I1756"/>
      <c r="J1756"/>
      <c r="K1756"/>
      <c r="L1756"/>
      <c r="M1756"/>
      <c r="N1756" t="s">
        <v>4101</v>
      </c>
      <c r="O1756" s="396">
        <f>INDEX('Page 2 - Team Information'!$K$14:$AP$184,Y1756,X1756)</f>
        <v>8</v>
      </c>
      <c r="P1756"/>
      <c r="Q1756"/>
      <c r="R1756"/>
      <c r="S1756" t="s">
        <v>5842</v>
      </c>
      <c r="T1756"/>
      <c r="U1756"/>
      <c r="V1756"/>
      <c r="W1756"/>
      <c r="X1756" s="397">
        <v>22</v>
      </c>
      <c r="Y1756" s="397">
        <v>84</v>
      </c>
    </row>
    <row r="1757" spans="1:25" x14ac:dyDescent="0.25">
      <c r="A1757">
        <f>'Page 1 - General Information'!$G$12</f>
        <v>104105353</v>
      </c>
      <c r="B1757" t="str">
        <f>'Page 1 - General Information'!$G$16</f>
        <v>1164</v>
      </c>
      <c r="C1757" s="395" t="s">
        <v>17716</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25">
      <c r="A1758">
        <f>'Page 1 - General Information'!$G$12</f>
        <v>104105353</v>
      </c>
      <c r="B1758" t="str">
        <f>'Page 1 - General Information'!$G$16</f>
        <v>1164</v>
      </c>
      <c r="C1758" s="395" t="s">
        <v>17716</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f>'Page 1 - General Information'!$G$12</f>
        <v>104105353</v>
      </c>
      <c r="B1759" t="str">
        <f>'Page 1 - General Information'!$G$16</f>
        <v>1164</v>
      </c>
      <c r="C1759" s="395" t="s">
        <v>17716</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f>'Page 1 - General Information'!$G$12</f>
        <v>104105353</v>
      </c>
      <c r="B1760" t="str">
        <f>'Page 1 - General Information'!$G$16</f>
        <v>1164</v>
      </c>
      <c r="C1760" s="395" t="s">
        <v>17716</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104105353</v>
      </c>
      <c r="B1761" t="str">
        <f>'Page 1 - General Information'!$G$16</f>
        <v>1164</v>
      </c>
      <c r="C1761" s="395" t="s">
        <v>17716</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104105353</v>
      </c>
      <c r="B1762" t="str">
        <f>'Page 1 - General Information'!$G$16</f>
        <v>1164</v>
      </c>
      <c r="C1762" s="395" t="s">
        <v>17716</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104105353</v>
      </c>
      <c r="B1763" t="str">
        <f>'Page 1 - General Information'!$G$16</f>
        <v>1164</v>
      </c>
      <c r="C1763" s="395" t="s">
        <v>17716</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104105353</v>
      </c>
      <c r="B1764" t="str">
        <f>'Page 1 - General Information'!$G$16</f>
        <v>1164</v>
      </c>
      <c r="C1764" s="395" t="s">
        <v>17716</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25">
      <c r="A1765">
        <f>'Page 1 - General Information'!$G$12</f>
        <v>104105353</v>
      </c>
      <c r="B1765" t="str">
        <f>'Page 1 - General Information'!$G$16</f>
        <v>1164</v>
      </c>
      <c r="C1765" s="395" t="s">
        <v>17716</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f>'Page 1 - General Information'!$G$12</f>
        <v>104105353</v>
      </c>
      <c r="B1766" t="str">
        <f>'Page 1 - General Information'!$G$16</f>
        <v>1164</v>
      </c>
      <c r="C1766" s="395" t="s">
        <v>17716</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f>'Page 1 - General Information'!$G$12</f>
        <v>104105353</v>
      </c>
      <c r="B1767" t="str">
        <f>'Page 1 - General Information'!$G$16</f>
        <v>1164</v>
      </c>
      <c r="C1767" s="395" t="s">
        <v>17716</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25">
      <c r="A1768">
        <f>'Page 1 - General Information'!$G$12</f>
        <v>104105353</v>
      </c>
      <c r="B1768" t="str">
        <f>'Page 1 - General Information'!$G$16</f>
        <v>1164</v>
      </c>
      <c r="C1768" s="395" t="s">
        <v>17716</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25">
      <c r="A1769">
        <f>'Page 1 - General Information'!$G$12</f>
        <v>104105353</v>
      </c>
      <c r="B1769" t="str">
        <f>'Page 1 - General Information'!$G$16</f>
        <v>1164</v>
      </c>
      <c r="C1769" s="395" t="s">
        <v>17716</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f>'Page 1 - General Information'!$G$12</f>
        <v>104105353</v>
      </c>
      <c r="B1770" t="str">
        <f>'Page 1 - General Information'!$G$16</f>
        <v>1164</v>
      </c>
      <c r="C1770" s="395" t="s">
        <v>17716</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f>'Page 1 - General Information'!$G$12</f>
        <v>104105353</v>
      </c>
      <c r="B1771" t="str">
        <f>'Page 1 - General Information'!$G$16</f>
        <v>1164</v>
      </c>
      <c r="C1771" s="395" t="s">
        <v>17716</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25">
      <c r="A1772">
        <f>'Page 1 - General Information'!$G$12</f>
        <v>104105353</v>
      </c>
      <c r="B1772" t="str">
        <f>'Page 1 - General Information'!$G$16</f>
        <v>1164</v>
      </c>
      <c r="C1772" s="395" t="s">
        <v>17716</v>
      </c>
      <c r="D1772"/>
      <c r="E1772"/>
      <c r="F1772"/>
      <c r="G1772"/>
      <c r="H1772"/>
      <c r="I1772"/>
      <c r="J1772"/>
      <c r="K1772"/>
      <c r="L1772"/>
      <c r="M1772"/>
      <c r="N1772" t="s">
        <v>4582</v>
      </c>
      <c r="O1772" s="399"/>
      <c r="P1772"/>
      <c r="Q1772"/>
      <c r="R1772" s="399" t="s">
        <v>10264</v>
      </c>
      <c r="S1772" t="s">
        <v>5858</v>
      </c>
      <c r="T1772"/>
      <c r="U1772"/>
      <c r="V1772" s="396" t="str">
        <f>INDEX('Page 2 - Team Information'!$K$14:$AP$184,Y1772,X1772)</f>
        <v xml:space="preserve">Yes </v>
      </c>
      <c r="W1772"/>
      <c r="X1772" s="397">
        <v>5</v>
      </c>
      <c r="Y1772" s="397">
        <v>86</v>
      </c>
    </row>
    <row r="1773" spans="1:25" x14ac:dyDescent="0.25">
      <c r="A1773">
        <f>'Page 1 - General Information'!$G$12</f>
        <v>104105353</v>
      </c>
      <c r="B1773" t="str">
        <f>'Page 1 - General Information'!$G$16</f>
        <v>1164</v>
      </c>
      <c r="C1773" s="395" t="s">
        <v>17716</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f>'Page 1 - General Information'!$G$12</f>
        <v>104105353</v>
      </c>
      <c r="B1774" t="str">
        <f>'Page 1 - General Information'!$G$16</f>
        <v>1164</v>
      </c>
      <c r="C1774" s="395" t="s">
        <v>17716</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f>'Page 1 - General Information'!$G$12</f>
        <v>104105353</v>
      </c>
      <c r="B1775" t="str">
        <f>'Page 1 - General Information'!$G$16</f>
        <v>1164</v>
      </c>
      <c r="C1775" s="395" t="s">
        <v>17716</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2018-06-30</v>
      </c>
      <c r="U1775"/>
      <c r="V1775"/>
      <c r="W1775"/>
      <c r="X1775" s="397">
        <v>9</v>
      </c>
      <c r="Y1775" s="397">
        <v>86</v>
      </c>
    </row>
    <row r="1776" spans="1:25" x14ac:dyDescent="0.25">
      <c r="A1776">
        <f>'Page 1 - General Information'!$G$12</f>
        <v>104105353</v>
      </c>
      <c r="B1776" t="str">
        <f>'Page 1 - General Information'!$G$16</f>
        <v>1164</v>
      </c>
      <c r="C1776" s="395" t="s">
        <v>17716</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104105353</v>
      </c>
      <c r="B1777" t="str">
        <f>'Page 1 - General Information'!$G$16</f>
        <v>1164</v>
      </c>
      <c r="C1777" s="395" t="s">
        <v>17716</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104105353</v>
      </c>
      <c r="B1778" t="str">
        <f>'Page 1 - General Information'!$G$16</f>
        <v>1164</v>
      </c>
      <c r="C1778" s="395" t="s">
        <v>17716</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104105353</v>
      </c>
      <c r="B1779" t="str">
        <f>'Page 1 - General Information'!$G$16</f>
        <v>1164</v>
      </c>
      <c r="C1779" s="395" t="s">
        <v>17716</v>
      </c>
      <c r="D1779"/>
      <c r="E1779"/>
      <c r="F1779"/>
      <c r="G1779"/>
      <c r="H1779"/>
      <c r="I1779"/>
      <c r="J1779"/>
      <c r="K1779"/>
      <c r="L1779"/>
      <c r="M1779"/>
      <c r="N1779" t="s">
        <v>4101</v>
      </c>
      <c r="O1779" s="396">
        <f>INDEX('Page 2 - Team Information'!$K$14:$AP$184,Y1779,X1779)</f>
        <v>8</v>
      </c>
      <c r="P1779"/>
      <c r="Q1779"/>
      <c r="R1779"/>
      <c r="S1779" t="s">
        <v>5865</v>
      </c>
      <c r="T1779"/>
      <c r="U1779"/>
      <c r="V1779"/>
      <c r="W1779"/>
      <c r="X1779" s="397">
        <v>14</v>
      </c>
      <c r="Y1779" s="397">
        <v>86</v>
      </c>
    </row>
    <row r="1780" spans="1:25" x14ac:dyDescent="0.25">
      <c r="A1780">
        <f>'Page 1 - General Information'!$G$12</f>
        <v>104105353</v>
      </c>
      <c r="B1780" t="str">
        <f>'Page 1 - General Information'!$G$16</f>
        <v>1164</v>
      </c>
      <c r="C1780" s="395" t="s">
        <v>17716</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f>'Page 1 - General Information'!$G$12</f>
        <v>104105353</v>
      </c>
      <c r="B1781" t="str">
        <f>'Page 1 - General Information'!$G$16</f>
        <v>1164</v>
      </c>
      <c r="C1781" s="395" t="s">
        <v>17716</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f>'Page 1 - General Information'!$G$12</f>
        <v>104105353</v>
      </c>
      <c r="B1782" t="str">
        <f>'Page 1 - General Information'!$G$16</f>
        <v>1164</v>
      </c>
      <c r="C1782" s="395" t="s">
        <v>17716</v>
      </c>
      <c r="D1782"/>
      <c r="E1782"/>
      <c r="F1782"/>
      <c r="G1782"/>
      <c r="H1782"/>
      <c r="I1782"/>
      <c r="J1782"/>
      <c r="K1782"/>
      <c r="L1782"/>
      <c r="M1782"/>
      <c r="N1782" t="s">
        <v>4101</v>
      </c>
      <c r="O1782" s="396">
        <f>INDEX('Page 2 - Team Information'!$K$14:$AP$184,Y1782,X1782)</f>
        <v>8</v>
      </c>
      <c r="P1782"/>
      <c r="Q1782"/>
      <c r="R1782"/>
      <c r="S1782" t="s">
        <v>5868</v>
      </c>
      <c r="T1782"/>
      <c r="U1782"/>
      <c r="V1782"/>
      <c r="W1782"/>
      <c r="X1782" s="397">
        <v>17</v>
      </c>
      <c r="Y1782" s="397">
        <v>86</v>
      </c>
    </row>
    <row r="1783" spans="1:25" x14ac:dyDescent="0.25">
      <c r="A1783">
        <f>'Page 1 - General Information'!$G$12</f>
        <v>104105353</v>
      </c>
      <c r="B1783" t="str">
        <f>'Page 1 - General Information'!$G$16</f>
        <v>1164</v>
      </c>
      <c r="C1783" s="395" t="s">
        <v>17716</v>
      </c>
      <c r="D1783"/>
      <c r="E1783"/>
      <c r="F1783"/>
      <c r="G1783"/>
      <c r="H1783"/>
      <c r="I1783"/>
      <c r="J1783"/>
      <c r="K1783"/>
      <c r="L1783"/>
      <c r="M1783"/>
      <c r="N1783" t="s">
        <v>4101</v>
      </c>
      <c r="O1783" s="396">
        <f>INDEX('Page 2 - Team Information'!$K$14:$AP$184,Y1783,X1783)</f>
        <v>8</v>
      </c>
      <c r="P1783"/>
      <c r="Q1783"/>
      <c r="R1783"/>
      <c r="S1783" t="s">
        <v>5869</v>
      </c>
      <c r="T1783"/>
      <c r="U1783"/>
      <c r="V1783"/>
      <c r="W1783"/>
      <c r="X1783" s="397">
        <v>19</v>
      </c>
      <c r="Y1783" s="397">
        <v>86</v>
      </c>
    </row>
    <row r="1784" spans="1:25" x14ac:dyDescent="0.25">
      <c r="A1784">
        <f>'Page 1 - General Information'!$G$12</f>
        <v>104105353</v>
      </c>
      <c r="B1784" t="str">
        <f>'Page 1 - General Information'!$G$16</f>
        <v>1164</v>
      </c>
      <c r="C1784" s="395" t="s">
        <v>17716</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f>'Page 1 - General Information'!$G$12</f>
        <v>104105353</v>
      </c>
      <c r="B1785" t="str">
        <f>'Page 1 - General Information'!$G$16</f>
        <v>1164</v>
      </c>
      <c r="C1785" s="395" t="s">
        <v>17716</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f>'Page 1 - General Information'!$G$12</f>
        <v>104105353</v>
      </c>
      <c r="B1786" t="str">
        <f>'Page 1 - General Information'!$G$16</f>
        <v>1164</v>
      </c>
      <c r="C1786" s="395" t="s">
        <v>17716</v>
      </c>
      <c r="D1786"/>
      <c r="E1786"/>
      <c r="F1786"/>
      <c r="G1786"/>
      <c r="H1786"/>
      <c r="I1786"/>
      <c r="J1786"/>
      <c r="K1786"/>
      <c r="L1786"/>
      <c r="M1786"/>
      <c r="N1786" t="s">
        <v>4101</v>
      </c>
      <c r="O1786" s="396">
        <f>INDEX('Page 2 - Team Information'!$K$14:$AP$184,Y1786,X1786)</f>
        <v>8</v>
      </c>
      <c r="P1786"/>
      <c r="Q1786"/>
      <c r="R1786"/>
      <c r="S1786" t="s">
        <v>5872</v>
      </c>
      <c r="T1786"/>
      <c r="U1786"/>
      <c r="V1786"/>
      <c r="W1786"/>
      <c r="X1786" s="397">
        <v>22</v>
      </c>
      <c r="Y1786" s="397">
        <v>86</v>
      </c>
    </row>
    <row r="1787" spans="1:25" x14ac:dyDescent="0.25">
      <c r="A1787">
        <f>'Page 1 - General Information'!$G$12</f>
        <v>104105353</v>
      </c>
      <c r="B1787" t="str">
        <f>'Page 1 - General Information'!$G$16</f>
        <v>1164</v>
      </c>
      <c r="C1787" s="395" t="s">
        <v>17716</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f>'Page 1 - General Information'!$G$12</f>
        <v>104105353</v>
      </c>
      <c r="B1788" t="str">
        <f>'Page 1 - General Information'!$G$16</f>
        <v>1164</v>
      </c>
      <c r="C1788" s="395" t="s">
        <v>17716</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f>'Page 1 - General Information'!$G$12</f>
        <v>104105353</v>
      </c>
      <c r="B1789" t="str">
        <f>'Page 1 - General Information'!$G$16</f>
        <v>1164</v>
      </c>
      <c r="C1789" s="395" t="s">
        <v>17716</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f>'Page 1 - General Information'!$G$12</f>
        <v>104105353</v>
      </c>
      <c r="B1790" t="str">
        <f>'Page 1 - General Information'!$G$16</f>
        <v>1164</v>
      </c>
      <c r="C1790" s="395" t="s">
        <v>17716</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104105353</v>
      </c>
      <c r="B1791" t="str">
        <f>'Page 1 - General Information'!$G$16</f>
        <v>1164</v>
      </c>
      <c r="C1791" s="395" t="s">
        <v>17716</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104105353</v>
      </c>
      <c r="B1792" t="str">
        <f>'Page 1 - General Information'!$G$16</f>
        <v>1164</v>
      </c>
      <c r="C1792" s="395" t="s">
        <v>17716</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104105353</v>
      </c>
      <c r="B1793" t="str">
        <f>'Page 1 - General Information'!$G$16</f>
        <v>1164</v>
      </c>
      <c r="C1793" s="395" t="s">
        <v>17716</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104105353</v>
      </c>
      <c r="B1794" t="str">
        <f>'Page 1 - General Information'!$G$16</f>
        <v>1164</v>
      </c>
      <c r="C1794" s="395" t="s">
        <v>17716</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f>'Page 1 - General Information'!$G$12</f>
        <v>104105353</v>
      </c>
      <c r="B1795" t="str">
        <f>'Page 1 - General Information'!$G$16</f>
        <v>1164</v>
      </c>
      <c r="C1795" s="395" t="s">
        <v>17716</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f>'Page 1 - General Information'!$G$12</f>
        <v>104105353</v>
      </c>
      <c r="B1796" t="str">
        <f>'Page 1 - General Information'!$G$16</f>
        <v>1164</v>
      </c>
      <c r="C1796" s="395" t="s">
        <v>17716</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f>'Page 1 - General Information'!$G$12</f>
        <v>104105353</v>
      </c>
      <c r="B1797" t="str">
        <f>'Page 1 - General Information'!$G$16</f>
        <v>1164</v>
      </c>
      <c r="C1797" s="395" t="s">
        <v>17716</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f>'Page 1 - General Information'!$G$12</f>
        <v>104105353</v>
      </c>
      <c r="B1798" t="str">
        <f>'Page 1 - General Information'!$G$16</f>
        <v>1164</v>
      </c>
      <c r="C1798" s="395" t="s">
        <v>17716</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f>'Page 1 - General Information'!$G$12</f>
        <v>104105353</v>
      </c>
      <c r="B1799" t="str">
        <f>'Page 1 - General Information'!$G$16</f>
        <v>1164</v>
      </c>
      <c r="C1799" s="395" t="s">
        <v>17716</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f>'Page 1 - General Information'!$G$12</f>
        <v>104105353</v>
      </c>
      <c r="B1800" t="str">
        <f>'Page 1 - General Information'!$G$16</f>
        <v>1164</v>
      </c>
      <c r="C1800" s="395" t="s">
        <v>17716</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f>'Page 1 - General Information'!$G$12</f>
        <v>104105353</v>
      </c>
      <c r="B1801" t="str">
        <f>'Page 1 - General Information'!$G$16</f>
        <v>1164</v>
      </c>
      <c r="C1801" s="395" t="s">
        <v>17716</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f>'Page 1 - General Information'!$G$12</f>
        <v>104105353</v>
      </c>
      <c r="B1802" t="str">
        <f>'Page 1 - General Information'!$G$16</f>
        <v>1164</v>
      </c>
      <c r="C1802" s="395" t="s">
        <v>17716</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f>'Page 1 - General Information'!$G$12</f>
        <v>104105353</v>
      </c>
      <c r="B1803" t="str">
        <f>'Page 1 - General Information'!$G$16</f>
        <v>1164</v>
      </c>
      <c r="C1803" s="395" t="s">
        <v>17716</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f>'Page 1 - General Information'!$G$12</f>
        <v>104105353</v>
      </c>
      <c r="B1804" t="str">
        <f>'Page 1 - General Information'!$G$16</f>
        <v>1164</v>
      </c>
      <c r="C1804" s="395" t="s">
        <v>17716</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f>'Page 1 - General Information'!$G$12</f>
        <v>104105353</v>
      </c>
      <c r="B1805" t="str">
        <f>'Page 1 - General Information'!$G$16</f>
        <v>1164</v>
      </c>
      <c r="C1805" s="395" t="s">
        <v>17716</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104105353</v>
      </c>
      <c r="B1806" t="str">
        <f>'Page 1 - General Information'!$G$16</f>
        <v>1164</v>
      </c>
      <c r="C1806" s="395" t="s">
        <v>17716</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104105353</v>
      </c>
      <c r="B1807" t="str">
        <f>'Page 1 - General Information'!$G$16</f>
        <v>1164</v>
      </c>
      <c r="C1807" s="395" t="s">
        <v>17716</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104105353</v>
      </c>
      <c r="B1808" t="str">
        <f>'Page 1 - General Information'!$G$16</f>
        <v>1164</v>
      </c>
      <c r="C1808" s="395" t="s">
        <v>17716</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104105353</v>
      </c>
      <c r="B1809" t="str">
        <f>'Page 1 - General Information'!$G$16</f>
        <v>1164</v>
      </c>
      <c r="C1809" s="395" t="s">
        <v>17716</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f>'Page 1 - General Information'!$G$12</f>
        <v>104105353</v>
      </c>
      <c r="B1810" t="str">
        <f>'Page 1 - General Information'!$G$16</f>
        <v>1164</v>
      </c>
      <c r="C1810" s="395" t="s">
        <v>17716</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f>'Page 1 - General Information'!$G$12</f>
        <v>104105353</v>
      </c>
      <c r="B1811" t="str">
        <f>'Page 1 - General Information'!$G$16</f>
        <v>1164</v>
      </c>
      <c r="C1811" s="395" t="s">
        <v>17716</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f>'Page 1 - General Information'!$G$12</f>
        <v>104105353</v>
      </c>
      <c r="B1812" t="str">
        <f>'Page 1 - General Information'!$G$16</f>
        <v>1164</v>
      </c>
      <c r="C1812" s="395" t="s">
        <v>17716</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f>'Page 1 - General Information'!$G$12</f>
        <v>104105353</v>
      </c>
      <c r="B1813" t="str">
        <f>'Page 1 - General Information'!$G$16</f>
        <v>1164</v>
      </c>
      <c r="C1813" s="395" t="s">
        <v>17716</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f>'Page 1 - General Information'!$G$12</f>
        <v>104105353</v>
      </c>
      <c r="B1814" t="str">
        <f>'Page 1 - General Information'!$G$16</f>
        <v>1164</v>
      </c>
      <c r="C1814" s="395" t="s">
        <v>17716</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f>'Page 1 - General Information'!$G$12</f>
        <v>104105353</v>
      </c>
      <c r="B1815" t="str">
        <f>'Page 1 - General Information'!$G$16</f>
        <v>1164</v>
      </c>
      <c r="C1815" s="395" t="s">
        <v>17716</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f>'Page 1 - General Information'!$G$12</f>
        <v>104105353</v>
      </c>
      <c r="B1816" t="str">
        <f>'Page 1 - General Information'!$G$16</f>
        <v>1164</v>
      </c>
      <c r="C1816" s="395" t="s">
        <v>17716</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f>'Page 1 - General Information'!$G$12</f>
        <v>104105353</v>
      </c>
      <c r="B1817" t="str">
        <f>'Page 1 - General Information'!$G$16</f>
        <v>1164</v>
      </c>
      <c r="C1817" s="395" t="s">
        <v>17716</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f>'Page 1 - General Information'!$G$12</f>
        <v>104105353</v>
      </c>
      <c r="B1818" t="str">
        <f>'Page 1 - General Information'!$G$16</f>
        <v>1164</v>
      </c>
      <c r="C1818" s="395" t="s">
        <v>17716</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f>'Page 1 - General Information'!$G$12</f>
        <v>104105353</v>
      </c>
      <c r="B1819" t="str">
        <f>'Page 1 - General Information'!$G$16</f>
        <v>1164</v>
      </c>
      <c r="C1819" s="395" t="s">
        <v>17716</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f>'Page 1 - General Information'!$G$12</f>
        <v>104105353</v>
      </c>
      <c r="B1820" t="str">
        <f>'Page 1 - General Information'!$G$16</f>
        <v>1164</v>
      </c>
      <c r="C1820" s="395" t="s">
        <v>17716</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104105353</v>
      </c>
      <c r="B1821" t="str">
        <f>'Page 1 - General Information'!$G$16</f>
        <v>1164</v>
      </c>
      <c r="C1821" s="395" t="s">
        <v>17716</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104105353</v>
      </c>
      <c r="B1822" t="str">
        <f>'Page 1 - General Information'!$G$16</f>
        <v>1164</v>
      </c>
      <c r="C1822" s="395" t="s">
        <v>17716</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104105353</v>
      </c>
      <c r="B1823" t="str">
        <f>'Page 1 - General Information'!$G$16</f>
        <v>1164</v>
      </c>
      <c r="C1823" s="395" t="s">
        <v>17716</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104105353</v>
      </c>
      <c r="B1824" t="str">
        <f>'Page 1 - General Information'!$G$16</f>
        <v>1164</v>
      </c>
      <c r="C1824" s="395" t="s">
        <v>17716</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f>'Page 1 - General Information'!$G$12</f>
        <v>104105353</v>
      </c>
      <c r="B1825" t="str">
        <f>'Page 1 - General Information'!$G$16</f>
        <v>1164</v>
      </c>
      <c r="C1825" s="395" t="s">
        <v>17716</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f>'Page 1 - General Information'!$G$12</f>
        <v>104105353</v>
      </c>
      <c r="B1826" t="str">
        <f>'Page 1 - General Information'!$G$16</f>
        <v>1164</v>
      </c>
      <c r="C1826" s="395" t="s">
        <v>17716</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f>'Page 1 - General Information'!$G$12</f>
        <v>104105353</v>
      </c>
      <c r="B1827" t="str">
        <f>'Page 1 - General Information'!$G$16</f>
        <v>1164</v>
      </c>
      <c r="C1827" s="395" t="s">
        <v>17716</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f>'Page 1 - General Information'!$G$12</f>
        <v>104105353</v>
      </c>
      <c r="B1828" t="str">
        <f>'Page 1 - General Information'!$G$16</f>
        <v>1164</v>
      </c>
      <c r="C1828" s="395" t="s">
        <v>17716</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f>'Page 1 - General Information'!$G$12</f>
        <v>104105353</v>
      </c>
      <c r="B1829" t="str">
        <f>'Page 1 - General Information'!$G$16</f>
        <v>1164</v>
      </c>
      <c r="C1829" s="395" t="s">
        <v>17716</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f>'Page 1 - General Information'!$G$12</f>
        <v>104105353</v>
      </c>
      <c r="B1830" t="str">
        <f>'Page 1 - General Information'!$G$16</f>
        <v>1164</v>
      </c>
      <c r="C1830" s="395" t="s">
        <v>17716</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f>'Page 1 - General Information'!$G$12</f>
        <v>104105353</v>
      </c>
      <c r="B1831" t="str">
        <f>'Page 1 - General Information'!$G$16</f>
        <v>1164</v>
      </c>
      <c r="C1831" s="395" t="s">
        <v>17716</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f>'Page 1 - General Information'!$G$12</f>
        <v>104105353</v>
      </c>
      <c r="B1832" t="str">
        <f>'Page 1 - General Information'!$G$16</f>
        <v>1164</v>
      </c>
      <c r="C1832" s="395" t="s">
        <v>17716</v>
      </c>
      <c r="D1832"/>
      <c r="E1832"/>
      <c r="F1832"/>
      <c r="G1832"/>
      <c r="H1832"/>
      <c r="I1832"/>
      <c r="J1832"/>
      <c r="K1832"/>
      <c r="L1832"/>
      <c r="M1832"/>
      <c r="N1832" t="s">
        <v>4582</v>
      </c>
      <c r="O1832" s="399"/>
      <c r="P1832"/>
      <c r="Q1832"/>
      <c r="R1832" s="399" t="s">
        <v>10264</v>
      </c>
      <c r="S1832" t="s">
        <v>5918</v>
      </c>
      <c r="T1832"/>
      <c r="U1832"/>
      <c r="V1832" s="396">
        <f>INDEX('Page 2 - Team Information'!$K$14:$AP$184,Y1832,X1832)</f>
        <v>0</v>
      </c>
      <c r="W1832"/>
      <c r="X1832" s="397">
        <v>5</v>
      </c>
      <c r="Y1832" s="397">
        <v>90</v>
      </c>
    </row>
    <row r="1833" spans="1:25" x14ac:dyDescent="0.25">
      <c r="A1833">
        <f>'Page 1 - General Information'!$G$12</f>
        <v>104105353</v>
      </c>
      <c r="B1833" t="str">
        <f>'Page 1 - General Information'!$G$16</f>
        <v>1164</v>
      </c>
      <c r="C1833" s="395" t="s">
        <v>17716</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f>'Page 1 - General Information'!$G$12</f>
        <v>104105353</v>
      </c>
      <c r="B1834" t="str">
        <f>'Page 1 - General Information'!$G$16</f>
        <v>1164</v>
      </c>
      <c r="C1834" s="395" t="s">
        <v>17716</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f>'Page 1 - General Information'!$G$12</f>
        <v>104105353</v>
      </c>
      <c r="B1835" t="str">
        <f>'Page 1 - General Information'!$G$16</f>
        <v>1164</v>
      </c>
      <c r="C1835" s="395" t="s">
        <v>17716</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104105353</v>
      </c>
      <c r="B1836" t="str">
        <f>'Page 1 - General Information'!$G$16</f>
        <v>1164</v>
      </c>
      <c r="C1836" s="395" t="s">
        <v>17716</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104105353</v>
      </c>
      <c r="B1837" t="str">
        <f>'Page 1 - General Information'!$G$16</f>
        <v>1164</v>
      </c>
      <c r="C1837" s="395" t="s">
        <v>17716</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104105353</v>
      </c>
      <c r="B1838" t="str">
        <f>'Page 1 - General Information'!$G$16</f>
        <v>1164</v>
      </c>
      <c r="C1838" s="395" t="s">
        <v>17716</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104105353</v>
      </c>
      <c r="B1839" t="str">
        <f>'Page 1 - General Information'!$G$16</f>
        <v>1164</v>
      </c>
      <c r="C1839" s="395" t="s">
        <v>17716</v>
      </c>
      <c r="D1839"/>
      <c r="E1839"/>
      <c r="F1839"/>
      <c r="G1839"/>
      <c r="H1839"/>
      <c r="I1839"/>
      <c r="J1839"/>
      <c r="K1839"/>
      <c r="L1839"/>
      <c r="M1839"/>
      <c r="N1839" t="s">
        <v>4101</v>
      </c>
      <c r="O1839" s="396">
        <f>INDEX('Page 2 - Team Information'!$K$14:$AP$184,Y1839,X1839)</f>
        <v>0</v>
      </c>
      <c r="P1839"/>
      <c r="Q1839"/>
      <c r="R1839"/>
      <c r="S1839" t="s">
        <v>5925</v>
      </c>
      <c r="T1839"/>
      <c r="U1839"/>
      <c r="V1839"/>
      <c r="W1839"/>
      <c r="X1839" s="397">
        <v>14</v>
      </c>
      <c r="Y1839" s="397">
        <v>90</v>
      </c>
    </row>
    <row r="1840" spans="1:25" x14ac:dyDescent="0.25">
      <c r="A1840">
        <f>'Page 1 - General Information'!$G$12</f>
        <v>104105353</v>
      </c>
      <c r="B1840" t="str">
        <f>'Page 1 - General Information'!$G$16</f>
        <v>1164</v>
      </c>
      <c r="C1840" s="395" t="s">
        <v>17716</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f>'Page 1 - General Information'!$G$12</f>
        <v>104105353</v>
      </c>
      <c r="B1841" t="str">
        <f>'Page 1 - General Information'!$G$16</f>
        <v>1164</v>
      </c>
      <c r="C1841" s="395" t="s">
        <v>17716</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f>'Page 1 - General Information'!$G$12</f>
        <v>104105353</v>
      </c>
      <c r="B1842" t="str">
        <f>'Page 1 - General Information'!$G$16</f>
        <v>1164</v>
      </c>
      <c r="C1842" s="395" t="s">
        <v>17716</v>
      </c>
      <c r="D1842"/>
      <c r="E1842"/>
      <c r="F1842"/>
      <c r="G1842"/>
      <c r="H1842"/>
      <c r="I1842"/>
      <c r="J1842"/>
      <c r="K1842"/>
      <c r="L1842"/>
      <c r="M1842"/>
      <c r="N1842" t="s">
        <v>4101</v>
      </c>
      <c r="O1842" s="396">
        <f>INDEX('Page 2 - Team Information'!$K$14:$AP$184,Y1842,X1842)</f>
        <v>0</v>
      </c>
      <c r="P1842"/>
      <c r="Q1842"/>
      <c r="R1842"/>
      <c r="S1842" t="s">
        <v>5928</v>
      </c>
      <c r="T1842"/>
      <c r="U1842"/>
      <c r="V1842"/>
      <c r="W1842"/>
      <c r="X1842" s="397">
        <v>17</v>
      </c>
      <c r="Y1842" s="397">
        <v>90</v>
      </c>
    </row>
    <row r="1843" spans="1:25" x14ac:dyDescent="0.25">
      <c r="A1843">
        <f>'Page 1 - General Information'!$G$12</f>
        <v>104105353</v>
      </c>
      <c r="B1843" t="str">
        <f>'Page 1 - General Information'!$G$16</f>
        <v>1164</v>
      </c>
      <c r="C1843" s="395" t="s">
        <v>17716</v>
      </c>
      <c r="D1843"/>
      <c r="E1843"/>
      <c r="F1843"/>
      <c r="G1843"/>
      <c r="H1843"/>
      <c r="I1843"/>
      <c r="J1843"/>
      <c r="K1843"/>
      <c r="L1843"/>
      <c r="M1843"/>
      <c r="N1843" t="s">
        <v>4101</v>
      </c>
      <c r="O1843" s="396">
        <f>INDEX('Page 2 - Team Information'!$K$14:$AP$184,Y1843,X1843)</f>
        <v>0</v>
      </c>
      <c r="P1843"/>
      <c r="Q1843"/>
      <c r="R1843"/>
      <c r="S1843" t="s">
        <v>5929</v>
      </c>
      <c r="T1843"/>
      <c r="U1843"/>
      <c r="V1843"/>
      <c r="W1843"/>
      <c r="X1843" s="397">
        <v>19</v>
      </c>
      <c r="Y1843" s="397">
        <v>90</v>
      </c>
    </row>
    <row r="1844" spans="1:25" x14ac:dyDescent="0.25">
      <c r="A1844">
        <f>'Page 1 - General Information'!$G$12</f>
        <v>104105353</v>
      </c>
      <c r="B1844" t="str">
        <f>'Page 1 - General Information'!$G$16</f>
        <v>1164</v>
      </c>
      <c r="C1844" s="395" t="s">
        <v>17716</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f>'Page 1 - General Information'!$G$12</f>
        <v>104105353</v>
      </c>
      <c r="B1845" t="str">
        <f>'Page 1 - General Information'!$G$16</f>
        <v>1164</v>
      </c>
      <c r="C1845" s="395" t="s">
        <v>17716</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f>'Page 1 - General Information'!$G$12</f>
        <v>104105353</v>
      </c>
      <c r="B1846" t="str">
        <f>'Page 1 - General Information'!$G$16</f>
        <v>1164</v>
      </c>
      <c r="C1846" s="395" t="s">
        <v>17716</v>
      </c>
      <c r="D1846"/>
      <c r="E1846"/>
      <c r="F1846"/>
      <c r="G1846"/>
      <c r="H1846"/>
      <c r="I1846"/>
      <c r="J1846"/>
      <c r="K1846"/>
      <c r="L1846"/>
      <c r="M1846"/>
      <c r="N1846" t="s">
        <v>4101</v>
      </c>
      <c r="O1846" s="396">
        <f>INDEX('Page 2 - Team Information'!$K$14:$AP$184,Y1846,X1846)</f>
        <v>0</v>
      </c>
      <c r="P1846"/>
      <c r="Q1846"/>
      <c r="R1846"/>
      <c r="S1846" t="s">
        <v>5932</v>
      </c>
      <c r="T1846"/>
      <c r="U1846"/>
      <c r="V1846"/>
      <c r="W1846"/>
      <c r="X1846" s="397">
        <v>22</v>
      </c>
      <c r="Y1846" s="397">
        <v>90</v>
      </c>
    </row>
    <row r="1847" spans="1:25" x14ac:dyDescent="0.25">
      <c r="A1847">
        <f>'Page 1 - General Information'!$G$12</f>
        <v>104105353</v>
      </c>
      <c r="B1847" t="str">
        <f>'Page 1 - General Information'!$G$16</f>
        <v>1164</v>
      </c>
      <c r="C1847" s="395" t="s">
        <v>17716</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f>'Page 1 - General Information'!$G$12</f>
        <v>104105353</v>
      </c>
      <c r="B1848" t="str">
        <f>'Page 1 - General Information'!$G$16</f>
        <v>1164</v>
      </c>
      <c r="C1848" s="395" t="s">
        <v>17716</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f>'Page 1 - General Information'!$G$12</f>
        <v>104105353</v>
      </c>
      <c r="B1849" t="str">
        <f>'Page 1 - General Information'!$G$16</f>
        <v>1164</v>
      </c>
      <c r="C1849" s="395" t="s">
        <v>17716</v>
      </c>
      <c r="D1849"/>
      <c r="E1849"/>
      <c r="F1849"/>
      <c r="G1849"/>
      <c r="H1849"/>
      <c r="I1849"/>
      <c r="J1849"/>
      <c r="K1849"/>
      <c r="L1849"/>
      <c r="M1849"/>
      <c r="N1849" t="s">
        <v>4582</v>
      </c>
      <c r="O1849" s="399"/>
      <c r="P1849"/>
      <c r="Q1849"/>
      <c r="R1849" s="399" t="s">
        <v>10264</v>
      </c>
      <c r="S1849" t="s">
        <v>10093</v>
      </c>
      <c r="T1849"/>
      <c r="U1849"/>
      <c r="V1849" s="396" t="str">
        <f>INDEX('Page 2 - Team Information'!$K$14:$AP$184,Y1849,X1849)</f>
        <v xml:space="preserve">Yes </v>
      </c>
      <c r="W1849"/>
      <c r="X1849" s="397">
        <v>7</v>
      </c>
      <c r="Y1849" s="397">
        <v>91</v>
      </c>
    </row>
    <row r="1850" spans="1:25" x14ac:dyDescent="0.25">
      <c r="A1850">
        <f>'Page 1 - General Information'!$G$12</f>
        <v>104105353</v>
      </c>
      <c r="B1850" t="str">
        <f>'Page 1 - General Information'!$G$16</f>
        <v>1164</v>
      </c>
      <c r="C1850" s="395" t="s">
        <v>17716</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1996-06-30</v>
      </c>
      <c r="U1850"/>
      <c r="V1850"/>
      <c r="W1850"/>
      <c r="X1850" s="397">
        <v>9</v>
      </c>
      <c r="Y1850" s="397">
        <v>91</v>
      </c>
    </row>
    <row r="1851" spans="1:25" x14ac:dyDescent="0.25">
      <c r="A1851">
        <f>'Page 1 - General Information'!$G$12</f>
        <v>104105353</v>
      </c>
      <c r="B1851" t="str">
        <f>'Page 1 - General Information'!$G$16</f>
        <v>1164</v>
      </c>
      <c r="C1851" s="395" t="s">
        <v>17716</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104105353</v>
      </c>
      <c r="B1852" t="str">
        <f>'Page 1 - General Information'!$G$16</f>
        <v>1164</v>
      </c>
      <c r="C1852" s="395" t="s">
        <v>17716</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104105353</v>
      </c>
      <c r="B1853" t="str">
        <f>'Page 1 - General Information'!$G$16</f>
        <v>1164</v>
      </c>
      <c r="C1853" s="395" t="s">
        <v>17716</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104105353</v>
      </c>
      <c r="B1854" t="str">
        <f>'Page 1 - General Information'!$G$16</f>
        <v>1164</v>
      </c>
      <c r="C1854" s="395" t="s">
        <v>17716</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f>'Page 1 - General Information'!$G$12</f>
        <v>104105353</v>
      </c>
      <c r="B1855" t="str">
        <f>'Page 1 - General Information'!$G$16</f>
        <v>1164</v>
      </c>
      <c r="C1855" s="395" t="s">
        <v>17716</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f>'Page 1 - General Information'!$G$12</f>
        <v>104105353</v>
      </c>
      <c r="B1856" t="str">
        <f>'Page 1 - General Information'!$G$16</f>
        <v>1164</v>
      </c>
      <c r="C1856" s="395" t="s">
        <v>17716</v>
      </c>
      <c r="D1856"/>
      <c r="E1856"/>
      <c r="F1856"/>
      <c r="G1856"/>
      <c r="H1856"/>
      <c r="I1856"/>
      <c r="J1856"/>
      <c r="K1856"/>
      <c r="L1856"/>
      <c r="M1856"/>
      <c r="N1856" t="s">
        <v>4101</v>
      </c>
      <c r="O1856" s="396">
        <f>INDEX('Page 2 - Team Information'!$K$14:$AP$184,Y1856,X1856)</f>
        <v>22</v>
      </c>
      <c r="P1856"/>
      <c r="Q1856"/>
      <c r="R1856"/>
      <c r="S1856" t="s">
        <v>10100</v>
      </c>
      <c r="T1856"/>
      <c r="U1856"/>
      <c r="V1856"/>
      <c r="W1856"/>
      <c r="X1856" s="397">
        <v>16</v>
      </c>
      <c r="Y1856" s="397">
        <v>91</v>
      </c>
    </row>
    <row r="1857" spans="1:25" x14ac:dyDescent="0.25">
      <c r="A1857">
        <f>'Page 1 - General Information'!$G$12</f>
        <v>104105353</v>
      </c>
      <c r="B1857" t="str">
        <f>'Page 1 - General Information'!$G$16</f>
        <v>1164</v>
      </c>
      <c r="C1857" s="395" t="s">
        <v>17716</v>
      </c>
      <c r="D1857"/>
      <c r="E1857"/>
      <c r="F1857"/>
      <c r="G1857"/>
      <c r="H1857"/>
      <c r="I1857"/>
      <c r="J1857"/>
      <c r="K1857"/>
      <c r="L1857"/>
      <c r="M1857"/>
      <c r="N1857" t="s">
        <v>4101</v>
      </c>
      <c r="O1857" s="396">
        <f>INDEX('Page 2 - Team Information'!$K$14:$AP$184,Y1857,X1857)</f>
        <v>22</v>
      </c>
      <c r="P1857"/>
      <c r="Q1857"/>
      <c r="R1857"/>
      <c r="S1857" t="s">
        <v>10101</v>
      </c>
      <c r="T1857"/>
      <c r="U1857"/>
      <c r="V1857"/>
      <c r="W1857"/>
      <c r="X1857" s="397">
        <v>17</v>
      </c>
      <c r="Y1857" s="397">
        <v>91</v>
      </c>
    </row>
    <row r="1858" spans="1:25" x14ac:dyDescent="0.25">
      <c r="A1858">
        <f>'Page 1 - General Information'!$G$12</f>
        <v>104105353</v>
      </c>
      <c r="B1858" t="str">
        <f>'Page 1 - General Information'!$G$16</f>
        <v>1164</v>
      </c>
      <c r="C1858" s="395" t="s">
        <v>17716</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f>'Page 1 - General Information'!$G$12</f>
        <v>104105353</v>
      </c>
      <c r="B1859" t="str">
        <f>'Page 1 - General Information'!$G$16</f>
        <v>1164</v>
      </c>
      <c r="C1859" s="395" t="s">
        <v>17716</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f>'Page 1 - General Information'!$G$12</f>
        <v>104105353</v>
      </c>
      <c r="B1860" t="str">
        <f>'Page 1 - General Information'!$G$16</f>
        <v>1164</v>
      </c>
      <c r="C1860" s="395" t="s">
        <v>17716</v>
      </c>
      <c r="D1860"/>
      <c r="E1860"/>
      <c r="F1860"/>
      <c r="G1860"/>
      <c r="H1860"/>
      <c r="I1860"/>
      <c r="J1860"/>
      <c r="K1860"/>
      <c r="L1860"/>
      <c r="M1860"/>
      <c r="N1860" t="s">
        <v>4101</v>
      </c>
      <c r="O1860" s="396">
        <f>INDEX('Page 2 - Team Information'!$K$14:$AP$184,Y1860,X1860)</f>
        <v>22</v>
      </c>
      <c r="P1860"/>
      <c r="Q1860"/>
      <c r="R1860"/>
      <c r="S1860" t="s">
        <v>10107</v>
      </c>
      <c r="T1860"/>
      <c r="U1860"/>
      <c r="V1860"/>
      <c r="W1860"/>
      <c r="X1860" s="397">
        <v>21</v>
      </c>
      <c r="Y1860" s="397">
        <v>91</v>
      </c>
    </row>
    <row r="1861" spans="1:25" x14ac:dyDescent="0.25">
      <c r="A1861">
        <f>'Page 1 - General Information'!$G$12</f>
        <v>104105353</v>
      </c>
      <c r="B1861" t="str">
        <f>'Page 1 - General Information'!$G$16</f>
        <v>1164</v>
      </c>
      <c r="C1861" s="395" t="s">
        <v>17716</v>
      </c>
      <c r="D1861"/>
      <c r="E1861"/>
      <c r="F1861"/>
      <c r="G1861"/>
      <c r="H1861"/>
      <c r="I1861"/>
      <c r="J1861"/>
      <c r="K1861"/>
      <c r="L1861"/>
      <c r="M1861"/>
      <c r="N1861" t="s">
        <v>4101</v>
      </c>
      <c r="O1861" s="396">
        <f>INDEX('Page 2 - Team Information'!$K$14:$AP$184,Y1861,X1861)</f>
        <v>22</v>
      </c>
      <c r="P1861"/>
      <c r="Q1861"/>
      <c r="R1861"/>
      <c r="S1861" t="s">
        <v>10108</v>
      </c>
      <c r="T1861"/>
      <c r="U1861"/>
      <c r="V1861"/>
      <c r="W1861"/>
      <c r="X1861" s="397">
        <v>22</v>
      </c>
      <c r="Y1861" s="397">
        <v>91</v>
      </c>
    </row>
    <row r="1862" spans="1:25" x14ac:dyDescent="0.25">
      <c r="A1862">
        <f>'Page 1 - General Information'!$G$12</f>
        <v>104105353</v>
      </c>
      <c r="B1862" t="str">
        <f>'Page 1 - General Information'!$G$16</f>
        <v>1164</v>
      </c>
      <c r="C1862" s="395" t="s">
        <v>17716</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f>'Page 1 - General Information'!$G$12</f>
        <v>104105353</v>
      </c>
      <c r="B1863" t="str">
        <f>'Page 1 - General Information'!$G$16</f>
        <v>1164</v>
      </c>
      <c r="C1863" s="395" t="s">
        <v>17716</v>
      </c>
      <c r="D1863"/>
      <c r="E1863"/>
      <c r="F1863"/>
      <c r="G1863"/>
      <c r="H1863"/>
      <c r="I1863"/>
      <c r="J1863"/>
      <c r="K1863"/>
      <c r="L1863"/>
      <c r="M1863"/>
      <c r="N1863" t="s">
        <v>4582</v>
      </c>
      <c r="O1863" s="399"/>
      <c r="P1863"/>
      <c r="Q1863"/>
      <c r="R1863" s="399" t="s">
        <v>10264</v>
      </c>
      <c r="S1863" t="s">
        <v>5934</v>
      </c>
      <c r="T1863"/>
      <c r="U1863"/>
      <c r="V1863" s="396" t="str">
        <f>INDEX('Page 2 - Team Information'!$K$14:$AP$184,Y1863,X1863)</f>
        <v xml:space="preserve">Yes </v>
      </c>
      <c r="W1863"/>
      <c r="X1863" s="397">
        <v>6</v>
      </c>
      <c r="Y1863" s="397">
        <v>92</v>
      </c>
    </row>
    <row r="1864" spans="1:25" x14ac:dyDescent="0.25">
      <c r="A1864">
        <f>'Page 1 - General Information'!$G$12</f>
        <v>104105353</v>
      </c>
      <c r="B1864" t="str">
        <f>'Page 1 - General Information'!$G$16</f>
        <v>1164</v>
      </c>
      <c r="C1864" s="395" t="s">
        <v>17716</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f>'Page 1 - General Information'!$G$12</f>
        <v>104105353</v>
      </c>
      <c r="B1865" t="str">
        <f>'Page 1 - General Information'!$G$16</f>
        <v>1164</v>
      </c>
      <c r="C1865" s="395" t="s">
        <v>17716</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2015-06-30</v>
      </c>
      <c r="U1865"/>
      <c r="V1865"/>
      <c r="W1865"/>
      <c r="X1865" s="397">
        <v>9</v>
      </c>
      <c r="Y1865" s="397">
        <v>92</v>
      </c>
    </row>
    <row r="1866" spans="1:25" x14ac:dyDescent="0.25">
      <c r="A1866">
        <f>'Page 1 - General Information'!$G$12</f>
        <v>104105353</v>
      </c>
      <c r="B1866" t="str">
        <f>'Page 1 - General Information'!$G$16</f>
        <v>1164</v>
      </c>
      <c r="C1866" s="395" t="s">
        <v>17716</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104105353</v>
      </c>
      <c r="B1867" t="str">
        <f>'Page 1 - General Information'!$G$16</f>
        <v>1164</v>
      </c>
      <c r="C1867" s="395" t="s">
        <v>17716</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104105353</v>
      </c>
      <c r="B1868" t="str">
        <f>'Page 1 - General Information'!$G$16</f>
        <v>1164</v>
      </c>
      <c r="C1868" s="395" t="s">
        <v>17716</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104105353</v>
      </c>
      <c r="B1869" t="str">
        <f>'Page 1 - General Information'!$G$16</f>
        <v>1164</v>
      </c>
      <c r="C1869" s="395" t="s">
        <v>17716</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f>'Page 1 - General Information'!$G$12</f>
        <v>104105353</v>
      </c>
      <c r="B1870" t="str">
        <f>'Page 1 - General Information'!$G$16</f>
        <v>1164</v>
      </c>
      <c r="C1870" s="395" t="s">
        <v>17716</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f>'Page 1 - General Information'!$G$12</f>
        <v>104105353</v>
      </c>
      <c r="B1871" t="str">
        <f>'Page 1 - General Information'!$G$16</f>
        <v>1164</v>
      </c>
      <c r="C1871" s="395" t="s">
        <v>17716</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f>'Page 1 - General Information'!$G$12</f>
        <v>104105353</v>
      </c>
      <c r="B1872" t="str">
        <f>'Page 1 - General Information'!$G$16</f>
        <v>1164</v>
      </c>
      <c r="C1872" s="395" t="s">
        <v>17716</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f>'Page 1 - General Information'!$G$12</f>
        <v>104105353</v>
      </c>
      <c r="B1873" t="str">
        <f>'Page 1 - General Information'!$G$16</f>
        <v>1164</v>
      </c>
      <c r="C1873" s="395" t="s">
        <v>17716</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f>'Page 1 - General Information'!$G$12</f>
        <v>104105353</v>
      </c>
      <c r="B1874" t="str">
        <f>'Page 1 - General Information'!$G$16</f>
        <v>1164</v>
      </c>
      <c r="C1874" s="395" t="s">
        <v>17716</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f>'Page 1 - General Information'!$G$12</f>
        <v>104105353</v>
      </c>
      <c r="B1875" t="str">
        <f>'Page 1 - General Information'!$G$16</f>
        <v>1164</v>
      </c>
      <c r="C1875" s="395" t="s">
        <v>17716</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f>'Page 1 - General Information'!$G$12</f>
        <v>104105353</v>
      </c>
      <c r="B1876" t="str">
        <f>'Page 1 - General Information'!$G$16</f>
        <v>1164</v>
      </c>
      <c r="C1876" s="395" t="s">
        <v>17716</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f>'Page 1 - General Information'!$G$12</f>
        <v>104105353</v>
      </c>
      <c r="B1877" t="str">
        <f>'Page 1 - General Information'!$G$16</f>
        <v>1164</v>
      </c>
      <c r="C1877" s="395" t="s">
        <v>17716</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25">
      <c r="A1878">
        <f>'Page 1 - General Information'!$G$12</f>
        <v>104105353</v>
      </c>
      <c r="B1878" t="str">
        <f>'Page 1 - General Information'!$G$16</f>
        <v>1164</v>
      </c>
      <c r="C1878" s="395" t="s">
        <v>17716</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f>'Page 1 - General Information'!$G$12</f>
        <v>104105353</v>
      </c>
      <c r="B1879" t="str">
        <f>'Page 1 - General Information'!$G$16</f>
        <v>1164</v>
      </c>
      <c r="C1879" s="395" t="s">
        <v>17716</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f>'Page 1 - General Information'!$G$12</f>
        <v>104105353</v>
      </c>
      <c r="B1880" t="str">
        <f>'Page 1 - General Information'!$G$16</f>
        <v>1164</v>
      </c>
      <c r="C1880" s="395" t="s">
        <v>17716</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104105353</v>
      </c>
      <c r="B1881" t="str">
        <f>'Page 1 - General Information'!$G$16</f>
        <v>1164</v>
      </c>
      <c r="C1881" s="395" t="s">
        <v>17716</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104105353</v>
      </c>
      <c r="B1882" t="str">
        <f>'Page 1 - General Information'!$G$16</f>
        <v>1164</v>
      </c>
      <c r="C1882" s="395" t="s">
        <v>17716</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104105353</v>
      </c>
      <c r="B1883" t="str">
        <f>'Page 1 - General Information'!$G$16</f>
        <v>1164</v>
      </c>
      <c r="C1883" s="395" t="s">
        <v>17716</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104105353</v>
      </c>
      <c r="B1884" t="str">
        <f>'Page 1 - General Information'!$G$16</f>
        <v>1164</v>
      </c>
      <c r="C1884" s="395" t="s">
        <v>17716</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25">
      <c r="A1885">
        <f>'Page 1 - General Information'!$G$12</f>
        <v>104105353</v>
      </c>
      <c r="B1885" t="str">
        <f>'Page 1 - General Information'!$G$16</f>
        <v>1164</v>
      </c>
      <c r="C1885" s="395" t="s">
        <v>17716</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f>'Page 1 - General Information'!$G$12</f>
        <v>104105353</v>
      </c>
      <c r="B1886" t="str">
        <f>'Page 1 - General Information'!$G$16</f>
        <v>1164</v>
      </c>
      <c r="C1886" s="395" t="s">
        <v>17716</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f>'Page 1 - General Information'!$G$12</f>
        <v>104105353</v>
      </c>
      <c r="B1887" t="str">
        <f>'Page 1 - General Information'!$G$16</f>
        <v>1164</v>
      </c>
      <c r="C1887" s="395" t="s">
        <v>17716</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25">
      <c r="A1888">
        <f>'Page 1 - General Information'!$G$12</f>
        <v>104105353</v>
      </c>
      <c r="B1888" t="str">
        <f>'Page 1 - General Information'!$G$16</f>
        <v>1164</v>
      </c>
      <c r="C1888" s="395" t="s">
        <v>17716</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25">
      <c r="A1889">
        <f>'Page 1 - General Information'!$G$12</f>
        <v>104105353</v>
      </c>
      <c r="B1889" t="str">
        <f>'Page 1 - General Information'!$G$16</f>
        <v>1164</v>
      </c>
      <c r="C1889" s="395" t="s">
        <v>17716</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f>'Page 1 - General Information'!$G$12</f>
        <v>104105353</v>
      </c>
      <c r="B1890" t="str">
        <f>'Page 1 - General Information'!$G$16</f>
        <v>1164</v>
      </c>
      <c r="C1890" s="395" t="s">
        <v>17716</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f>'Page 1 - General Information'!$G$12</f>
        <v>104105353</v>
      </c>
      <c r="B1891" t="str">
        <f>'Page 1 - General Information'!$G$16</f>
        <v>1164</v>
      </c>
      <c r="C1891" s="395" t="s">
        <v>17716</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25">
      <c r="A1892">
        <f>'Page 1 - General Information'!$G$12</f>
        <v>104105353</v>
      </c>
      <c r="B1892" t="str">
        <f>'Page 1 - General Information'!$G$16</f>
        <v>1164</v>
      </c>
      <c r="C1892" s="395" t="s">
        <v>17716</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f>'Page 1 - General Information'!$G$12</f>
        <v>104105353</v>
      </c>
      <c r="B1893" t="str">
        <f>'Page 1 - General Information'!$G$16</f>
        <v>1164</v>
      </c>
      <c r="C1893" s="395" t="s">
        <v>17716</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f>'Page 1 - General Information'!$G$12</f>
        <v>104105353</v>
      </c>
      <c r="B1894" t="str">
        <f>'Page 1 - General Information'!$G$16</f>
        <v>1164</v>
      </c>
      <c r="C1894" s="395" t="s">
        <v>17716</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f>'Page 1 - General Information'!$G$12</f>
        <v>104105353</v>
      </c>
      <c r="B1895" t="str">
        <f>'Page 1 - General Information'!$G$16</f>
        <v>1164</v>
      </c>
      <c r="C1895" s="395" t="s">
        <v>17716</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104105353</v>
      </c>
      <c r="B1896" t="str">
        <f>'Page 1 - General Information'!$G$16</f>
        <v>1164</v>
      </c>
      <c r="C1896" s="395" t="s">
        <v>17716</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104105353</v>
      </c>
      <c r="B1897" t="str">
        <f>'Page 1 - General Information'!$G$16</f>
        <v>1164</v>
      </c>
      <c r="C1897" s="395" t="s">
        <v>17716</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104105353</v>
      </c>
      <c r="B1898" t="str">
        <f>'Page 1 - General Information'!$G$16</f>
        <v>1164</v>
      </c>
      <c r="C1898" s="395" t="s">
        <v>17716</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104105353</v>
      </c>
      <c r="B1899" t="str">
        <f>'Page 1 - General Information'!$G$16</f>
        <v>1164</v>
      </c>
      <c r="C1899" s="395" t="s">
        <v>17716</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f>'Page 1 - General Information'!$G$12</f>
        <v>104105353</v>
      </c>
      <c r="B1900" t="str">
        <f>'Page 1 - General Information'!$G$16</f>
        <v>1164</v>
      </c>
      <c r="C1900" s="395" t="s">
        <v>17716</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f>'Page 1 - General Information'!$G$12</f>
        <v>104105353</v>
      </c>
      <c r="B1901" t="str">
        <f>'Page 1 - General Information'!$G$16</f>
        <v>1164</v>
      </c>
      <c r="C1901" s="395" t="s">
        <v>17716</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f>'Page 1 - General Information'!$G$12</f>
        <v>104105353</v>
      </c>
      <c r="B1902" t="str">
        <f>'Page 1 - General Information'!$G$16</f>
        <v>1164</v>
      </c>
      <c r="C1902" s="395" t="s">
        <v>17716</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f>'Page 1 - General Information'!$G$12</f>
        <v>104105353</v>
      </c>
      <c r="B1903" t="str">
        <f>'Page 1 - General Information'!$G$16</f>
        <v>1164</v>
      </c>
      <c r="C1903" s="395" t="s">
        <v>17716</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f>'Page 1 - General Information'!$G$12</f>
        <v>104105353</v>
      </c>
      <c r="B1904" t="str">
        <f>'Page 1 - General Information'!$G$16</f>
        <v>1164</v>
      </c>
      <c r="C1904" s="395" t="s">
        <v>17716</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f>'Page 1 - General Information'!$G$12</f>
        <v>104105353</v>
      </c>
      <c r="B1905" t="str">
        <f>'Page 1 - General Information'!$G$16</f>
        <v>1164</v>
      </c>
      <c r="C1905" s="395" t="s">
        <v>17716</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f>'Page 1 - General Information'!$G$12</f>
        <v>104105353</v>
      </c>
      <c r="B1906" t="str">
        <f>'Page 1 - General Information'!$G$16</f>
        <v>1164</v>
      </c>
      <c r="C1906" s="395" t="s">
        <v>17716</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f>'Page 1 - General Information'!$G$12</f>
        <v>104105353</v>
      </c>
      <c r="B1907" t="str">
        <f>'Page 1 - General Information'!$G$16</f>
        <v>1164</v>
      </c>
      <c r="C1907" s="395" t="s">
        <v>17716</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f>'Page 1 - General Information'!$G$12</f>
        <v>104105353</v>
      </c>
      <c r="B1908" t="str">
        <f>'Page 1 - General Information'!$G$16</f>
        <v>1164</v>
      </c>
      <c r="C1908" s="395" t="s">
        <v>17716</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f>'Page 1 - General Information'!$G$12</f>
        <v>104105353</v>
      </c>
      <c r="B1909" t="str">
        <f>'Page 1 - General Information'!$G$16</f>
        <v>1164</v>
      </c>
      <c r="C1909" s="395" t="s">
        <v>17716</v>
      </c>
      <c r="D1909"/>
      <c r="E1909"/>
      <c r="F1909"/>
      <c r="G1909"/>
      <c r="H1909"/>
      <c r="I1909"/>
      <c r="J1909"/>
      <c r="K1909"/>
      <c r="L1909"/>
      <c r="M1909"/>
      <c r="N1909" t="s">
        <v>4582</v>
      </c>
      <c r="O1909" s="399"/>
      <c r="P1909"/>
      <c r="Q1909"/>
      <c r="R1909" s="399" t="s">
        <v>10264</v>
      </c>
      <c r="S1909" t="s">
        <v>5980</v>
      </c>
      <c r="T1909"/>
      <c r="U1909"/>
      <c r="V1909" s="396" t="str">
        <f>INDEX('Page 2 - Team Information'!$K$14:$AP$184,Y1909,X1909)</f>
        <v xml:space="preserve">Yes </v>
      </c>
      <c r="W1909"/>
      <c r="X1909" s="397">
        <v>7</v>
      </c>
      <c r="Y1909" s="397">
        <v>95</v>
      </c>
    </row>
    <row r="1910" spans="1:25" x14ac:dyDescent="0.25">
      <c r="A1910">
        <f>'Page 1 - General Information'!$G$12</f>
        <v>104105353</v>
      </c>
      <c r="B1910" t="str">
        <f>'Page 1 - General Information'!$G$16</f>
        <v>1164</v>
      </c>
      <c r="C1910" s="395" t="s">
        <v>17716</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1976-06-30</v>
      </c>
      <c r="U1910"/>
      <c r="V1910"/>
      <c r="W1910"/>
      <c r="X1910" s="397">
        <v>9</v>
      </c>
      <c r="Y1910" s="397">
        <v>95</v>
      </c>
    </row>
    <row r="1911" spans="1:25" x14ac:dyDescent="0.25">
      <c r="A1911">
        <f>'Page 1 - General Information'!$G$12</f>
        <v>104105353</v>
      </c>
      <c r="B1911" t="str">
        <f>'Page 1 - General Information'!$G$16</f>
        <v>1164</v>
      </c>
      <c r="C1911" s="395" t="s">
        <v>17716</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104105353</v>
      </c>
      <c r="B1912" t="str">
        <f>'Page 1 - General Information'!$G$16</f>
        <v>1164</v>
      </c>
      <c r="C1912" s="395" t="s">
        <v>17716</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104105353</v>
      </c>
      <c r="B1913" t="str">
        <f>'Page 1 - General Information'!$G$16</f>
        <v>1164</v>
      </c>
      <c r="C1913" s="395" t="s">
        <v>17716</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104105353</v>
      </c>
      <c r="B1914" t="str">
        <f>'Page 1 - General Information'!$G$16</f>
        <v>1164</v>
      </c>
      <c r="C1914" s="395" t="s">
        <v>17716</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f>'Page 1 - General Information'!$G$12</f>
        <v>104105353</v>
      </c>
      <c r="B1915" t="str">
        <f>'Page 1 - General Information'!$G$16</f>
        <v>1164</v>
      </c>
      <c r="C1915" s="395" t="s">
        <v>17716</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f>'Page 1 - General Information'!$G$12</f>
        <v>104105353</v>
      </c>
      <c r="B1916" t="str">
        <f>'Page 1 - General Information'!$G$16</f>
        <v>1164</v>
      </c>
      <c r="C1916" s="395" t="s">
        <v>17716</v>
      </c>
      <c r="D1916"/>
      <c r="E1916"/>
      <c r="F1916"/>
      <c r="G1916"/>
      <c r="H1916"/>
      <c r="I1916"/>
      <c r="J1916"/>
      <c r="K1916"/>
      <c r="L1916"/>
      <c r="M1916"/>
      <c r="N1916" t="s">
        <v>4101</v>
      </c>
      <c r="O1916" s="396">
        <f>INDEX('Page 2 - Team Information'!$K$14:$AP$184,Y1916,X1916)</f>
        <v>13</v>
      </c>
      <c r="P1916"/>
      <c r="Q1916"/>
      <c r="R1916"/>
      <c r="S1916" t="s">
        <v>5987</v>
      </c>
      <c r="T1916"/>
      <c r="U1916"/>
      <c r="V1916"/>
      <c r="W1916"/>
      <c r="X1916" s="397">
        <v>16</v>
      </c>
      <c r="Y1916" s="397">
        <v>95</v>
      </c>
    </row>
    <row r="1917" spans="1:25" x14ac:dyDescent="0.25">
      <c r="A1917">
        <f>'Page 1 - General Information'!$G$12</f>
        <v>104105353</v>
      </c>
      <c r="B1917" t="str">
        <f>'Page 1 - General Information'!$G$16</f>
        <v>1164</v>
      </c>
      <c r="C1917" s="395" t="s">
        <v>17716</v>
      </c>
      <c r="D1917"/>
      <c r="E1917"/>
      <c r="F1917"/>
      <c r="G1917"/>
      <c r="H1917"/>
      <c r="I1917"/>
      <c r="J1917"/>
      <c r="K1917"/>
      <c r="L1917"/>
      <c r="M1917"/>
      <c r="N1917" t="s">
        <v>4101</v>
      </c>
      <c r="O1917" s="396">
        <f>INDEX('Page 2 - Team Information'!$K$14:$AP$184,Y1917,X1917)</f>
        <v>13</v>
      </c>
      <c r="P1917"/>
      <c r="Q1917"/>
      <c r="R1917"/>
      <c r="S1917" t="s">
        <v>5988</v>
      </c>
      <c r="T1917"/>
      <c r="U1917"/>
      <c r="V1917"/>
      <c r="W1917"/>
      <c r="X1917" s="397">
        <v>17</v>
      </c>
      <c r="Y1917" s="397">
        <v>95</v>
      </c>
    </row>
    <row r="1918" spans="1:25" x14ac:dyDescent="0.25">
      <c r="A1918">
        <f>'Page 1 - General Information'!$G$12</f>
        <v>104105353</v>
      </c>
      <c r="B1918" t="str">
        <f>'Page 1 - General Information'!$G$16</f>
        <v>1164</v>
      </c>
      <c r="C1918" s="395" t="s">
        <v>17716</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f>'Page 1 - General Information'!$G$12</f>
        <v>104105353</v>
      </c>
      <c r="B1919" t="str">
        <f>'Page 1 - General Information'!$G$16</f>
        <v>1164</v>
      </c>
      <c r="C1919" s="395" t="s">
        <v>17716</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f>'Page 1 - General Information'!$G$12</f>
        <v>104105353</v>
      </c>
      <c r="B1920" t="str">
        <f>'Page 1 - General Information'!$G$16</f>
        <v>1164</v>
      </c>
      <c r="C1920" s="395" t="s">
        <v>17716</v>
      </c>
      <c r="D1920"/>
      <c r="E1920"/>
      <c r="F1920"/>
      <c r="G1920"/>
      <c r="H1920"/>
      <c r="I1920"/>
      <c r="J1920"/>
      <c r="K1920"/>
      <c r="L1920"/>
      <c r="M1920"/>
      <c r="N1920" t="s">
        <v>4101</v>
      </c>
      <c r="O1920" s="396">
        <f>INDEX('Page 2 - Team Information'!$K$14:$AP$184,Y1920,X1920)</f>
        <v>13</v>
      </c>
      <c r="P1920"/>
      <c r="Q1920"/>
      <c r="R1920"/>
      <c r="S1920" t="s">
        <v>5991</v>
      </c>
      <c r="T1920"/>
      <c r="U1920"/>
      <c r="V1920"/>
      <c r="W1920"/>
      <c r="X1920" s="397">
        <v>21</v>
      </c>
      <c r="Y1920" s="397">
        <v>95</v>
      </c>
    </row>
    <row r="1921" spans="1:25" x14ac:dyDescent="0.25">
      <c r="A1921">
        <f>'Page 1 - General Information'!$G$12</f>
        <v>104105353</v>
      </c>
      <c r="B1921" t="str">
        <f>'Page 1 - General Information'!$G$16</f>
        <v>1164</v>
      </c>
      <c r="C1921" s="395" t="s">
        <v>17716</v>
      </c>
      <c r="D1921"/>
      <c r="E1921"/>
      <c r="F1921"/>
      <c r="G1921"/>
      <c r="H1921"/>
      <c r="I1921"/>
      <c r="J1921"/>
      <c r="K1921"/>
      <c r="L1921"/>
      <c r="M1921"/>
      <c r="N1921" t="s">
        <v>4101</v>
      </c>
      <c r="O1921" s="396">
        <f>INDEX('Page 2 - Team Information'!$K$14:$AP$184,Y1921,X1921)</f>
        <v>13</v>
      </c>
      <c r="P1921"/>
      <c r="Q1921"/>
      <c r="R1921"/>
      <c r="S1921" t="s">
        <v>5992</v>
      </c>
      <c r="T1921"/>
      <c r="U1921"/>
      <c r="V1921"/>
      <c r="W1921"/>
      <c r="X1921" s="397">
        <v>22</v>
      </c>
      <c r="Y1921" s="397">
        <v>95</v>
      </c>
    </row>
    <row r="1922" spans="1:25" x14ac:dyDescent="0.25">
      <c r="A1922">
        <f>'Page 1 - General Information'!$G$12</f>
        <v>104105353</v>
      </c>
      <c r="B1922" t="str">
        <f>'Page 1 - General Information'!$G$16</f>
        <v>1164</v>
      </c>
      <c r="C1922" s="395" t="s">
        <v>17716</v>
      </c>
      <c r="D1922"/>
      <c r="E1922"/>
      <c r="F1922"/>
      <c r="G1922"/>
      <c r="H1922"/>
      <c r="I1922"/>
      <c r="J1922"/>
      <c r="K1922"/>
      <c r="L1922"/>
      <c r="M1922"/>
      <c r="N1922" t="s">
        <v>4582</v>
      </c>
      <c r="O1922" s="399"/>
      <c r="P1922"/>
      <c r="Q1922"/>
      <c r="R1922" s="399" t="s">
        <v>10264</v>
      </c>
      <c r="S1922" t="s">
        <v>5993</v>
      </c>
      <c r="T1922"/>
      <c r="U1922"/>
      <c r="V1922" s="396" t="str">
        <f>INDEX('Page 2 - Team Information'!$K$14:$AP$184,Y1922,X1922)</f>
        <v xml:space="preserve">Yes </v>
      </c>
      <c r="W1922"/>
      <c r="X1922" s="397">
        <v>5</v>
      </c>
      <c r="Y1922" s="397">
        <v>96</v>
      </c>
    </row>
    <row r="1923" spans="1:25" x14ac:dyDescent="0.25">
      <c r="A1923">
        <f>'Page 1 - General Information'!$G$12</f>
        <v>104105353</v>
      </c>
      <c r="B1923" t="str">
        <f>'Page 1 - General Information'!$G$16</f>
        <v>1164</v>
      </c>
      <c r="C1923" s="395" t="s">
        <v>17716</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f>'Page 1 - General Information'!$G$12</f>
        <v>104105353</v>
      </c>
      <c r="B1924" t="str">
        <f>'Page 1 - General Information'!$G$16</f>
        <v>1164</v>
      </c>
      <c r="C1924" s="395" t="s">
        <v>17716</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f>'Page 1 - General Information'!$G$12</f>
        <v>104105353</v>
      </c>
      <c r="B1925" t="str">
        <f>'Page 1 - General Information'!$G$16</f>
        <v>1164</v>
      </c>
      <c r="C1925" s="395" t="s">
        <v>17716</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1976-06-30</v>
      </c>
      <c r="U1925"/>
      <c r="V1925"/>
      <c r="W1925"/>
      <c r="X1925" s="397">
        <v>9</v>
      </c>
      <c r="Y1925" s="397">
        <v>96</v>
      </c>
    </row>
    <row r="1926" spans="1:25" x14ac:dyDescent="0.25">
      <c r="A1926">
        <f>'Page 1 - General Information'!$G$12</f>
        <v>104105353</v>
      </c>
      <c r="B1926" t="str">
        <f>'Page 1 - General Information'!$G$16</f>
        <v>1164</v>
      </c>
      <c r="C1926" s="395" t="s">
        <v>17716</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104105353</v>
      </c>
      <c r="B1927" t="str">
        <f>'Page 1 - General Information'!$G$16</f>
        <v>1164</v>
      </c>
      <c r="C1927" s="395" t="s">
        <v>17716</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104105353</v>
      </c>
      <c r="B1928" t="str">
        <f>'Page 1 - General Information'!$G$16</f>
        <v>1164</v>
      </c>
      <c r="C1928" s="395" t="s">
        <v>17716</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104105353</v>
      </c>
      <c r="B1929" t="str">
        <f>'Page 1 - General Information'!$G$16</f>
        <v>1164</v>
      </c>
      <c r="C1929" s="395" t="s">
        <v>17716</v>
      </c>
      <c r="D1929"/>
      <c r="E1929"/>
      <c r="F1929"/>
      <c r="G1929"/>
      <c r="H1929"/>
      <c r="I1929"/>
      <c r="J1929"/>
      <c r="K1929"/>
      <c r="L1929"/>
      <c r="M1929"/>
      <c r="N1929" t="s">
        <v>4101</v>
      </c>
      <c r="O1929" s="396">
        <f>INDEX('Page 2 - Team Information'!$K$14:$AP$184,Y1929,X1929)</f>
        <v>24</v>
      </c>
      <c r="P1929"/>
      <c r="Q1929"/>
      <c r="R1929"/>
      <c r="S1929" t="s">
        <v>6000</v>
      </c>
      <c r="T1929"/>
      <c r="U1929"/>
      <c r="V1929"/>
      <c r="W1929"/>
      <c r="X1929" s="397">
        <v>14</v>
      </c>
      <c r="Y1929" s="397">
        <v>96</v>
      </c>
    </row>
    <row r="1930" spans="1:25" x14ac:dyDescent="0.25">
      <c r="A1930">
        <f>'Page 1 - General Information'!$G$12</f>
        <v>104105353</v>
      </c>
      <c r="B1930" t="str">
        <f>'Page 1 - General Information'!$G$16</f>
        <v>1164</v>
      </c>
      <c r="C1930" s="395" t="s">
        <v>17716</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f>'Page 1 - General Information'!$G$12</f>
        <v>104105353</v>
      </c>
      <c r="B1931" t="str">
        <f>'Page 1 - General Information'!$G$16</f>
        <v>1164</v>
      </c>
      <c r="C1931" s="395" t="s">
        <v>17716</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f>'Page 1 - General Information'!$G$12</f>
        <v>104105353</v>
      </c>
      <c r="B1932" t="str">
        <f>'Page 1 - General Information'!$G$16</f>
        <v>1164</v>
      </c>
      <c r="C1932" s="395" t="s">
        <v>17716</v>
      </c>
      <c r="D1932"/>
      <c r="E1932"/>
      <c r="F1932"/>
      <c r="G1932"/>
      <c r="H1932"/>
      <c r="I1932"/>
      <c r="J1932"/>
      <c r="K1932"/>
      <c r="L1932"/>
      <c r="M1932"/>
      <c r="N1932" t="s">
        <v>4101</v>
      </c>
      <c r="O1932" s="396">
        <f>INDEX('Page 2 - Team Information'!$K$14:$AP$184,Y1932,X1932)</f>
        <v>24</v>
      </c>
      <c r="P1932"/>
      <c r="Q1932"/>
      <c r="R1932"/>
      <c r="S1932" t="s">
        <v>6003</v>
      </c>
      <c r="T1932"/>
      <c r="U1932"/>
      <c r="V1932"/>
      <c r="W1932"/>
      <c r="X1932" s="397">
        <v>17</v>
      </c>
      <c r="Y1932" s="397">
        <v>96</v>
      </c>
    </row>
    <row r="1933" spans="1:25" x14ac:dyDescent="0.25">
      <c r="A1933">
        <f>'Page 1 - General Information'!$G$12</f>
        <v>104105353</v>
      </c>
      <c r="B1933" t="str">
        <f>'Page 1 - General Information'!$G$16</f>
        <v>1164</v>
      </c>
      <c r="C1933" s="395" t="s">
        <v>17716</v>
      </c>
      <c r="D1933"/>
      <c r="E1933"/>
      <c r="F1933"/>
      <c r="G1933"/>
      <c r="H1933"/>
      <c r="I1933"/>
      <c r="J1933"/>
      <c r="K1933"/>
      <c r="L1933"/>
      <c r="M1933"/>
      <c r="N1933" t="s">
        <v>4101</v>
      </c>
      <c r="O1933" s="396">
        <f>INDEX('Page 2 - Team Information'!$K$14:$AP$184,Y1933,X1933)</f>
        <v>24</v>
      </c>
      <c r="P1933"/>
      <c r="Q1933"/>
      <c r="R1933"/>
      <c r="S1933" t="s">
        <v>6004</v>
      </c>
      <c r="T1933"/>
      <c r="U1933"/>
      <c r="V1933"/>
      <c r="W1933"/>
      <c r="X1933" s="397">
        <v>19</v>
      </c>
      <c r="Y1933" s="397">
        <v>96</v>
      </c>
    </row>
    <row r="1934" spans="1:25" x14ac:dyDescent="0.25">
      <c r="A1934">
        <f>'Page 1 - General Information'!$G$12</f>
        <v>104105353</v>
      </c>
      <c r="B1934" t="str">
        <f>'Page 1 - General Information'!$G$16</f>
        <v>1164</v>
      </c>
      <c r="C1934" s="395" t="s">
        <v>17716</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f>'Page 1 - General Information'!$G$12</f>
        <v>104105353</v>
      </c>
      <c r="B1935" t="str">
        <f>'Page 1 - General Information'!$G$16</f>
        <v>1164</v>
      </c>
      <c r="C1935" s="395" t="s">
        <v>17716</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f>'Page 1 - General Information'!$G$12</f>
        <v>104105353</v>
      </c>
      <c r="B1936" t="str">
        <f>'Page 1 - General Information'!$G$16</f>
        <v>1164</v>
      </c>
      <c r="C1936" s="395" t="s">
        <v>17716</v>
      </c>
      <c r="D1936"/>
      <c r="E1936"/>
      <c r="F1936"/>
      <c r="G1936"/>
      <c r="H1936"/>
      <c r="I1936"/>
      <c r="J1936"/>
      <c r="K1936"/>
      <c r="L1936"/>
      <c r="M1936"/>
      <c r="N1936" t="s">
        <v>4101</v>
      </c>
      <c r="O1936" s="396">
        <f>INDEX('Page 2 - Team Information'!$K$14:$AP$184,Y1936,X1936)</f>
        <v>24</v>
      </c>
      <c r="P1936"/>
      <c r="Q1936"/>
      <c r="R1936"/>
      <c r="S1936" t="s">
        <v>6007</v>
      </c>
      <c r="T1936"/>
      <c r="U1936"/>
      <c r="V1936"/>
      <c r="W1936"/>
      <c r="X1936" s="397">
        <v>22</v>
      </c>
      <c r="Y1936" s="397">
        <v>96</v>
      </c>
    </row>
    <row r="1937" spans="1:25" x14ac:dyDescent="0.25">
      <c r="A1937">
        <f>'Page 1 - General Information'!$G$12</f>
        <v>104105353</v>
      </c>
      <c r="B1937" t="str">
        <f>'Page 1 - General Information'!$G$16</f>
        <v>1164</v>
      </c>
      <c r="C1937" s="395" t="s">
        <v>17716</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f>'Page 1 - General Information'!$G$12</f>
        <v>104105353</v>
      </c>
      <c r="B1938" t="str">
        <f>'Page 1 - General Information'!$G$16</f>
        <v>1164</v>
      </c>
      <c r="C1938" s="395" t="s">
        <v>17716</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f>'Page 1 - General Information'!$G$12</f>
        <v>104105353</v>
      </c>
      <c r="B1939" t="str">
        <f>'Page 1 - General Information'!$G$16</f>
        <v>1164</v>
      </c>
      <c r="C1939" s="395" t="s">
        <v>17716</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f>'Page 1 - General Information'!$G$12</f>
        <v>104105353</v>
      </c>
      <c r="B1940" t="str">
        <f>'Page 1 - General Information'!$G$16</f>
        <v>1164</v>
      </c>
      <c r="C1940" s="395" t="s">
        <v>17716</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104105353</v>
      </c>
      <c r="B1941" t="str">
        <f>'Page 1 - General Information'!$G$16</f>
        <v>1164</v>
      </c>
      <c r="C1941" s="395" t="s">
        <v>17716</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104105353</v>
      </c>
      <c r="B1942" t="str">
        <f>'Page 1 - General Information'!$G$16</f>
        <v>1164</v>
      </c>
      <c r="C1942" s="395" t="s">
        <v>17716</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104105353</v>
      </c>
      <c r="B1943" t="str">
        <f>'Page 1 - General Information'!$G$16</f>
        <v>1164</v>
      </c>
      <c r="C1943" s="395" t="s">
        <v>17716</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104105353</v>
      </c>
      <c r="B1944" t="str">
        <f>'Page 1 - General Information'!$G$16</f>
        <v>1164</v>
      </c>
      <c r="C1944" s="395" t="s">
        <v>17716</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f>'Page 1 - General Information'!$G$12</f>
        <v>104105353</v>
      </c>
      <c r="B1945" t="str">
        <f>'Page 1 - General Information'!$G$16</f>
        <v>1164</v>
      </c>
      <c r="C1945" s="395" t="s">
        <v>17716</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f>'Page 1 - General Information'!$G$12</f>
        <v>104105353</v>
      </c>
      <c r="B1946" t="str">
        <f>'Page 1 - General Information'!$G$16</f>
        <v>1164</v>
      </c>
      <c r="C1946" s="395" t="s">
        <v>17716</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f>'Page 1 - General Information'!$G$12</f>
        <v>104105353</v>
      </c>
      <c r="B1947" t="str">
        <f>'Page 1 - General Information'!$G$16</f>
        <v>1164</v>
      </c>
      <c r="C1947" s="395" t="s">
        <v>17716</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f>'Page 1 - General Information'!$G$12</f>
        <v>104105353</v>
      </c>
      <c r="B1948" t="str">
        <f>'Page 1 - General Information'!$G$16</f>
        <v>1164</v>
      </c>
      <c r="C1948" s="395" t="s">
        <v>17716</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f>'Page 1 - General Information'!$G$12</f>
        <v>104105353</v>
      </c>
      <c r="B1949" t="str">
        <f>'Page 1 - General Information'!$G$16</f>
        <v>1164</v>
      </c>
      <c r="C1949" s="395" t="s">
        <v>17716</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f>'Page 1 - General Information'!$G$12</f>
        <v>104105353</v>
      </c>
      <c r="B1950" t="str">
        <f>'Page 1 - General Information'!$G$16</f>
        <v>1164</v>
      </c>
      <c r="C1950" s="395" t="s">
        <v>17716</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f>'Page 1 - General Information'!$G$12</f>
        <v>104105353</v>
      </c>
      <c r="B1951" t="str">
        <f>'Page 1 - General Information'!$G$16</f>
        <v>1164</v>
      </c>
      <c r="C1951" s="395" t="s">
        <v>17716</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f>'Page 1 - General Information'!$G$12</f>
        <v>104105353</v>
      </c>
      <c r="B1952" t="str">
        <f>'Page 1 - General Information'!$G$16</f>
        <v>1164</v>
      </c>
      <c r="C1952" s="395" t="s">
        <v>17716</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f>'Page 1 - General Information'!$G$12</f>
        <v>104105353</v>
      </c>
      <c r="B1953" t="str">
        <f>'Page 1 - General Information'!$G$16</f>
        <v>1164</v>
      </c>
      <c r="C1953" s="395" t="s">
        <v>17716</v>
      </c>
      <c r="D1953"/>
      <c r="E1953"/>
      <c r="F1953"/>
      <c r="G1953"/>
      <c r="H1953"/>
      <c r="I1953"/>
      <c r="J1953"/>
      <c r="K1953"/>
      <c r="L1953"/>
      <c r="M1953"/>
      <c r="N1953" t="s">
        <v>4582</v>
      </c>
      <c r="O1953" s="399"/>
      <c r="P1953"/>
      <c r="Q1953"/>
      <c r="R1953" s="399" t="s">
        <v>10264</v>
      </c>
      <c r="S1953" t="s">
        <v>6024</v>
      </c>
      <c r="T1953"/>
      <c r="U1953"/>
      <c r="V1953" s="396" t="str">
        <f>INDEX('Page 2 - Team Information'!$K$14:$AP$184,Y1953,X1953)</f>
        <v xml:space="preserve">Yes </v>
      </c>
      <c r="W1953"/>
      <c r="X1953" s="397">
        <v>6</v>
      </c>
      <c r="Y1953" s="397">
        <v>98</v>
      </c>
    </row>
    <row r="1954" spans="1:25" x14ac:dyDescent="0.25">
      <c r="A1954">
        <f>'Page 1 - General Information'!$G$12</f>
        <v>104105353</v>
      </c>
      <c r="B1954" t="str">
        <f>'Page 1 - General Information'!$G$16</f>
        <v>1164</v>
      </c>
      <c r="C1954" s="395" t="s">
        <v>17716</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f>'Page 1 - General Information'!$G$12</f>
        <v>104105353</v>
      </c>
      <c r="B1955" t="str">
        <f>'Page 1 - General Information'!$G$16</f>
        <v>1164</v>
      </c>
      <c r="C1955" s="395" t="s">
        <v>17716</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1974-06-30</v>
      </c>
      <c r="U1955"/>
      <c r="V1955"/>
      <c r="W1955"/>
      <c r="X1955" s="397">
        <v>9</v>
      </c>
      <c r="Y1955" s="397">
        <v>98</v>
      </c>
    </row>
    <row r="1956" spans="1:25" x14ac:dyDescent="0.25">
      <c r="A1956">
        <f>'Page 1 - General Information'!$G$12</f>
        <v>104105353</v>
      </c>
      <c r="B1956" t="str">
        <f>'Page 1 - General Information'!$G$16</f>
        <v>1164</v>
      </c>
      <c r="C1956" s="395" t="s">
        <v>17716</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104105353</v>
      </c>
      <c r="B1957" t="str">
        <f>'Page 1 - General Information'!$G$16</f>
        <v>1164</v>
      </c>
      <c r="C1957" s="395" t="s">
        <v>17716</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104105353</v>
      </c>
      <c r="B1958" t="str">
        <f>'Page 1 - General Information'!$G$16</f>
        <v>1164</v>
      </c>
      <c r="C1958" s="395" t="s">
        <v>17716</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104105353</v>
      </c>
      <c r="B1959" t="str">
        <f>'Page 1 - General Information'!$G$16</f>
        <v>1164</v>
      </c>
      <c r="C1959" s="395" t="s">
        <v>17716</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f>'Page 1 - General Information'!$G$12</f>
        <v>104105353</v>
      </c>
      <c r="B1960" t="str">
        <f>'Page 1 - General Information'!$G$16</f>
        <v>1164</v>
      </c>
      <c r="C1960" s="395" t="s">
        <v>17716</v>
      </c>
      <c r="D1960"/>
      <c r="E1960"/>
      <c r="F1960"/>
      <c r="G1960"/>
      <c r="H1960"/>
      <c r="I1960"/>
      <c r="J1960"/>
      <c r="K1960"/>
      <c r="L1960"/>
      <c r="M1960"/>
      <c r="N1960" t="s">
        <v>4101</v>
      </c>
      <c r="O1960" s="396">
        <f>INDEX('Page 2 - Team Information'!$K$14:$AP$184,Y1960,X1960)</f>
        <v>20</v>
      </c>
      <c r="P1960"/>
      <c r="Q1960"/>
      <c r="R1960"/>
      <c r="S1960" t="s">
        <v>6031</v>
      </c>
      <c r="T1960"/>
      <c r="U1960"/>
      <c r="V1960"/>
      <c r="W1960"/>
      <c r="X1960" s="397">
        <v>15</v>
      </c>
      <c r="Y1960" s="397">
        <v>98</v>
      </c>
    </row>
    <row r="1961" spans="1:25" x14ac:dyDescent="0.25">
      <c r="A1961">
        <f>'Page 1 - General Information'!$G$12</f>
        <v>104105353</v>
      </c>
      <c r="B1961" t="str">
        <f>'Page 1 - General Information'!$G$16</f>
        <v>1164</v>
      </c>
      <c r="C1961" s="395" t="s">
        <v>17716</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f>'Page 1 - General Information'!$G$12</f>
        <v>104105353</v>
      </c>
      <c r="B1962" t="str">
        <f>'Page 1 - General Information'!$G$16</f>
        <v>1164</v>
      </c>
      <c r="C1962" s="395" t="s">
        <v>17716</v>
      </c>
      <c r="D1962"/>
      <c r="E1962"/>
      <c r="F1962"/>
      <c r="G1962"/>
      <c r="H1962"/>
      <c r="I1962"/>
      <c r="J1962"/>
      <c r="K1962"/>
      <c r="L1962"/>
      <c r="M1962"/>
      <c r="N1962" t="s">
        <v>4101</v>
      </c>
      <c r="O1962" s="396">
        <f>INDEX('Page 2 - Team Information'!$K$14:$AP$184,Y1962,X1962)</f>
        <v>20</v>
      </c>
      <c r="P1962"/>
      <c r="Q1962"/>
      <c r="R1962"/>
      <c r="S1962" t="s">
        <v>6033</v>
      </c>
      <c r="T1962"/>
      <c r="U1962"/>
      <c r="V1962"/>
      <c r="W1962"/>
      <c r="X1962" s="397">
        <v>17</v>
      </c>
      <c r="Y1962" s="397">
        <v>98</v>
      </c>
    </row>
    <row r="1963" spans="1:25" x14ac:dyDescent="0.25">
      <c r="A1963">
        <f>'Page 1 - General Information'!$G$12</f>
        <v>104105353</v>
      </c>
      <c r="B1963" t="str">
        <f>'Page 1 - General Information'!$G$16</f>
        <v>1164</v>
      </c>
      <c r="C1963" s="395" t="s">
        <v>17716</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f>'Page 1 - General Information'!$G$12</f>
        <v>104105353</v>
      </c>
      <c r="B1964" t="str">
        <f>'Page 1 - General Information'!$G$16</f>
        <v>1164</v>
      </c>
      <c r="C1964" s="395" t="s">
        <v>17716</v>
      </c>
      <c r="D1964"/>
      <c r="E1964"/>
      <c r="F1964"/>
      <c r="G1964"/>
      <c r="H1964"/>
      <c r="I1964"/>
      <c r="J1964"/>
      <c r="K1964"/>
      <c r="L1964"/>
      <c r="M1964"/>
      <c r="N1964" t="s">
        <v>4101</v>
      </c>
      <c r="O1964" s="396">
        <f>INDEX('Page 2 - Team Information'!$K$14:$AP$184,Y1964,X1964)</f>
        <v>19</v>
      </c>
      <c r="P1964"/>
      <c r="Q1964"/>
      <c r="R1964"/>
      <c r="S1964" t="s">
        <v>6035</v>
      </c>
      <c r="T1964"/>
      <c r="U1964"/>
      <c r="V1964"/>
      <c r="W1964"/>
      <c r="X1964" s="397">
        <v>20</v>
      </c>
      <c r="Y1964" s="397">
        <v>98</v>
      </c>
    </row>
    <row r="1965" spans="1:25" x14ac:dyDescent="0.25">
      <c r="A1965">
        <f>'Page 1 - General Information'!$G$12</f>
        <v>104105353</v>
      </c>
      <c r="B1965" t="str">
        <f>'Page 1 - General Information'!$G$16</f>
        <v>1164</v>
      </c>
      <c r="C1965" s="395" t="s">
        <v>17716</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f>'Page 1 - General Information'!$G$12</f>
        <v>104105353</v>
      </c>
      <c r="B1966" t="str">
        <f>'Page 1 - General Information'!$G$16</f>
        <v>1164</v>
      </c>
      <c r="C1966" s="395" t="s">
        <v>17716</v>
      </c>
      <c r="D1966"/>
      <c r="E1966"/>
      <c r="F1966"/>
      <c r="G1966"/>
      <c r="H1966"/>
      <c r="I1966"/>
      <c r="J1966"/>
      <c r="K1966"/>
      <c r="L1966"/>
      <c r="M1966"/>
      <c r="N1966" t="s">
        <v>4101</v>
      </c>
      <c r="O1966" s="396">
        <f>INDEX('Page 2 - Team Information'!$K$14:$AP$184,Y1966,X1966)</f>
        <v>19</v>
      </c>
      <c r="P1966"/>
      <c r="Q1966"/>
      <c r="R1966"/>
      <c r="S1966" t="s">
        <v>6037</v>
      </c>
      <c r="T1966"/>
      <c r="U1966"/>
      <c r="V1966"/>
      <c r="W1966"/>
      <c r="X1966" s="397">
        <v>22</v>
      </c>
      <c r="Y1966" s="397">
        <v>98</v>
      </c>
    </row>
    <row r="1967" spans="1:25" x14ac:dyDescent="0.25">
      <c r="A1967">
        <f>'Page 1 - General Information'!$G$12</f>
        <v>104105353</v>
      </c>
      <c r="B1967" t="str">
        <f>'Page 1 - General Information'!$G$16</f>
        <v>1164</v>
      </c>
      <c r="C1967" s="395" t="s">
        <v>17716</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f>'Page 1 - General Information'!$G$12</f>
        <v>104105353</v>
      </c>
      <c r="B1968" t="str">
        <f>'Page 1 - General Information'!$G$16</f>
        <v>1164</v>
      </c>
      <c r="C1968" s="395" t="s">
        <v>17716</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f>'Page 1 - General Information'!$G$12</f>
        <v>104105353</v>
      </c>
      <c r="B1969" t="str">
        <f>'Page 1 - General Information'!$G$16</f>
        <v>1164</v>
      </c>
      <c r="C1969" s="395" t="s">
        <v>17716</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f>'Page 1 - General Information'!$G$12</f>
        <v>104105353</v>
      </c>
      <c r="B1970" t="str">
        <f>'Page 1 - General Information'!$G$16</f>
        <v>1164</v>
      </c>
      <c r="C1970" s="395" t="s">
        <v>17716</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104105353</v>
      </c>
      <c r="B1971" t="str">
        <f>'Page 1 - General Information'!$G$16</f>
        <v>1164</v>
      </c>
      <c r="C1971" s="395" t="s">
        <v>17716</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104105353</v>
      </c>
      <c r="B1972" t="str">
        <f>'Page 1 - General Information'!$G$16</f>
        <v>1164</v>
      </c>
      <c r="C1972" s="395" t="s">
        <v>17716</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104105353</v>
      </c>
      <c r="B1973" t="str">
        <f>'Page 1 - General Information'!$G$16</f>
        <v>1164</v>
      </c>
      <c r="C1973" s="395" t="s">
        <v>17716</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104105353</v>
      </c>
      <c r="B1974" t="str">
        <f>'Page 1 - General Information'!$G$16</f>
        <v>1164</v>
      </c>
      <c r="C1974" s="395" t="s">
        <v>17716</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f>'Page 1 - General Information'!$G$12</f>
        <v>104105353</v>
      </c>
      <c r="B1975" t="str">
        <f>'Page 1 - General Information'!$G$16</f>
        <v>1164</v>
      </c>
      <c r="C1975" s="395" t="s">
        <v>17716</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f>'Page 1 - General Information'!$G$12</f>
        <v>104105353</v>
      </c>
      <c r="B1976" t="str">
        <f>'Page 1 - General Information'!$G$16</f>
        <v>1164</v>
      </c>
      <c r="C1976" s="395" t="s">
        <v>17716</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f>'Page 1 - General Information'!$G$12</f>
        <v>104105353</v>
      </c>
      <c r="B1977" t="str">
        <f>'Page 1 - General Information'!$G$16</f>
        <v>1164</v>
      </c>
      <c r="C1977" s="395" t="s">
        <v>17716</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f>'Page 1 - General Information'!$G$12</f>
        <v>104105353</v>
      </c>
      <c r="B1978" t="str">
        <f>'Page 1 - General Information'!$G$16</f>
        <v>1164</v>
      </c>
      <c r="C1978" s="395" t="s">
        <v>17716</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f>'Page 1 - General Information'!$G$12</f>
        <v>104105353</v>
      </c>
      <c r="B1979" t="str">
        <f>'Page 1 - General Information'!$G$16</f>
        <v>1164</v>
      </c>
      <c r="C1979" s="395" t="s">
        <v>17716</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f>'Page 1 - General Information'!$G$12</f>
        <v>104105353</v>
      </c>
      <c r="B1980" t="str">
        <f>'Page 1 - General Information'!$G$16</f>
        <v>1164</v>
      </c>
      <c r="C1980" s="395" t="s">
        <v>17716</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f>'Page 1 - General Information'!$G$12</f>
        <v>104105353</v>
      </c>
      <c r="B1981" t="str">
        <f>'Page 1 - General Information'!$G$16</f>
        <v>1164</v>
      </c>
      <c r="C1981" s="395" t="s">
        <v>17716</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f>'Page 1 - General Information'!$G$12</f>
        <v>104105353</v>
      </c>
      <c r="B1982" t="str">
        <f>'Page 1 - General Information'!$G$16</f>
        <v>1164</v>
      </c>
      <c r="C1982" s="395" t="s">
        <v>17716</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f>'Page 1 - General Information'!$G$12</f>
        <v>104105353</v>
      </c>
      <c r="B1983" t="str">
        <f>'Page 1 - General Information'!$G$16</f>
        <v>1164</v>
      </c>
      <c r="C1983" s="395" t="s">
        <v>17716</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f>'Page 1 - General Information'!$G$12</f>
        <v>104105353</v>
      </c>
      <c r="B1984" t="str">
        <f>'Page 1 - General Information'!$G$16</f>
        <v>1164</v>
      </c>
      <c r="C1984" s="395" t="s">
        <v>17716</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f>'Page 1 - General Information'!$G$12</f>
        <v>104105353</v>
      </c>
      <c r="B1985" t="str">
        <f>'Page 1 - General Information'!$G$16</f>
        <v>1164</v>
      </c>
      <c r="C1985" s="395" t="s">
        <v>17716</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104105353</v>
      </c>
      <c r="B1986" t="str">
        <f>'Page 1 - General Information'!$G$16</f>
        <v>1164</v>
      </c>
      <c r="C1986" s="395" t="s">
        <v>17716</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104105353</v>
      </c>
      <c r="B1987" t="str">
        <f>'Page 1 - General Information'!$G$16</f>
        <v>1164</v>
      </c>
      <c r="C1987" s="395" t="s">
        <v>17716</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104105353</v>
      </c>
      <c r="B1988" t="str">
        <f>'Page 1 - General Information'!$G$16</f>
        <v>1164</v>
      </c>
      <c r="C1988" s="395" t="s">
        <v>17716</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104105353</v>
      </c>
      <c r="B1989" t="str">
        <f>'Page 1 - General Information'!$G$16</f>
        <v>1164</v>
      </c>
      <c r="C1989" s="395" t="s">
        <v>17716</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f>'Page 1 - General Information'!$G$12</f>
        <v>104105353</v>
      </c>
      <c r="B1990" t="str">
        <f>'Page 1 - General Information'!$G$16</f>
        <v>1164</v>
      </c>
      <c r="C1990" s="395" t="s">
        <v>17716</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f>'Page 1 - General Information'!$G$12</f>
        <v>104105353</v>
      </c>
      <c r="B1991" t="str">
        <f>'Page 1 - General Information'!$G$16</f>
        <v>1164</v>
      </c>
      <c r="C1991" s="395" t="s">
        <v>17716</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f>'Page 1 - General Information'!$G$12</f>
        <v>104105353</v>
      </c>
      <c r="B1992" t="str">
        <f>'Page 1 - General Information'!$G$16</f>
        <v>1164</v>
      </c>
      <c r="C1992" s="395" t="s">
        <v>17716</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f>'Page 1 - General Information'!$G$12</f>
        <v>104105353</v>
      </c>
      <c r="B1993" t="str">
        <f>'Page 1 - General Information'!$G$16</f>
        <v>1164</v>
      </c>
      <c r="C1993" s="395" t="s">
        <v>17716</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f>'Page 1 - General Information'!$G$12</f>
        <v>104105353</v>
      </c>
      <c r="B1994" t="str">
        <f>'Page 1 - General Information'!$G$16</f>
        <v>1164</v>
      </c>
      <c r="C1994" s="395" t="s">
        <v>17716</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f>'Page 1 - General Information'!$G$12</f>
        <v>104105353</v>
      </c>
      <c r="B1995" t="str">
        <f>'Page 1 - General Information'!$G$16</f>
        <v>1164</v>
      </c>
      <c r="C1995" s="395" t="s">
        <v>17716</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f>'Page 1 - General Information'!$G$12</f>
        <v>104105353</v>
      </c>
      <c r="B1996" t="str">
        <f>'Page 1 - General Information'!$G$16</f>
        <v>1164</v>
      </c>
      <c r="C1996" s="395" t="s">
        <v>17716</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f>'Page 1 - General Information'!$G$12</f>
        <v>104105353</v>
      </c>
      <c r="B1997" t="str">
        <f>'Page 1 - General Information'!$G$16</f>
        <v>1164</v>
      </c>
      <c r="C1997" s="395" t="s">
        <v>17716</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f>'Page 1 - General Information'!$G$12</f>
        <v>104105353</v>
      </c>
      <c r="B1998" t="str">
        <f>'Page 1 - General Information'!$G$16</f>
        <v>1164</v>
      </c>
      <c r="C1998" s="395" t="s">
        <v>17716</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f>'Page 1 - General Information'!$G$12</f>
        <v>104105353</v>
      </c>
      <c r="B1999" t="str">
        <f>'Page 1 - General Information'!$G$16</f>
        <v>1164</v>
      </c>
      <c r="C1999" s="395" t="s">
        <v>17716</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f>'Page 1 - General Information'!$G$12</f>
        <v>104105353</v>
      </c>
      <c r="B2000" t="str">
        <f>'Page 1 - General Information'!$G$16</f>
        <v>1164</v>
      </c>
      <c r="C2000" s="395" t="s">
        <v>17716</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104105353</v>
      </c>
      <c r="B2001" t="str">
        <f>'Page 1 - General Information'!$G$16</f>
        <v>1164</v>
      </c>
      <c r="C2001" s="395" t="s">
        <v>17716</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104105353</v>
      </c>
      <c r="B2002" t="str">
        <f>'Page 1 - General Information'!$G$16</f>
        <v>1164</v>
      </c>
      <c r="C2002" s="395" t="s">
        <v>17716</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104105353</v>
      </c>
      <c r="B2003" t="str">
        <f>'Page 1 - General Information'!$G$16</f>
        <v>1164</v>
      </c>
      <c r="C2003" s="395" t="s">
        <v>17716</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104105353</v>
      </c>
      <c r="B2004" t="str">
        <f>'Page 1 - General Information'!$G$16</f>
        <v>1164</v>
      </c>
      <c r="C2004" s="395" t="s">
        <v>17716</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f>'Page 1 - General Information'!$G$12</f>
        <v>104105353</v>
      </c>
      <c r="B2005" t="str">
        <f>'Page 1 - General Information'!$G$16</f>
        <v>1164</v>
      </c>
      <c r="C2005" s="395" t="s">
        <v>17716</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f>'Page 1 - General Information'!$G$12</f>
        <v>104105353</v>
      </c>
      <c r="B2006" t="str">
        <f>'Page 1 - General Information'!$G$16</f>
        <v>1164</v>
      </c>
      <c r="C2006" s="395" t="s">
        <v>17716</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f>'Page 1 - General Information'!$G$12</f>
        <v>104105353</v>
      </c>
      <c r="B2007" t="str">
        <f>'Page 1 - General Information'!$G$16</f>
        <v>1164</v>
      </c>
      <c r="C2007" s="395" t="s">
        <v>17716</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f>'Page 1 - General Information'!$G$12</f>
        <v>104105353</v>
      </c>
      <c r="B2008" t="str">
        <f>'Page 1 - General Information'!$G$16</f>
        <v>1164</v>
      </c>
      <c r="C2008" s="395" t="s">
        <v>17716</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f>'Page 1 - General Information'!$G$12</f>
        <v>104105353</v>
      </c>
      <c r="B2009" t="str">
        <f>'Page 1 - General Information'!$G$16</f>
        <v>1164</v>
      </c>
      <c r="C2009" s="395" t="s">
        <v>17716</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f>'Page 1 - General Information'!$G$12</f>
        <v>104105353</v>
      </c>
      <c r="B2010" t="str">
        <f>'Page 1 - General Information'!$G$16</f>
        <v>1164</v>
      </c>
      <c r="C2010" s="395" t="s">
        <v>17716</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f>'Page 1 - General Information'!$G$12</f>
        <v>104105353</v>
      </c>
      <c r="B2011" t="str">
        <f>'Page 1 - General Information'!$G$16</f>
        <v>1164</v>
      </c>
      <c r="C2011" s="395" t="s">
        <v>17716</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f>'Page 1 - General Information'!$G$12</f>
        <v>104105353</v>
      </c>
      <c r="B2012" t="str">
        <f>'Page 1 - General Information'!$G$16</f>
        <v>1164</v>
      </c>
      <c r="C2012" s="395" t="s">
        <v>17716</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25">
      <c r="A2013">
        <f>'Page 1 - General Information'!$G$12</f>
        <v>104105353</v>
      </c>
      <c r="B2013" t="str">
        <f>'Page 1 - General Information'!$G$16</f>
        <v>1164</v>
      </c>
      <c r="C2013" s="395" t="s">
        <v>17716</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f>'Page 1 - General Information'!$G$12</f>
        <v>104105353</v>
      </c>
      <c r="B2014" t="str">
        <f>'Page 1 - General Information'!$G$16</f>
        <v>1164</v>
      </c>
      <c r="C2014" s="395" t="s">
        <v>17716</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f>'Page 1 - General Information'!$G$12</f>
        <v>104105353</v>
      </c>
      <c r="B2015" t="str">
        <f>'Page 1 - General Information'!$G$16</f>
        <v>1164</v>
      </c>
      <c r="C2015" s="395" t="s">
        <v>17716</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104105353</v>
      </c>
      <c r="B2016" t="str">
        <f>'Page 1 - General Information'!$G$16</f>
        <v>1164</v>
      </c>
      <c r="C2016" s="395" t="s">
        <v>17716</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104105353</v>
      </c>
      <c r="B2017" t="str">
        <f>'Page 1 - General Information'!$G$16</f>
        <v>1164</v>
      </c>
      <c r="C2017" s="395" t="s">
        <v>17716</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104105353</v>
      </c>
      <c r="B2018" t="str">
        <f>'Page 1 - General Information'!$G$16</f>
        <v>1164</v>
      </c>
      <c r="C2018" s="395" t="s">
        <v>17716</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104105353</v>
      </c>
      <c r="B2019" t="str">
        <f>'Page 1 - General Information'!$G$16</f>
        <v>1164</v>
      </c>
      <c r="C2019" s="395" t="s">
        <v>17716</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f>'Page 1 - General Information'!$G$12</f>
        <v>104105353</v>
      </c>
      <c r="B2020" t="str">
        <f>'Page 1 - General Information'!$G$16</f>
        <v>1164</v>
      </c>
      <c r="C2020" s="395" t="s">
        <v>17716</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f>'Page 1 - General Information'!$G$12</f>
        <v>104105353</v>
      </c>
      <c r="B2021" t="str">
        <f>'Page 1 - General Information'!$G$16</f>
        <v>1164</v>
      </c>
      <c r="C2021" s="395" t="s">
        <v>17716</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f>'Page 1 - General Information'!$G$12</f>
        <v>104105353</v>
      </c>
      <c r="B2022" t="str">
        <f>'Page 1 - General Information'!$G$16</f>
        <v>1164</v>
      </c>
      <c r="C2022" s="395" t="s">
        <v>17716</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f>'Page 1 - General Information'!$G$12</f>
        <v>104105353</v>
      </c>
      <c r="B2023" t="str">
        <f>'Page 1 - General Information'!$G$16</f>
        <v>1164</v>
      </c>
      <c r="C2023" s="395" t="s">
        <v>17716</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f>'Page 1 - General Information'!$G$12</f>
        <v>104105353</v>
      </c>
      <c r="B2024" t="str">
        <f>'Page 1 - General Information'!$G$16</f>
        <v>1164</v>
      </c>
      <c r="C2024" s="395" t="s">
        <v>17716</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f>'Page 1 - General Information'!$G$12</f>
        <v>104105353</v>
      </c>
      <c r="B2025" t="str">
        <f>'Page 1 - General Information'!$G$16</f>
        <v>1164</v>
      </c>
      <c r="C2025" s="395" t="s">
        <v>17716</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f>'Page 1 - General Information'!$G$12</f>
        <v>104105353</v>
      </c>
      <c r="B2026" t="str">
        <f>'Page 1 - General Information'!$G$16</f>
        <v>1164</v>
      </c>
      <c r="C2026" s="395" t="s">
        <v>17716</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f>'Page 1 - General Information'!$G$12</f>
        <v>104105353</v>
      </c>
      <c r="B2027" t="str">
        <f>'Page 1 - General Information'!$G$16</f>
        <v>1164</v>
      </c>
      <c r="C2027" s="395" t="s">
        <v>17716</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f>'Page 1 - General Information'!$G$12</f>
        <v>104105353</v>
      </c>
      <c r="B2028" t="str">
        <f>'Page 1 - General Information'!$G$16</f>
        <v>1164</v>
      </c>
      <c r="C2028" s="395" t="s">
        <v>17716</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f>'Page 1 - General Information'!$G$12</f>
        <v>104105353</v>
      </c>
      <c r="B2029" t="str">
        <f>'Page 1 - General Information'!$G$16</f>
        <v>1164</v>
      </c>
      <c r="C2029" s="395" t="s">
        <v>17716</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f>'Page 1 - General Information'!$G$12</f>
        <v>104105353</v>
      </c>
      <c r="B2030" t="str">
        <f>'Page 1 - General Information'!$G$16</f>
        <v>1164</v>
      </c>
      <c r="C2030" s="395" t="s">
        <v>17716</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104105353</v>
      </c>
      <c r="B2031" t="str">
        <f>'Page 1 - General Information'!$G$16</f>
        <v>1164</v>
      </c>
      <c r="C2031" s="395" t="s">
        <v>17716</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104105353</v>
      </c>
      <c r="B2032" t="str">
        <f>'Page 1 - General Information'!$G$16</f>
        <v>1164</v>
      </c>
      <c r="C2032" s="395" t="s">
        <v>17716</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104105353</v>
      </c>
      <c r="B2033" t="str">
        <f>'Page 1 - General Information'!$G$16</f>
        <v>1164</v>
      </c>
      <c r="C2033" s="395" t="s">
        <v>17716</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104105353</v>
      </c>
      <c r="B2034" t="str">
        <f>'Page 1 - General Information'!$G$16</f>
        <v>1164</v>
      </c>
      <c r="C2034" s="395" t="s">
        <v>17716</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f>'Page 1 - General Information'!$G$12</f>
        <v>104105353</v>
      </c>
      <c r="B2035" t="str">
        <f>'Page 1 - General Information'!$G$16</f>
        <v>1164</v>
      </c>
      <c r="C2035" s="395" t="s">
        <v>17716</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f>'Page 1 - General Information'!$G$12</f>
        <v>104105353</v>
      </c>
      <c r="B2036" t="str">
        <f>'Page 1 - General Information'!$G$16</f>
        <v>1164</v>
      </c>
      <c r="C2036" s="395" t="s">
        <v>17716</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f>'Page 1 - General Information'!$G$12</f>
        <v>104105353</v>
      </c>
      <c r="B2037" t="str">
        <f>'Page 1 - General Information'!$G$16</f>
        <v>1164</v>
      </c>
      <c r="C2037" s="395" t="s">
        <v>17716</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f>'Page 1 - General Information'!$G$12</f>
        <v>104105353</v>
      </c>
      <c r="B2038" t="str">
        <f>'Page 1 - General Information'!$G$16</f>
        <v>1164</v>
      </c>
      <c r="C2038" s="395" t="s">
        <v>17716</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f>'Page 1 - General Information'!$G$12</f>
        <v>104105353</v>
      </c>
      <c r="B2039" t="str">
        <f>'Page 1 - General Information'!$G$16</f>
        <v>1164</v>
      </c>
      <c r="C2039" s="395" t="s">
        <v>17716</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f>'Page 1 - General Information'!$G$12</f>
        <v>104105353</v>
      </c>
      <c r="B2040" t="str">
        <f>'Page 1 - General Information'!$G$16</f>
        <v>1164</v>
      </c>
      <c r="C2040" s="395" t="s">
        <v>17716</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f>'Page 1 - General Information'!$G$12</f>
        <v>104105353</v>
      </c>
      <c r="B2041" t="str">
        <f>'Page 1 - General Information'!$G$16</f>
        <v>1164</v>
      </c>
      <c r="C2041" s="395" t="s">
        <v>17716</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f>'Page 1 - General Information'!$G$12</f>
        <v>104105353</v>
      </c>
      <c r="B2042" t="str">
        <f>'Page 1 - General Information'!$G$16</f>
        <v>1164</v>
      </c>
      <c r="C2042" s="395" t="s">
        <v>17716</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f>'Page 1 - General Information'!$G$12</f>
        <v>104105353</v>
      </c>
      <c r="B2043" t="str">
        <f>'Page 1 - General Information'!$G$16</f>
        <v>1164</v>
      </c>
      <c r="C2043" s="395" t="s">
        <v>17716</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f>'Page 1 - General Information'!$G$12</f>
        <v>104105353</v>
      </c>
      <c r="B2044" t="str">
        <f>'Page 1 - General Information'!$G$16</f>
        <v>1164</v>
      </c>
      <c r="C2044" s="395" t="s">
        <v>17716</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f>'Page 1 - General Information'!$G$12</f>
        <v>104105353</v>
      </c>
      <c r="B2045" t="str">
        <f>'Page 1 - General Information'!$G$16</f>
        <v>1164</v>
      </c>
      <c r="C2045" s="395" t="s">
        <v>17716</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104105353</v>
      </c>
      <c r="B2046" t="str">
        <f>'Page 1 - General Information'!$G$16</f>
        <v>1164</v>
      </c>
      <c r="C2046" s="395" t="s">
        <v>17716</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104105353</v>
      </c>
      <c r="B2047" t="str">
        <f>'Page 1 - General Information'!$G$16</f>
        <v>1164</v>
      </c>
      <c r="C2047" s="395" t="s">
        <v>17716</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104105353</v>
      </c>
      <c r="B2048" t="str">
        <f>'Page 1 - General Information'!$G$16</f>
        <v>1164</v>
      </c>
      <c r="C2048" s="395" t="s">
        <v>17716</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104105353</v>
      </c>
      <c r="B2049" t="str">
        <f>'Page 1 - General Information'!$G$16</f>
        <v>1164</v>
      </c>
      <c r="C2049" s="395" t="s">
        <v>17716</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f>'Page 1 - General Information'!$G$12</f>
        <v>104105353</v>
      </c>
      <c r="B2050" t="str">
        <f>'Page 1 - General Information'!$G$16</f>
        <v>1164</v>
      </c>
      <c r="C2050" s="395" t="s">
        <v>17716</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f>'Page 1 - General Information'!$G$12</f>
        <v>104105353</v>
      </c>
      <c r="B2051" t="str">
        <f>'Page 1 - General Information'!$G$16</f>
        <v>1164</v>
      </c>
      <c r="C2051" s="395" t="s">
        <v>17716</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f>'Page 1 - General Information'!$G$12</f>
        <v>104105353</v>
      </c>
      <c r="B2052" t="str">
        <f>'Page 1 - General Information'!$G$16</f>
        <v>1164</v>
      </c>
      <c r="C2052" s="395" t="s">
        <v>17716</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f>'Page 1 - General Information'!$G$12</f>
        <v>104105353</v>
      </c>
      <c r="B2053" t="str">
        <f>'Page 1 - General Information'!$G$16</f>
        <v>1164</v>
      </c>
      <c r="C2053" s="395" t="s">
        <v>17716</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f>'Page 1 - General Information'!$G$12</f>
        <v>104105353</v>
      </c>
      <c r="B2054" t="str">
        <f>'Page 1 - General Information'!$G$16</f>
        <v>1164</v>
      </c>
      <c r="C2054" s="395" t="s">
        <v>17716</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f>'Page 1 - General Information'!$G$12</f>
        <v>104105353</v>
      </c>
      <c r="B2055" t="str">
        <f>'Page 1 - General Information'!$G$16</f>
        <v>1164</v>
      </c>
      <c r="C2055" s="395" t="s">
        <v>17716</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f>'Page 1 - General Information'!$G$12</f>
        <v>104105353</v>
      </c>
      <c r="B2056" t="str">
        <f>'Page 1 - General Information'!$G$16</f>
        <v>1164</v>
      </c>
      <c r="C2056" s="395" t="s">
        <v>17716</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f>'Page 1 - General Information'!$G$12</f>
        <v>104105353</v>
      </c>
      <c r="B2057" t="str">
        <f>'Page 1 - General Information'!$G$16</f>
        <v>1164</v>
      </c>
      <c r="C2057" s="395" t="s">
        <v>17716</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f>'Page 1 - General Information'!$G$12</f>
        <v>104105353</v>
      </c>
      <c r="B2058" t="str">
        <f>'Page 1 - General Information'!$G$16</f>
        <v>1164</v>
      </c>
      <c r="C2058" s="395" t="s">
        <v>17716</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f>'Page 1 - General Information'!$G$12</f>
        <v>104105353</v>
      </c>
      <c r="B2059" t="str">
        <f>'Page 1 - General Information'!$G$16</f>
        <v>1164</v>
      </c>
      <c r="C2059" s="395" t="s">
        <v>17716</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f>'Page 1 - General Information'!$G$12</f>
        <v>104105353</v>
      </c>
      <c r="B2060" t="str">
        <f>'Page 1 - General Information'!$G$16</f>
        <v>1164</v>
      </c>
      <c r="C2060" s="395" t="s">
        <v>17716</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104105353</v>
      </c>
      <c r="B2061" t="str">
        <f>'Page 1 - General Information'!$G$16</f>
        <v>1164</v>
      </c>
      <c r="C2061" s="395" t="s">
        <v>17716</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104105353</v>
      </c>
      <c r="B2062" t="str">
        <f>'Page 1 - General Information'!$G$16</f>
        <v>1164</v>
      </c>
      <c r="C2062" s="395" t="s">
        <v>17716</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104105353</v>
      </c>
      <c r="B2063" t="str">
        <f>'Page 1 - General Information'!$G$16</f>
        <v>1164</v>
      </c>
      <c r="C2063" s="395" t="s">
        <v>17716</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104105353</v>
      </c>
      <c r="B2064" t="str">
        <f>'Page 1 - General Information'!$G$16</f>
        <v>1164</v>
      </c>
      <c r="C2064" s="395" t="s">
        <v>17716</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f>'Page 1 - General Information'!$G$12</f>
        <v>104105353</v>
      </c>
      <c r="B2065" t="str">
        <f>'Page 1 - General Information'!$G$16</f>
        <v>1164</v>
      </c>
      <c r="C2065" s="395" t="s">
        <v>17716</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f>'Page 1 - General Information'!$G$12</f>
        <v>104105353</v>
      </c>
      <c r="B2066" t="str">
        <f>'Page 1 - General Information'!$G$16</f>
        <v>1164</v>
      </c>
      <c r="C2066" s="395" t="s">
        <v>17716</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f>'Page 1 - General Information'!$G$12</f>
        <v>104105353</v>
      </c>
      <c r="B2067" t="str">
        <f>'Page 1 - General Information'!$G$16</f>
        <v>1164</v>
      </c>
      <c r="C2067" s="395" t="s">
        <v>17716</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f>'Page 1 - General Information'!$G$12</f>
        <v>104105353</v>
      </c>
      <c r="B2068" t="str">
        <f>'Page 1 - General Information'!$G$16</f>
        <v>1164</v>
      </c>
      <c r="C2068" s="395" t="s">
        <v>17716</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f>'Page 1 - General Information'!$G$12</f>
        <v>104105353</v>
      </c>
      <c r="B2069" t="str">
        <f>'Page 1 - General Information'!$G$16</f>
        <v>1164</v>
      </c>
      <c r="C2069" s="395" t="s">
        <v>17716</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f>'Page 1 - General Information'!$G$12</f>
        <v>104105353</v>
      </c>
      <c r="B2070" t="str">
        <f>'Page 1 - General Information'!$G$16</f>
        <v>1164</v>
      </c>
      <c r="C2070" s="395" t="s">
        <v>17716</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f>'Page 1 - General Information'!$G$12</f>
        <v>104105353</v>
      </c>
      <c r="B2071" t="str">
        <f>'Page 1 - General Information'!$G$16</f>
        <v>1164</v>
      </c>
      <c r="C2071" s="395" t="s">
        <v>17716</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f>'Page 1 - General Information'!$G$12</f>
        <v>104105353</v>
      </c>
      <c r="B2072" t="str">
        <f>'Page 1 - General Information'!$G$16</f>
        <v>1164</v>
      </c>
      <c r="C2072" s="395" t="s">
        <v>17716</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f>'Page 1 - General Information'!$G$12</f>
        <v>104105353</v>
      </c>
      <c r="B2073" t="str">
        <f>'Page 1 - General Information'!$G$16</f>
        <v>1164</v>
      </c>
      <c r="C2073" s="395" t="s">
        <v>17716</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f>'Page 1 - General Information'!$G$12</f>
        <v>104105353</v>
      </c>
      <c r="B2074" t="str">
        <f>'Page 1 - General Information'!$G$16</f>
        <v>1164</v>
      </c>
      <c r="C2074" s="395" t="s">
        <v>17716</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f>'Page 1 - General Information'!$G$12</f>
        <v>104105353</v>
      </c>
      <c r="B2075" t="str">
        <f>'Page 1 - General Information'!$G$16</f>
        <v>1164</v>
      </c>
      <c r="C2075" s="395" t="s">
        <v>17716</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104105353</v>
      </c>
      <c r="B2076" t="str">
        <f>'Page 1 - General Information'!$G$16</f>
        <v>1164</v>
      </c>
      <c r="C2076" s="395" t="s">
        <v>17716</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104105353</v>
      </c>
      <c r="B2077" t="str">
        <f>'Page 1 - General Information'!$G$16</f>
        <v>1164</v>
      </c>
      <c r="C2077" s="395" t="s">
        <v>17716</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104105353</v>
      </c>
      <c r="B2078" t="str">
        <f>'Page 1 - General Information'!$G$16</f>
        <v>1164</v>
      </c>
      <c r="C2078" s="395" t="s">
        <v>17716</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104105353</v>
      </c>
      <c r="B2079" t="str">
        <f>'Page 1 - General Information'!$G$16</f>
        <v>1164</v>
      </c>
      <c r="C2079" s="395" t="s">
        <v>17716</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f>'Page 1 - General Information'!$G$12</f>
        <v>104105353</v>
      </c>
      <c r="B2080" t="str">
        <f>'Page 1 - General Information'!$G$16</f>
        <v>1164</v>
      </c>
      <c r="C2080" s="395" t="s">
        <v>17716</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f>'Page 1 - General Information'!$G$12</f>
        <v>104105353</v>
      </c>
      <c r="B2081" t="str">
        <f>'Page 1 - General Information'!$G$16</f>
        <v>1164</v>
      </c>
      <c r="C2081" s="395" t="s">
        <v>17716</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f>'Page 1 - General Information'!$G$12</f>
        <v>104105353</v>
      </c>
      <c r="B2082" t="str">
        <f>'Page 1 - General Information'!$G$16</f>
        <v>1164</v>
      </c>
      <c r="C2082" s="395" t="s">
        <v>17716</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f>'Page 1 - General Information'!$G$12</f>
        <v>104105353</v>
      </c>
      <c r="B2083" t="str">
        <f>'Page 1 - General Information'!$G$16</f>
        <v>1164</v>
      </c>
      <c r="C2083" s="395" t="s">
        <v>17716</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f>'Page 1 - General Information'!$G$12</f>
        <v>104105353</v>
      </c>
      <c r="B2084" t="str">
        <f>'Page 1 - General Information'!$G$16</f>
        <v>1164</v>
      </c>
      <c r="C2084" s="395" t="s">
        <v>17716</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f>'Page 1 - General Information'!$G$12</f>
        <v>104105353</v>
      </c>
      <c r="B2085" t="str">
        <f>'Page 1 - General Information'!$G$16</f>
        <v>1164</v>
      </c>
      <c r="C2085" s="395" t="s">
        <v>17716</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f>'Page 1 - General Information'!$G$12</f>
        <v>104105353</v>
      </c>
      <c r="B2086" t="str">
        <f>'Page 1 - General Information'!$G$16</f>
        <v>1164</v>
      </c>
      <c r="C2086" s="395" t="s">
        <v>17716</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f>'Page 1 - General Information'!$G$12</f>
        <v>104105353</v>
      </c>
      <c r="B2087" t="str">
        <f>'Page 1 - General Information'!$G$16</f>
        <v>1164</v>
      </c>
      <c r="C2087" s="395" t="s">
        <v>17716</v>
      </c>
      <c r="D2087"/>
      <c r="E2087"/>
      <c r="F2087"/>
      <c r="G2087"/>
      <c r="H2087"/>
      <c r="I2087"/>
      <c r="J2087"/>
      <c r="K2087"/>
      <c r="L2087"/>
      <c r="M2087"/>
      <c r="N2087" t="s">
        <v>4582</v>
      </c>
      <c r="O2087" s="399"/>
      <c r="P2087"/>
      <c r="Q2087"/>
      <c r="R2087" s="399" t="s">
        <v>10264</v>
      </c>
      <c r="S2087" t="s">
        <v>6158</v>
      </c>
      <c r="T2087"/>
      <c r="U2087"/>
      <c r="V2087" s="396">
        <f>INDEX('Page 2 - Team Information'!$K$14:$AP$184,Y2087,X2087)</f>
        <v>0</v>
      </c>
      <c r="W2087"/>
      <c r="X2087" s="397">
        <v>5</v>
      </c>
      <c r="Y2087" s="397">
        <v>107</v>
      </c>
    </row>
    <row r="2088" spans="1:25" x14ac:dyDescent="0.25">
      <c r="A2088">
        <f>'Page 1 - General Information'!$G$12</f>
        <v>104105353</v>
      </c>
      <c r="B2088" t="str">
        <f>'Page 1 - General Information'!$G$16</f>
        <v>1164</v>
      </c>
      <c r="C2088" s="395" t="s">
        <v>17716</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f>'Page 1 - General Information'!$G$12</f>
        <v>104105353</v>
      </c>
      <c r="B2089" t="str">
        <f>'Page 1 - General Information'!$G$16</f>
        <v>1164</v>
      </c>
      <c r="C2089" s="395" t="s">
        <v>17716</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f>'Page 1 - General Information'!$G$12</f>
        <v>104105353</v>
      </c>
      <c r="B2090" t="str">
        <f>'Page 1 - General Information'!$G$16</f>
        <v>1164</v>
      </c>
      <c r="C2090" s="395" t="s">
        <v>17716</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104105353</v>
      </c>
      <c r="B2091" t="str">
        <f>'Page 1 - General Information'!$G$16</f>
        <v>1164</v>
      </c>
      <c r="C2091" s="395" t="s">
        <v>17716</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104105353</v>
      </c>
      <c r="B2092" t="str">
        <f>'Page 1 - General Information'!$G$16</f>
        <v>1164</v>
      </c>
      <c r="C2092" s="395" t="s">
        <v>17716</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104105353</v>
      </c>
      <c r="B2093" t="str">
        <f>'Page 1 - General Information'!$G$16</f>
        <v>1164</v>
      </c>
      <c r="C2093" s="395" t="s">
        <v>17716</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104105353</v>
      </c>
      <c r="B2094" t="str">
        <f>'Page 1 - General Information'!$G$16</f>
        <v>1164</v>
      </c>
      <c r="C2094" s="395" t="s">
        <v>17716</v>
      </c>
      <c r="D2094"/>
      <c r="E2094"/>
      <c r="F2094"/>
      <c r="G2094"/>
      <c r="H2094"/>
      <c r="I2094"/>
      <c r="J2094"/>
      <c r="K2094"/>
      <c r="L2094"/>
      <c r="M2094"/>
      <c r="N2094" t="s">
        <v>4101</v>
      </c>
      <c r="O2094" s="396">
        <f>INDEX('Page 2 - Team Information'!$K$14:$AP$184,Y2094,X2094)</f>
        <v>0</v>
      </c>
      <c r="P2094"/>
      <c r="Q2094"/>
      <c r="R2094"/>
      <c r="S2094" t="s">
        <v>6165</v>
      </c>
      <c r="T2094"/>
      <c r="U2094"/>
      <c r="V2094"/>
      <c r="W2094"/>
      <c r="X2094" s="397">
        <v>14</v>
      </c>
      <c r="Y2094" s="397">
        <v>107</v>
      </c>
    </row>
    <row r="2095" spans="1:25" x14ac:dyDescent="0.25">
      <c r="A2095">
        <f>'Page 1 - General Information'!$G$12</f>
        <v>104105353</v>
      </c>
      <c r="B2095" t="str">
        <f>'Page 1 - General Information'!$G$16</f>
        <v>1164</v>
      </c>
      <c r="C2095" s="395" t="s">
        <v>17716</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f>'Page 1 - General Information'!$G$12</f>
        <v>104105353</v>
      </c>
      <c r="B2096" t="str">
        <f>'Page 1 - General Information'!$G$16</f>
        <v>1164</v>
      </c>
      <c r="C2096" s="395" t="s">
        <v>17716</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f>'Page 1 - General Information'!$G$12</f>
        <v>104105353</v>
      </c>
      <c r="B2097" t="str">
        <f>'Page 1 - General Information'!$G$16</f>
        <v>1164</v>
      </c>
      <c r="C2097" s="395" t="s">
        <v>17716</v>
      </c>
      <c r="D2097"/>
      <c r="E2097"/>
      <c r="F2097"/>
      <c r="G2097"/>
      <c r="H2097"/>
      <c r="I2097"/>
      <c r="J2097"/>
      <c r="K2097"/>
      <c r="L2097"/>
      <c r="M2097"/>
      <c r="N2097" t="s">
        <v>4101</v>
      </c>
      <c r="O2097" s="396">
        <f>INDEX('Page 2 - Team Information'!$K$14:$AP$184,Y2097,X2097)</f>
        <v>0</v>
      </c>
      <c r="P2097"/>
      <c r="Q2097"/>
      <c r="R2097"/>
      <c r="S2097" t="s">
        <v>6168</v>
      </c>
      <c r="T2097"/>
      <c r="U2097"/>
      <c r="V2097"/>
      <c r="W2097"/>
      <c r="X2097" s="397">
        <v>17</v>
      </c>
      <c r="Y2097" s="397">
        <v>107</v>
      </c>
    </row>
    <row r="2098" spans="1:25" x14ac:dyDescent="0.25">
      <c r="A2098">
        <f>'Page 1 - General Information'!$G$12</f>
        <v>104105353</v>
      </c>
      <c r="B2098" t="str">
        <f>'Page 1 - General Information'!$G$16</f>
        <v>1164</v>
      </c>
      <c r="C2098" s="395" t="s">
        <v>17716</v>
      </c>
      <c r="D2098"/>
      <c r="E2098"/>
      <c r="F2098"/>
      <c r="G2098"/>
      <c r="H2098"/>
      <c r="I2098"/>
      <c r="J2098"/>
      <c r="K2098"/>
      <c r="L2098"/>
      <c r="M2098"/>
      <c r="N2098" t="s">
        <v>4101</v>
      </c>
      <c r="O2098" s="396">
        <f>INDEX('Page 2 - Team Information'!$K$14:$AP$184,Y2098,X2098)</f>
        <v>0</v>
      </c>
      <c r="P2098"/>
      <c r="Q2098"/>
      <c r="R2098"/>
      <c r="S2098" t="s">
        <v>6169</v>
      </c>
      <c r="T2098"/>
      <c r="U2098"/>
      <c r="V2098"/>
      <c r="W2098"/>
      <c r="X2098" s="397">
        <v>19</v>
      </c>
      <c r="Y2098" s="397">
        <v>107</v>
      </c>
    </row>
    <row r="2099" spans="1:25" x14ac:dyDescent="0.25">
      <c r="A2099">
        <f>'Page 1 - General Information'!$G$12</f>
        <v>104105353</v>
      </c>
      <c r="B2099" t="str">
        <f>'Page 1 - General Information'!$G$16</f>
        <v>1164</v>
      </c>
      <c r="C2099" s="395" t="s">
        <v>17716</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f>'Page 1 - General Information'!$G$12</f>
        <v>104105353</v>
      </c>
      <c r="B2100" t="str">
        <f>'Page 1 - General Information'!$G$16</f>
        <v>1164</v>
      </c>
      <c r="C2100" s="395" t="s">
        <v>17716</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f>'Page 1 - General Information'!$G$12</f>
        <v>104105353</v>
      </c>
      <c r="B2101" t="str">
        <f>'Page 1 - General Information'!$G$16</f>
        <v>1164</v>
      </c>
      <c r="C2101" s="395" t="s">
        <v>17716</v>
      </c>
      <c r="D2101"/>
      <c r="E2101"/>
      <c r="F2101"/>
      <c r="G2101"/>
      <c r="H2101"/>
      <c r="I2101"/>
      <c r="J2101"/>
      <c r="K2101"/>
      <c r="L2101"/>
      <c r="M2101"/>
      <c r="N2101" t="s">
        <v>4101</v>
      </c>
      <c r="O2101" s="396">
        <f>INDEX('Page 2 - Team Information'!$K$14:$AP$184,Y2101,X2101)</f>
        <v>0</v>
      </c>
      <c r="P2101"/>
      <c r="Q2101"/>
      <c r="R2101"/>
      <c r="S2101" t="s">
        <v>6172</v>
      </c>
      <c r="T2101"/>
      <c r="U2101"/>
      <c r="V2101"/>
      <c r="W2101"/>
      <c r="X2101" s="397">
        <v>22</v>
      </c>
      <c r="Y2101" s="397">
        <v>107</v>
      </c>
    </row>
    <row r="2102" spans="1:25" x14ac:dyDescent="0.25">
      <c r="A2102">
        <f>'Page 1 - General Information'!$G$12</f>
        <v>104105353</v>
      </c>
      <c r="B2102" t="str">
        <f>'Page 1 - General Information'!$G$16</f>
        <v>1164</v>
      </c>
      <c r="C2102" s="395" t="s">
        <v>17716</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f>'Page 1 - General Information'!$G$12</f>
        <v>104105353</v>
      </c>
      <c r="B2103" t="str">
        <f>'Page 1 - General Information'!$G$16</f>
        <v>1164</v>
      </c>
      <c r="C2103" s="395" t="s">
        <v>17716</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f>'Page 1 - General Information'!$G$12</f>
        <v>104105353</v>
      </c>
      <c r="B2104" t="str">
        <f>'Page 1 - General Information'!$G$16</f>
        <v>1164</v>
      </c>
      <c r="C2104" s="395" t="s">
        <v>17716</v>
      </c>
      <c r="D2104"/>
      <c r="E2104"/>
      <c r="F2104"/>
      <c r="G2104"/>
      <c r="H2104"/>
      <c r="I2104"/>
      <c r="J2104"/>
      <c r="K2104"/>
      <c r="L2104"/>
      <c r="M2104"/>
      <c r="N2104" t="s">
        <v>4582</v>
      </c>
      <c r="O2104" s="399"/>
      <c r="P2104"/>
      <c r="Q2104"/>
      <c r="R2104" s="399" t="s">
        <v>10264</v>
      </c>
      <c r="S2104" t="s">
        <v>10111</v>
      </c>
      <c r="T2104"/>
      <c r="U2104"/>
      <c r="V2104" s="396" t="str">
        <f>INDEX('Page 2 - Team Information'!$K$14:$AP$184,Y2104,X2104)</f>
        <v xml:space="preserve">Yes </v>
      </c>
      <c r="W2104"/>
      <c r="X2104" s="397">
        <v>7</v>
      </c>
      <c r="Y2104" s="397">
        <v>108</v>
      </c>
    </row>
    <row r="2105" spans="1:25" x14ac:dyDescent="0.25">
      <c r="A2105">
        <f>'Page 1 - General Information'!$G$12</f>
        <v>104105353</v>
      </c>
      <c r="B2105" t="str">
        <f>'Page 1 - General Information'!$G$16</f>
        <v>1164</v>
      </c>
      <c r="C2105" s="395" t="s">
        <v>17716</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1996-06-30</v>
      </c>
      <c r="U2105"/>
      <c r="V2105"/>
      <c r="W2105"/>
      <c r="X2105" s="397">
        <v>9</v>
      </c>
      <c r="Y2105" s="397">
        <v>108</v>
      </c>
    </row>
    <row r="2106" spans="1:25" x14ac:dyDescent="0.25">
      <c r="A2106">
        <f>'Page 1 - General Information'!$G$12</f>
        <v>104105353</v>
      </c>
      <c r="B2106" t="str">
        <f>'Page 1 - General Information'!$G$16</f>
        <v>1164</v>
      </c>
      <c r="C2106" s="395" t="s">
        <v>17716</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104105353</v>
      </c>
      <c r="B2107" t="str">
        <f>'Page 1 - General Information'!$G$16</f>
        <v>1164</v>
      </c>
      <c r="C2107" s="395" t="s">
        <v>17716</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104105353</v>
      </c>
      <c r="B2108" t="str">
        <f>'Page 1 - General Information'!$G$16</f>
        <v>1164</v>
      </c>
      <c r="C2108" s="395" t="s">
        <v>17716</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104105353</v>
      </c>
      <c r="B2109" t="str">
        <f>'Page 1 - General Information'!$G$16</f>
        <v>1164</v>
      </c>
      <c r="C2109" s="395" t="s">
        <v>17716</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f>'Page 1 - General Information'!$G$12</f>
        <v>104105353</v>
      </c>
      <c r="B2110" t="str">
        <f>'Page 1 - General Information'!$G$16</f>
        <v>1164</v>
      </c>
      <c r="C2110" s="395" t="s">
        <v>17716</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f>'Page 1 - General Information'!$G$12</f>
        <v>104105353</v>
      </c>
      <c r="B2111" t="str">
        <f>'Page 1 - General Information'!$G$16</f>
        <v>1164</v>
      </c>
      <c r="C2111" s="395" t="s">
        <v>17716</v>
      </c>
      <c r="D2111"/>
      <c r="E2111"/>
      <c r="F2111"/>
      <c r="G2111"/>
      <c r="H2111"/>
      <c r="I2111"/>
      <c r="J2111"/>
      <c r="K2111"/>
      <c r="L2111"/>
      <c r="M2111"/>
      <c r="N2111" t="s">
        <v>4101</v>
      </c>
      <c r="O2111" s="396">
        <f>INDEX('Page 2 - Team Information'!$K$14:$AP$184,Y2111,X2111)</f>
        <v>6</v>
      </c>
      <c r="P2111"/>
      <c r="Q2111"/>
      <c r="R2111"/>
      <c r="S2111" t="s">
        <v>10118</v>
      </c>
      <c r="T2111"/>
      <c r="U2111"/>
      <c r="V2111"/>
      <c r="W2111"/>
      <c r="X2111" s="397">
        <v>16</v>
      </c>
      <c r="Y2111" s="397">
        <v>108</v>
      </c>
    </row>
    <row r="2112" spans="1:25" x14ac:dyDescent="0.25">
      <c r="A2112">
        <f>'Page 1 - General Information'!$G$12</f>
        <v>104105353</v>
      </c>
      <c r="B2112" t="str">
        <f>'Page 1 - General Information'!$G$16</f>
        <v>1164</v>
      </c>
      <c r="C2112" s="395" t="s">
        <v>17716</v>
      </c>
      <c r="D2112"/>
      <c r="E2112"/>
      <c r="F2112"/>
      <c r="G2112"/>
      <c r="H2112"/>
      <c r="I2112"/>
      <c r="J2112"/>
      <c r="K2112"/>
      <c r="L2112"/>
      <c r="M2112"/>
      <c r="N2112" t="s">
        <v>4101</v>
      </c>
      <c r="O2112" s="396">
        <f>INDEX('Page 2 - Team Information'!$K$14:$AP$184,Y2112,X2112)</f>
        <v>6</v>
      </c>
      <c r="P2112"/>
      <c r="Q2112"/>
      <c r="R2112"/>
      <c r="S2112" t="s">
        <v>10119</v>
      </c>
      <c r="T2112"/>
      <c r="U2112"/>
      <c r="V2112"/>
      <c r="W2112"/>
      <c r="X2112" s="397">
        <v>17</v>
      </c>
      <c r="Y2112" s="397">
        <v>108</v>
      </c>
    </row>
    <row r="2113" spans="1:25" x14ac:dyDescent="0.25">
      <c r="A2113">
        <f>'Page 1 - General Information'!$G$12</f>
        <v>104105353</v>
      </c>
      <c r="B2113" t="str">
        <f>'Page 1 - General Information'!$G$16</f>
        <v>1164</v>
      </c>
      <c r="C2113" s="395" t="s">
        <v>17716</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f>'Page 1 - General Information'!$G$12</f>
        <v>104105353</v>
      </c>
      <c r="B2114" t="str">
        <f>'Page 1 - General Information'!$G$16</f>
        <v>1164</v>
      </c>
      <c r="C2114" s="395" t="s">
        <v>17716</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f>'Page 1 - General Information'!$G$12</f>
        <v>104105353</v>
      </c>
      <c r="B2115" t="str">
        <f>'Page 1 - General Information'!$G$16</f>
        <v>1164</v>
      </c>
      <c r="C2115" s="395" t="s">
        <v>17716</v>
      </c>
      <c r="D2115"/>
      <c r="E2115"/>
      <c r="F2115"/>
      <c r="G2115"/>
      <c r="H2115"/>
      <c r="I2115"/>
      <c r="J2115"/>
      <c r="K2115"/>
      <c r="L2115"/>
      <c r="M2115"/>
      <c r="N2115" t="s">
        <v>4101</v>
      </c>
      <c r="O2115" s="396">
        <f>INDEX('Page 2 - Team Information'!$K$14:$AP$184,Y2115,X2115)</f>
        <v>5</v>
      </c>
      <c r="P2115"/>
      <c r="Q2115"/>
      <c r="R2115"/>
      <c r="S2115" t="s">
        <v>10122</v>
      </c>
      <c r="T2115"/>
      <c r="U2115"/>
      <c r="V2115"/>
      <c r="W2115"/>
      <c r="X2115" s="397">
        <v>21</v>
      </c>
      <c r="Y2115" s="397">
        <v>108</v>
      </c>
    </row>
    <row r="2116" spans="1:25" x14ac:dyDescent="0.25">
      <c r="A2116">
        <f>'Page 1 - General Information'!$G$12</f>
        <v>104105353</v>
      </c>
      <c r="B2116" t="str">
        <f>'Page 1 - General Information'!$G$16</f>
        <v>1164</v>
      </c>
      <c r="C2116" s="395" t="s">
        <v>17716</v>
      </c>
      <c r="D2116"/>
      <c r="E2116"/>
      <c r="F2116"/>
      <c r="G2116"/>
      <c r="H2116"/>
      <c r="I2116"/>
      <c r="J2116"/>
      <c r="K2116"/>
      <c r="L2116"/>
      <c r="M2116"/>
      <c r="N2116" t="s">
        <v>4101</v>
      </c>
      <c r="O2116" s="396">
        <f>INDEX('Page 2 - Team Information'!$K$14:$AP$184,Y2116,X2116)</f>
        <v>5</v>
      </c>
      <c r="P2116"/>
      <c r="Q2116"/>
      <c r="R2116"/>
      <c r="S2116" t="s">
        <v>10123</v>
      </c>
      <c r="T2116"/>
      <c r="U2116"/>
      <c r="V2116"/>
      <c r="W2116"/>
      <c r="X2116" s="397">
        <v>22</v>
      </c>
      <c r="Y2116" s="397">
        <v>108</v>
      </c>
    </row>
    <row r="2117" spans="1:25" x14ac:dyDescent="0.25">
      <c r="A2117">
        <f>'Page 1 - General Information'!$G$12</f>
        <v>104105353</v>
      </c>
      <c r="B2117" t="str">
        <f>'Page 1 - General Information'!$G$16</f>
        <v>1164</v>
      </c>
      <c r="C2117" s="395" t="s">
        <v>17716</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f>'Page 1 - General Information'!$G$12</f>
        <v>104105353</v>
      </c>
      <c r="B2118" t="str">
        <f>'Page 1 - General Information'!$G$16</f>
        <v>1164</v>
      </c>
      <c r="C2118" s="395" t="s">
        <v>17716</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f>'Page 1 - General Information'!$G$12</f>
        <v>104105353</v>
      </c>
      <c r="B2119" t="str">
        <f>'Page 1 - General Information'!$G$16</f>
        <v>1164</v>
      </c>
      <c r="C2119" s="395" t="s">
        <v>17716</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f>'Page 1 - General Information'!$G$12</f>
        <v>104105353</v>
      </c>
      <c r="B2120" t="str">
        <f>'Page 1 - General Information'!$G$16</f>
        <v>1164</v>
      </c>
      <c r="C2120" s="395" t="s">
        <v>17716</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104105353</v>
      </c>
      <c r="B2121" t="str">
        <f>'Page 1 - General Information'!$G$16</f>
        <v>1164</v>
      </c>
      <c r="C2121" s="395" t="s">
        <v>17716</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104105353</v>
      </c>
      <c r="B2122" t="str">
        <f>'Page 1 - General Information'!$G$16</f>
        <v>1164</v>
      </c>
      <c r="C2122" s="395" t="s">
        <v>17716</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104105353</v>
      </c>
      <c r="B2123" t="str">
        <f>'Page 1 - General Information'!$G$16</f>
        <v>1164</v>
      </c>
      <c r="C2123" s="395" t="s">
        <v>17716</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104105353</v>
      </c>
      <c r="B2124" t="str">
        <f>'Page 1 - General Information'!$G$16</f>
        <v>1164</v>
      </c>
      <c r="C2124" s="395" t="s">
        <v>17716</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f>'Page 1 - General Information'!$G$12</f>
        <v>104105353</v>
      </c>
      <c r="B2125" t="str">
        <f>'Page 1 - General Information'!$G$16</f>
        <v>1164</v>
      </c>
      <c r="C2125" s="395" t="s">
        <v>17716</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f>'Page 1 - General Information'!$G$12</f>
        <v>104105353</v>
      </c>
      <c r="B2126" t="str">
        <f>'Page 1 - General Information'!$G$16</f>
        <v>1164</v>
      </c>
      <c r="C2126" s="395" t="s">
        <v>17716</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f>'Page 1 - General Information'!$G$12</f>
        <v>104105353</v>
      </c>
      <c r="B2127" t="str">
        <f>'Page 1 - General Information'!$G$16</f>
        <v>1164</v>
      </c>
      <c r="C2127" s="395" t="s">
        <v>17716</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f>'Page 1 - General Information'!$G$12</f>
        <v>104105353</v>
      </c>
      <c r="B2128" t="str">
        <f>'Page 1 - General Information'!$G$16</f>
        <v>1164</v>
      </c>
      <c r="C2128" s="395" t="s">
        <v>17716</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f>'Page 1 - General Information'!$G$12</f>
        <v>104105353</v>
      </c>
      <c r="B2129" t="str">
        <f>'Page 1 - General Information'!$G$16</f>
        <v>1164</v>
      </c>
      <c r="C2129" s="395" t="s">
        <v>17716</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f>'Page 1 - General Information'!$G$12</f>
        <v>104105353</v>
      </c>
      <c r="B2130" t="str">
        <f>'Page 1 - General Information'!$G$16</f>
        <v>1164</v>
      </c>
      <c r="C2130" s="395" t="s">
        <v>17716</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f>'Page 1 - General Information'!$G$12</f>
        <v>104105353</v>
      </c>
      <c r="B2131" t="str">
        <f>'Page 1 - General Information'!$G$16</f>
        <v>1164</v>
      </c>
      <c r="C2131" s="395" t="s">
        <v>17716</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f>'Page 1 - General Information'!$G$12</f>
        <v>104105353</v>
      </c>
      <c r="B2132" t="str">
        <f>'Page 1 - General Information'!$G$16</f>
        <v>1164</v>
      </c>
      <c r="C2132" s="395" t="s">
        <v>17716</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f>'Page 1 - General Information'!$G$12</f>
        <v>104105353</v>
      </c>
      <c r="B2133" t="str">
        <f>'Page 1 - General Information'!$G$16</f>
        <v>1164</v>
      </c>
      <c r="C2133" s="395" t="s">
        <v>17716</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f>'Page 1 - General Information'!$G$12</f>
        <v>104105353</v>
      </c>
      <c r="B2134" t="str">
        <f>'Page 1 - General Information'!$G$16</f>
        <v>1164</v>
      </c>
      <c r="C2134" s="395" t="s">
        <v>17716</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f>'Page 1 - General Information'!$G$12</f>
        <v>104105353</v>
      </c>
      <c r="B2135" t="str">
        <f>'Page 1 - General Information'!$G$16</f>
        <v>1164</v>
      </c>
      <c r="C2135" s="395" t="s">
        <v>17716</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104105353</v>
      </c>
      <c r="B2136" t="str">
        <f>'Page 1 - General Information'!$G$16</f>
        <v>1164</v>
      </c>
      <c r="C2136" s="395" t="s">
        <v>17716</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104105353</v>
      </c>
      <c r="B2137" t="str">
        <f>'Page 1 - General Information'!$G$16</f>
        <v>1164</v>
      </c>
      <c r="C2137" s="395" t="s">
        <v>17716</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104105353</v>
      </c>
      <c r="B2138" t="str">
        <f>'Page 1 - General Information'!$G$16</f>
        <v>1164</v>
      </c>
      <c r="C2138" s="395" t="s">
        <v>17716</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104105353</v>
      </c>
      <c r="B2139" t="str">
        <f>'Page 1 - General Information'!$G$16</f>
        <v>1164</v>
      </c>
      <c r="C2139" s="395" t="s">
        <v>17716</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f>'Page 1 - General Information'!$G$12</f>
        <v>104105353</v>
      </c>
      <c r="B2140" t="str">
        <f>'Page 1 - General Information'!$G$16</f>
        <v>1164</v>
      </c>
      <c r="C2140" s="395" t="s">
        <v>17716</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f>'Page 1 - General Information'!$G$12</f>
        <v>104105353</v>
      </c>
      <c r="B2141" t="str">
        <f>'Page 1 - General Information'!$G$16</f>
        <v>1164</v>
      </c>
      <c r="C2141" s="395" t="s">
        <v>17716</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f>'Page 1 - General Information'!$G$12</f>
        <v>104105353</v>
      </c>
      <c r="B2142" t="str">
        <f>'Page 1 - General Information'!$G$16</f>
        <v>1164</v>
      </c>
      <c r="C2142" s="395" t="s">
        <v>17716</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f>'Page 1 - General Information'!$G$12</f>
        <v>104105353</v>
      </c>
      <c r="B2143" t="str">
        <f>'Page 1 - General Information'!$G$16</f>
        <v>1164</v>
      </c>
      <c r="C2143" s="395" t="s">
        <v>17716</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f>'Page 1 - General Information'!$G$12</f>
        <v>104105353</v>
      </c>
      <c r="B2144" t="str">
        <f>'Page 1 - General Information'!$G$16</f>
        <v>1164</v>
      </c>
      <c r="C2144" s="395" t="s">
        <v>17716</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f>'Page 1 - General Information'!$G$12</f>
        <v>104105353</v>
      </c>
      <c r="B2145" t="str">
        <f>'Page 1 - General Information'!$G$16</f>
        <v>1164</v>
      </c>
      <c r="C2145" s="395" t="s">
        <v>17716</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f>'Page 1 - General Information'!$G$12</f>
        <v>104105353</v>
      </c>
      <c r="B2146" t="str">
        <f>'Page 1 - General Information'!$G$16</f>
        <v>1164</v>
      </c>
      <c r="C2146" s="395" t="s">
        <v>17716</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f>'Page 1 - General Information'!$G$12</f>
        <v>104105353</v>
      </c>
      <c r="B2147" t="str">
        <f>'Page 1 - General Information'!$G$16</f>
        <v>1164</v>
      </c>
      <c r="C2147" s="395" t="s">
        <v>17716</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f>'Page 1 - General Information'!$G$12</f>
        <v>104105353</v>
      </c>
      <c r="B2148" t="str">
        <f>'Page 1 - General Information'!$G$16</f>
        <v>1164</v>
      </c>
      <c r="C2148" s="395" t="s">
        <v>17716</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f>'Page 1 - General Information'!$G$12</f>
        <v>104105353</v>
      </c>
      <c r="B2149" t="str">
        <f>'Page 1 - General Information'!$G$16</f>
        <v>1164</v>
      </c>
      <c r="C2149" s="395" t="s">
        <v>17716</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f>'Page 1 - General Information'!$G$12</f>
        <v>104105353</v>
      </c>
      <c r="B2150" t="str">
        <f>'Page 1 - General Information'!$G$16</f>
        <v>1164</v>
      </c>
      <c r="C2150" s="395" t="s">
        <v>17716</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104105353</v>
      </c>
      <c r="B2151" t="str">
        <f>'Page 1 - General Information'!$G$16</f>
        <v>1164</v>
      </c>
      <c r="C2151" s="395" t="s">
        <v>17716</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104105353</v>
      </c>
      <c r="B2152" t="str">
        <f>'Page 1 - General Information'!$G$16</f>
        <v>1164</v>
      </c>
      <c r="C2152" s="395" t="s">
        <v>17716</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104105353</v>
      </c>
      <c r="B2153" t="str">
        <f>'Page 1 - General Information'!$G$16</f>
        <v>1164</v>
      </c>
      <c r="C2153" s="395" t="s">
        <v>17716</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104105353</v>
      </c>
      <c r="B2154" t="str">
        <f>'Page 1 - General Information'!$G$16</f>
        <v>1164</v>
      </c>
      <c r="C2154" s="395" t="s">
        <v>17716</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f>'Page 1 - General Information'!$G$12</f>
        <v>104105353</v>
      </c>
      <c r="B2155" t="str">
        <f>'Page 1 - General Information'!$G$16</f>
        <v>1164</v>
      </c>
      <c r="C2155" s="395" t="s">
        <v>17716</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f>'Page 1 - General Information'!$G$12</f>
        <v>104105353</v>
      </c>
      <c r="B2156" t="str">
        <f>'Page 1 - General Information'!$G$16</f>
        <v>1164</v>
      </c>
      <c r="C2156" s="395" t="s">
        <v>17716</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f>'Page 1 - General Information'!$G$12</f>
        <v>104105353</v>
      </c>
      <c r="B2157" t="str">
        <f>'Page 1 - General Information'!$G$16</f>
        <v>1164</v>
      </c>
      <c r="C2157" s="395" t="s">
        <v>17716</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f>'Page 1 - General Information'!$G$12</f>
        <v>104105353</v>
      </c>
      <c r="B2158" t="str">
        <f>'Page 1 - General Information'!$G$16</f>
        <v>1164</v>
      </c>
      <c r="C2158" s="395" t="s">
        <v>17716</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f>'Page 1 - General Information'!$G$12</f>
        <v>104105353</v>
      </c>
      <c r="B2159" t="str">
        <f>'Page 1 - General Information'!$G$16</f>
        <v>1164</v>
      </c>
      <c r="C2159" s="395" t="s">
        <v>17716</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f>'Page 1 - General Information'!$G$12</f>
        <v>104105353</v>
      </c>
      <c r="B2160" t="str">
        <f>'Page 1 - General Information'!$G$16</f>
        <v>1164</v>
      </c>
      <c r="C2160" s="395" t="s">
        <v>17716</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f>'Page 1 - General Information'!$G$12</f>
        <v>104105353</v>
      </c>
      <c r="B2161" t="str">
        <f>'Page 1 - General Information'!$G$16</f>
        <v>1164</v>
      </c>
      <c r="C2161" s="395" t="s">
        <v>17716</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f>'Page 1 - General Information'!$G$12</f>
        <v>104105353</v>
      </c>
      <c r="B2162" t="str">
        <f>'Page 1 - General Information'!$G$16</f>
        <v>1164</v>
      </c>
      <c r="C2162" s="395" t="s">
        <v>17716</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f>'Page 1 - General Information'!$G$12</f>
        <v>104105353</v>
      </c>
      <c r="B2163" t="str">
        <f>'Page 1 - General Information'!$G$16</f>
        <v>1164</v>
      </c>
      <c r="C2163" s="395" t="s">
        <v>17716</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f>'Page 1 - General Information'!$G$12</f>
        <v>104105353</v>
      </c>
      <c r="B2164" t="str">
        <f>'Page 1 - General Information'!$G$16</f>
        <v>1164</v>
      </c>
      <c r="C2164" s="395" t="s">
        <v>17716</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f>'Page 1 - General Information'!$G$12</f>
        <v>104105353</v>
      </c>
      <c r="B2165" t="str">
        <f>'Page 1 - General Information'!$G$16</f>
        <v>1164</v>
      </c>
      <c r="C2165" s="395" t="s">
        <v>17716</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104105353</v>
      </c>
      <c r="B2166" t="str">
        <f>'Page 1 - General Information'!$G$16</f>
        <v>1164</v>
      </c>
      <c r="C2166" s="395" t="s">
        <v>17716</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104105353</v>
      </c>
      <c r="B2167" t="str">
        <f>'Page 1 - General Information'!$G$16</f>
        <v>1164</v>
      </c>
      <c r="C2167" s="395" t="s">
        <v>17716</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104105353</v>
      </c>
      <c r="B2168" t="str">
        <f>'Page 1 - General Information'!$G$16</f>
        <v>1164</v>
      </c>
      <c r="C2168" s="395" t="s">
        <v>17716</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104105353</v>
      </c>
      <c r="B2169" t="str">
        <f>'Page 1 - General Information'!$G$16</f>
        <v>1164</v>
      </c>
      <c r="C2169" s="395" t="s">
        <v>17716</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f>'Page 1 - General Information'!$G$12</f>
        <v>104105353</v>
      </c>
      <c r="B2170" t="str">
        <f>'Page 1 - General Information'!$G$16</f>
        <v>1164</v>
      </c>
      <c r="C2170" s="395" t="s">
        <v>17716</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f>'Page 1 - General Information'!$G$12</f>
        <v>104105353</v>
      </c>
      <c r="B2171" t="str">
        <f>'Page 1 - General Information'!$G$16</f>
        <v>1164</v>
      </c>
      <c r="C2171" s="395" t="s">
        <v>17716</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f>'Page 1 - General Information'!$G$12</f>
        <v>104105353</v>
      </c>
      <c r="B2172" t="str">
        <f>'Page 1 - General Information'!$G$16</f>
        <v>1164</v>
      </c>
      <c r="C2172" s="395" t="s">
        <v>17716</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f>'Page 1 - General Information'!$G$12</f>
        <v>104105353</v>
      </c>
      <c r="B2173" t="str">
        <f>'Page 1 - General Information'!$G$16</f>
        <v>1164</v>
      </c>
      <c r="C2173" s="395" t="s">
        <v>17716</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f>'Page 1 - General Information'!$G$12</f>
        <v>104105353</v>
      </c>
      <c r="B2174" t="str">
        <f>'Page 1 - General Information'!$G$16</f>
        <v>1164</v>
      </c>
      <c r="C2174" s="395" t="s">
        <v>17716</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f>'Page 1 - General Information'!$G$12</f>
        <v>104105353</v>
      </c>
      <c r="B2175" t="str">
        <f>'Page 1 - General Information'!$G$16</f>
        <v>1164</v>
      </c>
      <c r="C2175" s="395" t="s">
        <v>17716</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f>'Page 1 - General Information'!$G$12</f>
        <v>104105353</v>
      </c>
      <c r="B2176" t="str">
        <f>'Page 1 - General Information'!$G$16</f>
        <v>1164</v>
      </c>
      <c r="C2176" s="395" t="s">
        <v>17716</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f>'Page 1 - General Information'!$G$12</f>
        <v>104105353</v>
      </c>
      <c r="B2177" t="str">
        <f>'Page 1 - General Information'!$G$16</f>
        <v>1164</v>
      </c>
      <c r="C2177" s="395" t="s">
        <v>17716</v>
      </c>
      <c r="D2177"/>
      <c r="E2177"/>
      <c r="F2177"/>
      <c r="G2177"/>
      <c r="H2177"/>
      <c r="I2177"/>
      <c r="J2177"/>
      <c r="K2177"/>
      <c r="L2177"/>
      <c r="M2177"/>
      <c r="N2177" t="s">
        <v>4582</v>
      </c>
      <c r="O2177" s="399"/>
      <c r="P2177"/>
      <c r="Q2177"/>
      <c r="R2177" s="399" t="s">
        <v>10264</v>
      </c>
      <c r="S2177" t="s">
        <v>6233</v>
      </c>
      <c r="T2177"/>
      <c r="U2177"/>
      <c r="V2177" s="396" t="str">
        <f>INDEX('Page 2 - Team Information'!$K$14:$AP$184,Y2177,X2177)</f>
        <v xml:space="preserve">Yes </v>
      </c>
      <c r="W2177"/>
      <c r="X2177" s="397">
        <v>5</v>
      </c>
      <c r="Y2177" s="397">
        <v>113</v>
      </c>
    </row>
    <row r="2178" spans="1:25" x14ac:dyDescent="0.25">
      <c r="A2178">
        <f>'Page 1 - General Information'!$G$12</f>
        <v>104105353</v>
      </c>
      <c r="B2178" t="str">
        <f>'Page 1 - General Information'!$G$16</f>
        <v>1164</v>
      </c>
      <c r="C2178" s="395" t="s">
        <v>17716</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f>'Page 1 - General Information'!$G$12</f>
        <v>104105353</v>
      </c>
      <c r="B2179" t="str">
        <f>'Page 1 - General Information'!$G$16</f>
        <v>1164</v>
      </c>
      <c r="C2179" s="395" t="s">
        <v>17716</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f>'Page 1 - General Information'!$G$12</f>
        <v>104105353</v>
      </c>
      <c r="B2180" t="str">
        <f>'Page 1 - General Information'!$G$16</f>
        <v>1164</v>
      </c>
      <c r="C2180" s="395" t="s">
        <v>17716</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1976-06-30</v>
      </c>
      <c r="U2180"/>
      <c r="V2180"/>
      <c r="W2180"/>
      <c r="X2180" s="397">
        <v>9</v>
      </c>
      <c r="Y2180" s="397">
        <v>113</v>
      </c>
    </row>
    <row r="2181" spans="1:25" x14ac:dyDescent="0.25">
      <c r="A2181">
        <f>'Page 1 - General Information'!$G$12</f>
        <v>104105353</v>
      </c>
      <c r="B2181" t="str">
        <f>'Page 1 - General Information'!$G$16</f>
        <v>1164</v>
      </c>
      <c r="C2181" s="395" t="s">
        <v>17716</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104105353</v>
      </c>
      <c r="B2182" t="str">
        <f>'Page 1 - General Information'!$G$16</f>
        <v>1164</v>
      </c>
      <c r="C2182" s="395" t="s">
        <v>17716</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104105353</v>
      </c>
      <c r="B2183" t="str">
        <f>'Page 1 - General Information'!$G$16</f>
        <v>1164</v>
      </c>
      <c r="C2183" s="395" t="s">
        <v>17716</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104105353</v>
      </c>
      <c r="B2184" t="str">
        <f>'Page 1 - General Information'!$G$16</f>
        <v>1164</v>
      </c>
      <c r="C2184" s="395" t="s">
        <v>17716</v>
      </c>
      <c r="D2184"/>
      <c r="E2184"/>
      <c r="F2184"/>
      <c r="G2184"/>
      <c r="H2184"/>
      <c r="I2184"/>
      <c r="J2184"/>
      <c r="K2184"/>
      <c r="L2184"/>
      <c r="M2184"/>
      <c r="N2184" t="s">
        <v>4101</v>
      </c>
      <c r="O2184" s="396">
        <f>INDEX('Page 2 - Team Information'!$K$14:$AP$184,Y2184,X2184)</f>
        <v>20</v>
      </c>
      <c r="P2184"/>
      <c r="Q2184"/>
      <c r="R2184"/>
      <c r="S2184" t="s">
        <v>6240</v>
      </c>
      <c r="T2184"/>
      <c r="U2184"/>
      <c r="V2184"/>
      <c r="W2184"/>
      <c r="X2184" s="397">
        <v>14</v>
      </c>
      <c r="Y2184" s="397">
        <v>113</v>
      </c>
    </row>
    <row r="2185" spans="1:25" x14ac:dyDescent="0.25">
      <c r="A2185">
        <f>'Page 1 - General Information'!$G$12</f>
        <v>104105353</v>
      </c>
      <c r="B2185" t="str">
        <f>'Page 1 - General Information'!$G$16</f>
        <v>1164</v>
      </c>
      <c r="C2185" s="395" t="s">
        <v>17716</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f>'Page 1 - General Information'!$G$12</f>
        <v>104105353</v>
      </c>
      <c r="B2186" t="str">
        <f>'Page 1 - General Information'!$G$16</f>
        <v>1164</v>
      </c>
      <c r="C2186" s="395" t="s">
        <v>17716</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f>'Page 1 - General Information'!$G$12</f>
        <v>104105353</v>
      </c>
      <c r="B2187" t="str">
        <f>'Page 1 - General Information'!$G$16</f>
        <v>1164</v>
      </c>
      <c r="C2187" s="395" t="s">
        <v>17716</v>
      </c>
      <c r="D2187"/>
      <c r="E2187"/>
      <c r="F2187"/>
      <c r="G2187"/>
      <c r="H2187"/>
      <c r="I2187"/>
      <c r="J2187"/>
      <c r="K2187"/>
      <c r="L2187"/>
      <c r="M2187"/>
      <c r="N2187" t="s">
        <v>4101</v>
      </c>
      <c r="O2187" s="396">
        <f>INDEX('Page 2 - Team Information'!$K$14:$AP$184,Y2187,X2187)</f>
        <v>20</v>
      </c>
      <c r="P2187"/>
      <c r="Q2187"/>
      <c r="R2187"/>
      <c r="S2187" t="s">
        <v>6243</v>
      </c>
      <c r="T2187"/>
      <c r="U2187"/>
      <c r="V2187"/>
      <c r="W2187"/>
      <c r="X2187" s="397">
        <v>17</v>
      </c>
      <c r="Y2187" s="397">
        <v>113</v>
      </c>
    </row>
    <row r="2188" spans="1:25" x14ac:dyDescent="0.25">
      <c r="A2188">
        <f>'Page 1 - General Information'!$G$12</f>
        <v>104105353</v>
      </c>
      <c r="B2188" t="str">
        <f>'Page 1 - General Information'!$G$16</f>
        <v>1164</v>
      </c>
      <c r="C2188" s="395" t="s">
        <v>17716</v>
      </c>
      <c r="D2188"/>
      <c r="E2188"/>
      <c r="F2188"/>
      <c r="G2188"/>
      <c r="H2188"/>
      <c r="I2188"/>
      <c r="J2188"/>
      <c r="K2188"/>
      <c r="L2188"/>
      <c r="M2188"/>
      <c r="N2188" t="s">
        <v>4101</v>
      </c>
      <c r="O2188" s="396">
        <f>INDEX('Page 2 - Team Information'!$K$14:$AP$184,Y2188,X2188)</f>
        <v>20</v>
      </c>
      <c r="P2188"/>
      <c r="Q2188"/>
      <c r="R2188"/>
      <c r="S2188" t="s">
        <v>6244</v>
      </c>
      <c r="T2188"/>
      <c r="U2188"/>
      <c r="V2188"/>
      <c r="W2188"/>
      <c r="X2188" s="397">
        <v>19</v>
      </c>
      <c r="Y2188" s="397">
        <v>113</v>
      </c>
    </row>
    <row r="2189" spans="1:25" x14ac:dyDescent="0.25">
      <c r="A2189">
        <f>'Page 1 - General Information'!$G$12</f>
        <v>104105353</v>
      </c>
      <c r="B2189" t="str">
        <f>'Page 1 - General Information'!$G$16</f>
        <v>1164</v>
      </c>
      <c r="C2189" s="395" t="s">
        <v>17716</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f>'Page 1 - General Information'!$G$12</f>
        <v>104105353</v>
      </c>
      <c r="B2190" t="str">
        <f>'Page 1 - General Information'!$G$16</f>
        <v>1164</v>
      </c>
      <c r="C2190" s="395" t="s">
        <v>17716</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f>'Page 1 - General Information'!$G$12</f>
        <v>104105353</v>
      </c>
      <c r="B2191" t="str">
        <f>'Page 1 - General Information'!$G$16</f>
        <v>1164</v>
      </c>
      <c r="C2191" s="395" t="s">
        <v>17716</v>
      </c>
      <c r="D2191"/>
      <c r="E2191"/>
      <c r="F2191"/>
      <c r="G2191"/>
      <c r="H2191"/>
      <c r="I2191"/>
      <c r="J2191"/>
      <c r="K2191"/>
      <c r="L2191"/>
      <c r="M2191"/>
      <c r="N2191" t="s">
        <v>4101</v>
      </c>
      <c r="O2191" s="396">
        <f>INDEX('Page 2 - Team Information'!$K$14:$AP$184,Y2191,X2191)</f>
        <v>20</v>
      </c>
      <c r="P2191"/>
      <c r="Q2191"/>
      <c r="R2191"/>
      <c r="S2191" t="s">
        <v>6247</v>
      </c>
      <c r="T2191"/>
      <c r="U2191"/>
      <c r="V2191"/>
      <c r="W2191"/>
      <c r="X2191" s="397">
        <v>22</v>
      </c>
      <c r="Y2191" s="397">
        <v>113</v>
      </c>
    </row>
    <row r="2192" spans="1:25" x14ac:dyDescent="0.25">
      <c r="A2192">
        <f>'Page 1 - General Information'!$G$12</f>
        <v>104105353</v>
      </c>
      <c r="B2192" t="str">
        <f>'Page 1 - General Information'!$G$16</f>
        <v>1164</v>
      </c>
      <c r="C2192" s="395" t="s">
        <v>17716</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f>'Page 1 - General Information'!$G$12</f>
        <v>104105353</v>
      </c>
      <c r="B2193" t="str">
        <f>'Page 1 - General Information'!$G$16</f>
        <v>1164</v>
      </c>
      <c r="C2193" s="395" t="s">
        <v>17716</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f>'Page 1 - General Information'!$G$12</f>
        <v>104105353</v>
      </c>
      <c r="B2194" t="str">
        <f>'Page 1 - General Information'!$G$16</f>
        <v>1164</v>
      </c>
      <c r="C2194" s="395" t="s">
        <v>17716</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f>'Page 1 - General Information'!$G$12</f>
        <v>104105353</v>
      </c>
      <c r="B2195" t="str">
        <f>'Page 1 - General Information'!$G$16</f>
        <v>1164</v>
      </c>
      <c r="C2195" s="395" t="s">
        <v>17716</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104105353</v>
      </c>
      <c r="B2196" t="str">
        <f>'Page 1 - General Information'!$G$16</f>
        <v>1164</v>
      </c>
      <c r="C2196" s="395" t="s">
        <v>17716</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104105353</v>
      </c>
      <c r="B2197" t="str">
        <f>'Page 1 - General Information'!$G$16</f>
        <v>1164</v>
      </c>
      <c r="C2197" s="395" t="s">
        <v>17716</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104105353</v>
      </c>
      <c r="B2198" t="str">
        <f>'Page 1 - General Information'!$G$16</f>
        <v>1164</v>
      </c>
      <c r="C2198" s="395" t="s">
        <v>17716</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104105353</v>
      </c>
      <c r="B2199" t="str">
        <f>'Page 1 - General Information'!$G$16</f>
        <v>1164</v>
      </c>
      <c r="C2199" s="395" t="s">
        <v>17716</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f>'Page 1 - General Information'!$G$12</f>
        <v>104105353</v>
      </c>
      <c r="B2200" t="str">
        <f>'Page 1 - General Information'!$G$16</f>
        <v>1164</v>
      </c>
      <c r="C2200" s="395" t="s">
        <v>17716</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f>'Page 1 - General Information'!$G$12</f>
        <v>104105353</v>
      </c>
      <c r="B2201" t="str">
        <f>'Page 1 - General Information'!$G$16</f>
        <v>1164</v>
      </c>
      <c r="C2201" s="395" t="s">
        <v>17716</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f>'Page 1 - General Information'!$G$12</f>
        <v>104105353</v>
      </c>
      <c r="B2202" t="str">
        <f>'Page 1 - General Information'!$G$16</f>
        <v>1164</v>
      </c>
      <c r="C2202" s="395" t="s">
        <v>17716</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f>'Page 1 - General Information'!$G$12</f>
        <v>104105353</v>
      </c>
      <c r="B2203" t="str">
        <f>'Page 1 - General Information'!$G$16</f>
        <v>1164</v>
      </c>
      <c r="C2203" s="395" t="s">
        <v>17716</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f>'Page 1 - General Information'!$G$12</f>
        <v>104105353</v>
      </c>
      <c r="B2204" t="str">
        <f>'Page 1 - General Information'!$G$16</f>
        <v>1164</v>
      </c>
      <c r="C2204" s="395" t="s">
        <v>17716</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f>'Page 1 - General Information'!$G$12</f>
        <v>104105353</v>
      </c>
      <c r="B2205" t="str">
        <f>'Page 1 - General Information'!$G$16</f>
        <v>1164</v>
      </c>
      <c r="C2205" s="395" t="s">
        <v>17716</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f>'Page 1 - General Information'!$G$12</f>
        <v>104105353</v>
      </c>
      <c r="B2206" t="str">
        <f>'Page 1 - General Information'!$G$16</f>
        <v>1164</v>
      </c>
      <c r="C2206" s="395" t="s">
        <v>17716</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f>'Page 1 - General Information'!$G$12</f>
        <v>104105353</v>
      </c>
      <c r="B2207" t="str">
        <f>'Page 1 - General Information'!$G$16</f>
        <v>1164</v>
      </c>
      <c r="C2207" s="395" t="s">
        <v>17716</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f>'Page 1 - General Information'!$G$12</f>
        <v>104105353</v>
      </c>
      <c r="B2208" t="str">
        <f>'Page 1 - General Information'!$G$16</f>
        <v>1164</v>
      </c>
      <c r="C2208" s="395" t="s">
        <v>17716</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25">
      <c r="A2209">
        <f>'Page 1 - General Information'!$G$12</f>
        <v>104105353</v>
      </c>
      <c r="B2209" t="str">
        <f>'Page 1 - General Information'!$G$16</f>
        <v>1164</v>
      </c>
      <c r="C2209" s="395" t="s">
        <v>17716</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f>'Page 1 - General Information'!$G$12</f>
        <v>104105353</v>
      </c>
      <c r="B2210" t="str">
        <f>'Page 1 - General Information'!$G$16</f>
        <v>1164</v>
      </c>
      <c r="C2210" s="395" t="s">
        <v>17716</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104105353</v>
      </c>
      <c r="B2211" t="str">
        <f>'Page 1 - General Information'!$G$16</f>
        <v>1164</v>
      </c>
      <c r="C2211" s="395" t="s">
        <v>17716</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104105353</v>
      </c>
      <c r="B2212" t="str">
        <f>'Page 1 - General Information'!$G$16</f>
        <v>1164</v>
      </c>
      <c r="C2212" s="395" t="s">
        <v>17716</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104105353</v>
      </c>
      <c r="B2213" t="str">
        <f>'Page 1 - General Information'!$G$16</f>
        <v>1164</v>
      </c>
      <c r="C2213" s="395" t="s">
        <v>17716</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104105353</v>
      </c>
      <c r="B2214" t="str">
        <f>'Page 1 - General Information'!$G$16</f>
        <v>1164</v>
      </c>
      <c r="C2214" s="395" t="s">
        <v>17716</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f>'Page 1 - General Information'!$G$12</f>
        <v>104105353</v>
      </c>
      <c r="B2215" t="str">
        <f>'Page 1 - General Information'!$G$16</f>
        <v>1164</v>
      </c>
      <c r="C2215" s="395" t="s">
        <v>17716</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f>'Page 1 - General Information'!$G$12</f>
        <v>104105353</v>
      </c>
      <c r="B2216" t="str">
        <f>'Page 1 - General Information'!$G$16</f>
        <v>1164</v>
      </c>
      <c r="C2216" s="395" t="s">
        <v>17716</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f>'Page 1 - General Information'!$G$12</f>
        <v>104105353</v>
      </c>
      <c r="B2217" t="str">
        <f>'Page 1 - General Information'!$G$16</f>
        <v>1164</v>
      </c>
      <c r="C2217" s="395" t="s">
        <v>17716</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f>'Page 1 - General Information'!$G$12</f>
        <v>104105353</v>
      </c>
      <c r="B2218" t="str">
        <f>'Page 1 - General Information'!$G$16</f>
        <v>1164</v>
      </c>
      <c r="C2218" s="395" t="s">
        <v>17716</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f>'Page 1 - General Information'!$G$12</f>
        <v>104105353</v>
      </c>
      <c r="B2219" t="str">
        <f>'Page 1 - General Information'!$G$16</f>
        <v>1164</v>
      </c>
      <c r="C2219" s="395" t="s">
        <v>17716</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f>'Page 1 - General Information'!$G$12</f>
        <v>104105353</v>
      </c>
      <c r="B2220" t="str">
        <f>'Page 1 - General Information'!$G$16</f>
        <v>1164</v>
      </c>
      <c r="C2220" s="395" t="s">
        <v>17716</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f>'Page 1 - General Information'!$G$12</f>
        <v>104105353</v>
      </c>
      <c r="B2221" t="str">
        <f>'Page 1 - General Information'!$G$16</f>
        <v>1164</v>
      </c>
      <c r="C2221" s="395" t="s">
        <v>17716</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f>'Page 1 - General Information'!$G$12</f>
        <v>104105353</v>
      </c>
      <c r="B2222" t="str">
        <f>'Page 1 - General Information'!$G$16</f>
        <v>1164</v>
      </c>
      <c r="C2222" s="395" t="s">
        <v>17716</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f>'Page 1 - General Information'!$G$12</f>
        <v>104105353</v>
      </c>
      <c r="B2223" t="str">
        <f>'Page 1 - General Information'!$G$16</f>
        <v>1164</v>
      </c>
      <c r="C2223" s="395" t="s">
        <v>17716</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f>'Page 1 - General Information'!$G$12</f>
        <v>104105353</v>
      </c>
      <c r="B2224" t="str">
        <f>'Page 1 - General Information'!$G$16</f>
        <v>1164</v>
      </c>
      <c r="C2224" s="395" t="s">
        <v>17716</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f>'Page 1 - General Information'!$G$12</f>
        <v>104105353</v>
      </c>
      <c r="B2225" t="str">
        <f>'Page 1 - General Information'!$G$16</f>
        <v>1164</v>
      </c>
      <c r="C2225" s="395" t="s">
        <v>17716</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104105353</v>
      </c>
      <c r="B2226" t="str">
        <f>'Page 1 - General Information'!$G$16</f>
        <v>1164</v>
      </c>
      <c r="C2226" s="395" t="s">
        <v>17716</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104105353</v>
      </c>
      <c r="B2227" t="str">
        <f>'Page 1 - General Information'!$G$16</f>
        <v>1164</v>
      </c>
      <c r="C2227" s="395" t="s">
        <v>17716</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104105353</v>
      </c>
      <c r="B2228" t="str">
        <f>'Page 1 - General Information'!$G$16</f>
        <v>1164</v>
      </c>
      <c r="C2228" s="395" t="s">
        <v>17716</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104105353</v>
      </c>
      <c r="B2229" t="str">
        <f>'Page 1 - General Information'!$G$16</f>
        <v>1164</v>
      </c>
      <c r="C2229" s="395" t="s">
        <v>17716</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f>'Page 1 - General Information'!$G$12</f>
        <v>104105353</v>
      </c>
      <c r="B2230" t="str">
        <f>'Page 1 - General Information'!$G$16</f>
        <v>1164</v>
      </c>
      <c r="C2230" s="395" t="s">
        <v>17716</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f>'Page 1 - General Information'!$G$12</f>
        <v>104105353</v>
      </c>
      <c r="B2231" t="str">
        <f>'Page 1 - General Information'!$G$16</f>
        <v>1164</v>
      </c>
      <c r="C2231" s="395" t="s">
        <v>17716</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f>'Page 1 - General Information'!$G$12</f>
        <v>104105353</v>
      </c>
      <c r="B2232" t="str">
        <f>'Page 1 - General Information'!$G$16</f>
        <v>1164</v>
      </c>
      <c r="C2232" s="395" t="s">
        <v>17716</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f>'Page 1 - General Information'!$G$12</f>
        <v>104105353</v>
      </c>
      <c r="B2233" t="str">
        <f>'Page 1 - General Information'!$G$16</f>
        <v>1164</v>
      </c>
      <c r="C2233" s="395" t="s">
        <v>17716</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f>'Page 1 - General Information'!$G$12</f>
        <v>104105353</v>
      </c>
      <c r="B2234" t="str">
        <f>'Page 1 - General Information'!$G$16</f>
        <v>1164</v>
      </c>
      <c r="C2234" s="395" t="s">
        <v>17716</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f>'Page 1 - General Information'!$G$12</f>
        <v>104105353</v>
      </c>
      <c r="B2235" t="str">
        <f>'Page 1 - General Information'!$G$16</f>
        <v>1164</v>
      </c>
      <c r="C2235" s="395" t="s">
        <v>17716</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f>'Page 1 - General Information'!$G$12</f>
        <v>104105353</v>
      </c>
      <c r="B2236" t="str">
        <f>'Page 1 - General Information'!$G$16</f>
        <v>1164</v>
      </c>
      <c r="C2236" s="395" t="s">
        <v>17716</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f>'Page 1 - General Information'!$G$12</f>
        <v>104105353</v>
      </c>
      <c r="B2237" t="str">
        <f>'Page 1 - General Information'!$G$16</f>
        <v>1164</v>
      </c>
      <c r="C2237" s="395" t="s">
        <v>17716</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f>'Page 1 - General Information'!$G$12</f>
        <v>104105353</v>
      </c>
      <c r="B2238" t="str">
        <f>'Page 1 - General Information'!$G$16</f>
        <v>1164</v>
      </c>
      <c r="C2238" s="395" t="s">
        <v>17716</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f>'Page 1 - General Information'!$G$12</f>
        <v>104105353</v>
      </c>
      <c r="B2239" t="str">
        <f>'Page 1 - General Information'!$G$16</f>
        <v>1164</v>
      </c>
      <c r="C2239" s="395" t="s">
        <v>17716</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f>'Page 1 - General Information'!$G$12</f>
        <v>104105353</v>
      </c>
      <c r="B2240" t="str">
        <f>'Page 1 - General Information'!$G$16</f>
        <v>1164</v>
      </c>
      <c r="C2240" s="395" t="s">
        <v>17716</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104105353</v>
      </c>
      <c r="B2241" t="str">
        <f>'Page 1 - General Information'!$G$16</f>
        <v>1164</v>
      </c>
      <c r="C2241" s="395" t="s">
        <v>17716</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104105353</v>
      </c>
      <c r="B2242" t="str">
        <f>'Page 1 - General Information'!$G$16</f>
        <v>1164</v>
      </c>
      <c r="C2242" s="395" t="s">
        <v>17716</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104105353</v>
      </c>
      <c r="B2243" t="str">
        <f>'Page 1 - General Information'!$G$16</f>
        <v>1164</v>
      </c>
      <c r="C2243" s="395" t="s">
        <v>17716</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104105353</v>
      </c>
      <c r="B2244" t="str">
        <f>'Page 1 - General Information'!$G$16</f>
        <v>1164</v>
      </c>
      <c r="C2244" s="395" t="s">
        <v>17716</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f>'Page 1 - General Information'!$G$12</f>
        <v>104105353</v>
      </c>
      <c r="B2245" t="str">
        <f>'Page 1 - General Information'!$G$16</f>
        <v>1164</v>
      </c>
      <c r="C2245" s="395" t="s">
        <v>17716</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f>'Page 1 - General Information'!$G$12</f>
        <v>104105353</v>
      </c>
      <c r="B2246" t="str">
        <f>'Page 1 - General Information'!$G$16</f>
        <v>1164</v>
      </c>
      <c r="C2246" s="395" t="s">
        <v>17716</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f>'Page 1 - General Information'!$G$12</f>
        <v>104105353</v>
      </c>
      <c r="B2247" t="str">
        <f>'Page 1 - General Information'!$G$16</f>
        <v>1164</v>
      </c>
      <c r="C2247" s="395" t="s">
        <v>17716</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f>'Page 1 - General Information'!$G$12</f>
        <v>104105353</v>
      </c>
      <c r="B2248" t="str">
        <f>'Page 1 - General Information'!$G$16</f>
        <v>1164</v>
      </c>
      <c r="C2248" s="395" t="s">
        <v>17716</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f>'Page 1 - General Information'!$G$12</f>
        <v>104105353</v>
      </c>
      <c r="B2249" t="str">
        <f>'Page 1 - General Information'!$G$16</f>
        <v>1164</v>
      </c>
      <c r="C2249" s="395" t="s">
        <v>17716</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f>'Page 1 - General Information'!$G$12</f>
        <v>104105353</v>
      </c>
      <c r="B2250" t="str">
        <f>'Page 1 - General Information'!$G$16</f>
        <v>1164</v>
      </c>
      <c r="C2250" s="395" t="s">
        <v>17716</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f>'Page 1 - General Information'!$G$12</f>
        <v>104105353</v>
      </c>
      <c r="B2251" t="str">
        <f>'Page 1 - General Information'!$G$16</f>
        <v>1164</v>
      </c>
      <c r="C2251" s="395" t="s">
        <v>17716</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f>'Page 1 - General Information'!$G$12</f>
        <v>104105353</v>
      </c>
      <c r="B2252" t="str">
        <f>'Page 1 - General Information'!$G$16</f>
        <v>1164</v>
      </c>
      <c r="C2252" s="395" t="s">
        <v>17716</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f>'Page 1 - General Information'!$G$12</f>
        <v>104105353</v>
      </c>
      <c r="B2253" t="str">
        <f>'Page 1 - General Information'!$G$16</f>
        <v>1164</v>
      </c>
      <c r="C2253" s="395" t="s">
        <v>17716</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f>'Page 1 - General Information'!$G$12</f>
        <v>104105353</v>
      </c>
      <c r="B2254" t="str">
        <f>'Page 1 - General Information'!$G$16</f>
        <v>1164</v>
      </c>
      <c r="C2254" s="395" t="s">
        <v>17716</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f>'Page 1 - General Information'!$G$12</f>
        <v>104105353</v>
      </c>
      <c r="B2255" t="str">
        <f>'Page 1 - General Information'!$G$16</f>
        <v>1164</v>
      </c>
      <c r="C2255" s="395" t="s">
        <v>17716</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104105353</v>
      </c>
      <c r="B2256" t="str">
        <f>'Page 1 - General Information'!$G$16</f>
        <v>1164</v>
      </c>
      <c r="C2256" s="395" t="s">
        <v>17716</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104105353</v>
      </c>
      <c r="B2257" t="str">
        <f>'Page 1 - General Information'!$G$16</f>
        <v>1164</v>
      </c>
      <c r="C2257" s="395" t="s">
        <v>17716</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104105353</v>
      </c>
      <c r="B2258" t="str">
        <f>'Page 1 - General Information'!$G$16</f>
        <v>1164</v>
      </c>
      <c r="C2258" s="395" t="s">
        <v>17716</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104105353</v>
      </c>
      <c r="B2259" t="str">
        <f>'Page 1 - General Information'!$G$16</f>
        <v>1164</v>
      </c>
      <c r="C2259" s="395" t="s">
        <v>17716</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f>'Page 1 - General Information'!$G$12</f>
        <v>104105353</v>
      </c>
      <c r="B2260" t="str">
        <f>'Page 1 - General Information'!$G$16</f>
        <v>1164</v>
      </c>
      <c r="C2260" s="395" t="s">
        <v>17716</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f>'Page 1 - General Information'!$G$12</f>
        <v>104105353</v>
      </c>
      <c r="B2261" t="str">
        <f>'Page 1 - General Information'!$G$16</f>
        <v>1164</v>
      </c>
      <c r="C2261" s="395" t="s">
        <v>17716</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f>'Page 1 - General Information'!$G$12</f>
        <v>104105353</v>
      </c>
      <c r="B2262" t="str">
        <f>'Page 1 - General Information'!$G$16</f>
        <v>1164</v>
      </c>
      <c r="C2262" s="395" t="s">
        <v>17716</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f>'Page 1 - General Information'!$G$12</f>
        <v>104105353</v>
      </c>
      <c r="B2263" t="str">
        <f>'Page 1 - General Information'!$G$16</f>
        <v>1164</v>
      </c>
      <c r="C2263" s="395" t="s">
        <v>17716</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f>'Page 1 - General Information'!$G$12</f>
        <v>104105353</v>
      </c>
      <c r="B2264" t="str">
        <f>'Page 1 - General Information'!$G$16</f>
        <v>1164</v>
      </c>
      <c r="C2264" s="395" t="s">
        <v>17716</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f>'Page 1 - General Information'!$G$12</f>
        <v>104105353</v>
      </c>
      <c r="B2265" t="str">
        <f>'Page 1 - General Information'!$G$16</f>
        <v>1164</v>
      </c>
      <c r="C2265" s="395" t="s">
        <v>17716</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f>'Page 1 - General Information'!$G$12</f>
        <v>104105353</v>
      </c>
      <c r="B2266" t="str">
        <f>'Page 1 - General Information'!$G$16</f>
        <v>1164</v>
      </c>
      <c r="C2266" s="395" t="s">
        <v>17716</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f>'Page 1 - General Information'!$G$12</f>
        <v>104105353</v>
      </c>
      <c r="B2267" t="str">
        <f>'Page 1 - General Information'!$G$16</f>
        <v>1164</v>
      </c>
      <c r="C2267" s="395" t="s">
        <v>17716</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f>'Page 1 - General Information'!$G$12</f>
        <v>104105353</v>
      </c>
      <c r="B2268" t="str">
        <f>'Page 1 - General Information'!$G$16</f>
        <v>1164</v>
      </c>
      <c r="C2268" s="395" t="s">
        <v>17716</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f>'Page 1 - General Information'!$G$12</f>
        <v>104105353</v>
      </c>
      <c r="B2269" t="str">
        <f>'Page 1 - General Information'!$G$16</f>
        <v>1164</v>
      </c>
      <c r="C2269" s="395" t="s">
        <v>17716</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f>'Page 1 - General Information'!$G$12</f>
        <v>104105353</v>
      </c>
      <c r="B2270" t="str">
        <f>'Page 1 - General Information'!$G$16</f>
        <v>1164</v>
      </c>
      <c r="C2270" s="395" t="s">
        <v>17716</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104105353</v>
      </c>
      <c r="B2271" t="str">
        <f>'Page 1 - General Information'!$G$16</f>
        <v>1164</v>
      </c>
      <c r="C2271" s="395" t="s">
        <v>17716</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104105353</v>
      </c>
      <c r="B2272" t="str">
        <f>'Page 1 - General Information'!$G$16</f>
        <v>1164</v>
      </c>
      <c r="C2272" s="395" t="s">
        <v>17716</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104105353</v>
      </c>
      <c r="B2273" t="str">
        <f>'Page 1 - General Information'!$G$16</f>
        <v>1164</v>
      </c>
      <c r="C2273" s="395" t="s">
        <v>17716</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104105353</v>
      </c>
      <c r="B2274" t="str">
        <f>'Page 1 - General Information'!$G$16</f>
        <v>1164</v>
      </c>
      <c r="C2274" s="395" t="s">
        <v>17716</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f>'Page 1 - General Information'!$G$12</f>
        <v>104105353</v>
      </c>
      <c r="B2275" t="str">
        <f>'Page 1 - General Information'!$G$16</f>
        <v>1164</v>
      </c>
      <c r="C2275" s="395" t="s">
        <v>17716</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f>'Page 1 - General Information'!$G$12</f>
        <v>104105353</v>
      </c>
      <c r="B2276" t="str">
        <f>'Page 1 - General Information'!$G$16</f>
        <v>1164</v>
      </c>
      <c r="C2276" s="395" t="s">
        <v>17716</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f>'Page 1 - General Information'!$G$12</f>
        <v>104105353</v>
      </c>
      <c r="B2277" t="str">
        <f>'Page 1 - General Information'!$G$16</f>
        <v>1164</v>
      </c>
      <c r="C2277" s="395" t="s">
        <v>17716</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f>'Page 1 - General Information'!$G$12</f>
        <v>104105353</v>
      </c>
      <c r="B2278" t="str">
        <f>'Page 1 - General Information'!$G$16</f>
        <v>1164</v>
      </c>
      <c r="C2278" s="395" t="s">
        <v>17716</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f>'Page 1 - General Information'!$G$12</f>
        <v>104105353</v>
      </c>
      <c r="B2279" t="str">
        <f>'Page 1 - General Information'!$G$16</f>
        <v>1164</v>
      </c>
      <c r="C2279" s="395" t="s">
        <v>17716</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f>'Page 1 - General Information'!$G$12</f>
        <v>104105353</v>
      </c>
      <c r="B2280" t="str">
        <f>'Page 1 - General Information'!$G$16</f>
        <v>1164</v>
      </c>
      <c r="C2280" s="395" t="s">
        <v>17716</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f>'Page 1 - General Information'!$G$12</f>
        <v>104105353</v>
      </c>
      <c r="B2281" t="str">
        <f>'Page 1 - General Information'!$G$16</f>
        <v>1164</v>
      </c>
      <c r="C2281" s="395" t="s">
        <v>17716</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f>'Page 1 - General Information'!$G$12</f>
        <v>104105353</v>
      </c>
      <c r="B2282" t="str">
        <f>'Page 1 - General Information'!$G$16</f>
        <v>1164</v>
      </c>
      <c r="C2282" s="395" t="s">
        <v>17716</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f>'Page 1 - General Information'!$G$12</f>
        <v>104105353</v>
      </c>
      <c r="B2283" t="str">
        <f>'Page 1 - General Information'!$G$16</f>
        <v>1164</v>
      </c>
      <c r="C2283" s="395" t="s">
        <v>17716</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f>'Page 1 - General Information'!$G$12</f>
        <v>104105353</v>
      </c>
      <c r="B2284" t="str">
        <f>'Page 1 - General Information'!$G$16</f>
        <v>1164</v>
      </c>
      <c r="C2284" s="395" t="s">
        <v>17716</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f>'Page 1 - General Information'!$G$12</f>
        <v>104105353</v>
      </c>
      <c r="B2285" t="str">
        <f>'Page 1 - General Information'!$G$16</f>
        <v>1164</v>
      </c>
      <c r="C2285" s="395" t="s">
        <v>17716</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104105353</v>
      </c>
      <c r="B2286" t="str">
        <f>'Page 1 - General Information'!$G$16</f>
        <v>1164</v>
      </c>
      <c r="C2286" s="395" t="s">
        <v>17716</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104105353</v>
      </c>
      <c r="B2287" t="str">
        <f>'Page 1 - General Information'!$G$16</f>
        <v>1164</v>
      </c>
      <c r="C2287" s="395" t="s">
        <v>17716</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104105353</v>
      </c>
      <c r="B2288" t="str">
        <f>'Page 1 - General Information'!$G$16</f>
        <v>1164</v>
      </c>
      <c r="C2288" s="395" t="s">
        <v>17716</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104105353</v>
      </c>
      <c r="B2289" t="str">
        <f>'Page 1 - General Information'!$G$16</f>
        <v>1164</v>
      </c>
      <c r="C2289" s="395" t="s">
        <v>17716</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f>'Page 1 - General Information'!$G$12</f>
        <v>104105353</v>
      </c>
      <c r="B2290" t="str">
        <f>'Page 1 - General Information'!$G$16</f>
        <v>1164</v>
      </c>
      <c r="C2290" s="395" t="s">
        <v>17716</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f>'Page 1 - General Information'!$G$12</f>
        <v>104105353</v>
      </c>
      <c r="B2291" t="str">
        <f>'Page 1 - General Information'!$G$16</f>
        <v>1164</v>
      </c>
      <c r="C2291" s="395" t="s">
        <v>17716</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f>'Page 1 - General Information'!$G$12</f>
        <v>104105353</v>
      </c>
      <c r="B2292" t="str">
        <f>'Page 1 - General Information'!$G$16</f>
        <v>1164</v>
      </c>
      <c r="C2292" s="395" t="s">
        <v>17716</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f>'Page 1 - General Information'!$G$12</f>
        <v>104105353</v>
      </c>
      <c r="B2293" t="str">
        <f>'Page 1 - General Information'!$G$16</f>
        <v>1164</v>
      </c>
      <c r="C2293" s="395" t="s">
        <v>17716</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f>'Page 1 - General Information'!$G$12</f>
        <v>104105353</v>
      </c>
      <c r="B2294" t="str">
        <f>'Page 1 - General Information'!$G$16</f>
        <v>1164</v>
      </c>
      <c r="C2294" s="395" t="s">
        <v>17716</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f>'Page 1 - General Information'!$G$12</f>
        <v>104105353</v>
      </c>
      <c r="B2295" t="str">
        <f>'Page 1 - General Information'!$G$16</f>
        <v>1164</v>
      </c>
      <c r="C2295" s="395" t="s">
        <v>17716</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f>'Page 1 - General Information'!$G$12</f>
        <v>104105353</v>
      </c>
      <c r="B2296" t="str">
        <f>'Page 1 - General Information'!$G$16</f>
        <v>1164</v>
      </c>
      <c r="C2296" s="395" t="s">
        <v>17716</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f>'Page 1 - General Information'!$G$12</f>
        <v>104105353</v>
      </c>
      <c r="B2297" t="str">
        <f>'Page 1 - General Information'!$G$16</f>
        <v>1164</v>
      </c>
      <c r="C2297" s="395" t="s">
        <v>17716</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f>'Page 1 - General Information'!$G$12</f>
        <v>104105353</v>
      </c>
      <c r="B2298" t="str">
        <f>'Page 1 - General Information'!$G$16</f>
        <v>1164</v>
      </c>
      <c r="C2298" s="395" t="s">
        <v>17716</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f>'Page 1 - General Information'!$G$12</f>
        <v>104105353</v>
      </c>
      <c r="B2299" t="str">
        <f>'Page 1 - General Information'!$G$16</f>
        <v>1164</v>
      </c>
      <c r="C2299" s="395" t="s">
        <v>17716</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f>'Page 1 - General Information'!$G$12</f>
        <v>104105353</v>
      </c>
      <c r="B2300" t="str">
        <f>'Page 1 - General Information'!$G$16</f>
        <v>1164</v>
      </c>
      <c r="C2300" s="395" t="s">
        <v>17716</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104105353</v>
      </c>
      <c r="B2301" t="str">
        <f>'Page 1 - General Information'!$G$16</f>
        <v>1164</v>
      </c>
      <c r="C2301" s="395" t="s">
        <v>17716</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104105353</v>
      </c>
      <c r="B2302" t="str">
        <f>'Page 1 - General Information'!$G$16</f>
        <v>1164</v>
      </c>
      <c r="C2302" s="395" t="s">
        <v>17716</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104105353</v>
      </c>
      <c r="B2303" t="str">
        <f>'Page 1 - General Information'!$G$16</f>
        <v>1164</v>
      </c>
      <c r="C2303" s="395" t="s">
        <v>17716</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104105353</v>
      </c>
      <c r="B2304" t="str">
        <f>'Page 1 - General Information'!$G$16</f>
        <v>1164</v>
      </c>
      <c r="C2304" s="395" t="s">
        <v>17716</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f>'Page 1 - General Information'!$G$12</f>
        <v>104105353</v>
      </c>
      <c r="B2305" t="str">
        <f>'Page 1 - General Information'!$G$16</f>
        <v>1164</v>
      </c>
      <c r="C2305" s="395" t="s">
        <v>17716</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f>'Page 1 - General Information'!$G$12</f>
        <v>104105353</v>
      </c>
      <c r="B2306" t="str">
        <f>'Page 1 - General Information'!$G$16</f>
        <v>1164</v>
      </c>
      <c r="C2306" s="395" t="s">
        <v>17716</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f>'Page 1 - General Information'!$G$12</f>
        <v>104105353</v>
      </c>
      <c r="B2307" t="str">
        <f>'Page 1 - General Information'!$G$16</f>
        <v>1164</v>
      </c>
      <c r="C2307" s="395" t="s">
        <v>17716</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f>'Page 1 - General Information'!$G$12</f>
        <v>104105353</v>
      </c>
      <c r="B2308" t="str">
        <f>'Page 1 - General Information'!$G$16</f>
        <v>1164</v>
      </c>
      <c r="C2308" s="395" t="s">
        <v>17716</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f>'Page 1 - General Information'!$G$12</f>
        <v>104105353</v>
      </c>
      <c r="B2309" t="str">
        <f>'Page 1 - General Information'!$G$16</f>
        <v>1164</v>
      </c>
      <c r="C2309" s="395" t="s">
        <v>17716</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f>'Page 1 - General Information'!$G$12</f>
        <v>104105353</v>
      </c>
      <c r="B2310" t="str">
        <f>'Page 1 - General Information'!$G$16</f>
        <v>1164</v>
      </c>
      <c r="C2310" s="395" t="s">
        <v>17716</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f>'Page 1 - General Information'!$G$12</f>
        <v>104105353</v>
      </c>
      <c r="B2311" t="str">
        <f>'Page 1 - General Information'!$G$16</f>
        <v>1164</v>
      </c>
      <c r="C2311" s="395" t="s">
        <v>17716</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f>'Page 1 - General Information'!$G$12</f>
        <v>104105353</v>
      </c>
      <c r="B2312" t="str">
        <f>'Page 1 - General Information'!$G$16</f>
        <v>1164</v>
      </c>
      <c r="C2312" s="395" t="s">
        <v>17716</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f>'Page 1 - General Information'!$G$12</f>
        <v>104105353</v>
      </c>
      <c r="B2313" t="str">
        <f>'Page 1 - General Information'!$G$16</f>
        <v>1164</v>
      </c>
      <c r="C2313" s="395" t="s">
        <v>17716</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f>'Page 1 - General Information'!$G$12</f>
        <v>104105353</v>
      </c>
      <c r="B2314" t="str">
        <f>'Page 1 - General Information'!$G$16</f>
        <v>1164</v>
      </c>
      <c r="C2314" s="395" t="s">
        <v>17716</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f>'Page 1 - General Information'!$G$12</f>
        <v>104105353</v>
      </c>
      <c r="B2315" t="str">
        <f>'Page 1 - General Information'!$G$16</f>
        <v>1164</v>
      </c>
      <c r="C2315" s="395" t="s">
        <v>17716</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104105353</v>
      </c>
      <c r="B2316" t="str">
        <f>'Page 1 - General Information'!$G$16</f>
        <v>1164</v>
      </c>
      <c r="C2316" s="395" t="s">
        <v>17716</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104105353</v>
      </c>
      <c r="B2317" t="str">
        <f>'Page 1 - General Information'!$G$16</f>
        <v>1164</v>
      </c>
      <c r="C2317" s="395" t="s">
        <v>17716</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104105353</v>
      </c>
      <c r="B2318" t="str">
        <f>'Page 1 - General Information'!$G$16</f>
        <v>1164</v>
      </c>
      <c r="C2318" s="395" t="s">
        <v>17716</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104105353</v>
      </c>
      <c r="B2319" t="str">
        <f>'Page 1 - General Information'!$G$16</f>
        <v>1164</v>
      </c>
      <c r="C2319" s="395" t="s">
        <v>17716</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f>'Page 1 - General Information'!$G$12</f>
        <v>104105353</v>
      </c>
      <c r="B2320" t="str">
        <f>'Page 1 - General Information'!$G$16</f>
        <v>1164</v>
      </c>
      <c r="C2320" s="395" t="s">
        <v>17716</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f>'Page 1 - General Information'!$G$12</f>
        <v>104105353</v>
      </c>
      <c r="B2321" t="str">
        <f>'Page 1 - General Information'!$G$16</f>
        <v>1164</v>
      </c>
      <c r="C2321" s="395" t="s">
        <v>17716</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f>'Page 1 - General Information'!$G$12</f>
        <v>104105353</v>
      </c>
      <c r="B2322" t="str">
        <f>'Page 1 - General Information'!$G$16</f>
        <v>1164</v>
      </c>
      <c r="C2322" s="395" t="s">
        <v>17716</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f>'Page 1 - General Information'!$G$12</f>
        <v>104105353</v>
      </c>
      <c r="B2323" t="str">
        <f>'Page 1 - General Information'!$G$16</f>
        <v>1164</v>
      </c>
      <c r="C2323" s="395" t="s">
        <v>17716</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f>'Page 1 - General Information'!$G$12</f>
        <v>104105353</v>
      </c>
      <c r="B2324" t="str">
        <f>'Page 1 - General Information'!$G$16</f>
        <v>1164</v>
      </c>
      <c r="C2324" s="395" t="s">
        <v>17716</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f>'Page 1 - General Information'!$G$12</f>
        <v>104105353</v>
      </c>
      <c r="B2325" t="str">
        <f>'Page 1 - General Information'!$G$16</f>
        <v>1164</v>
      </c>
      <c r="C2325" s="395" t="s">
        <v>17716</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f>'Page 1 - General Information'!$G$12</f>
        <v>104105353</v>
      </c>
      <c r="B2326" t="str">
        <f>'Page 1 - General Information'!$G$16</f>
        <v>1164</v>
      </c>
      <c r="C2326" s="395" t="s">
        <v>17716</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f>'Page 1 - General Information'!$G$12</f>
        <v>104105353</v>
      </c>
      <c r="B2327" t="str">
        <f>'Page 1 - General Information'!$G$16</f>
        <v>1164</v>
      </c>
      <c r="C2327" s="395" t="s">
        <v>17716</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f>'Page 1 - General Information'!$G$12</f>
        <v>104105353</v>
      </c>
      <c r="B2328" t="str">
        <f>'Page 1 - General Information'!$G$16</f>
        <v>1164</v>
      </c>
      <c r="C2328" s="395" t="s">
        <v>17716</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f>'Page 1 - General Information'!$G$12</f>
        <v>104105353</v>
      </c>
      <c r="B2329" t="str">
        <f>'Page 1 - General Information'!$G$16</f>
        <v>1164</v>
      </c>
      <c r="C2329" s="395" t="s">
        <v>17716</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f>'Page 1 - General Information'!$G$12</f>
        <v>104105353</v>
      </c>
      <c r="B2330" t="str">
        <f>'Page 1 - General Information'!$G$16</f>
        <v>1164</v>
      </c>
      <c r="C2330" s="395" t="s">
        <v>17716</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104105353</v>
      </c>
      <c r="B2331" t="str">
        <f>'Page 1 - General Information'!$G$16</f>
        <v>1164</v>
      </c>
      <c r="C2331" s="395" t="s">
        <v>17716</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104105353</v>
      </c>
      <c r="B2332" t="str">
        <f>'Page 1 - General Information'!$G$16</f>
        <v>1164</v>
      </c>
      <c r="C2332" s="395" t="s">
        <v>17716</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104105353</v>
      </c>
      <c r="B2333" t="str">
        <f>'Page 1 - General Information'!$G$16</f>
        <v>1164</v>
      </c>
      <c r="C2333" s="395" t="s">
        <v>17716</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104105353</v>
      </c>
      <c r="B2334" t="str">
        <f>'Page 1 - General Information'!$G$16</f>
        <v>1164</v>
      </c>
      <c r="C2334" s="395" t="s">
        <v>17716</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f>'Page 1 - General Information'!$G$12</f>
        <v>104105353</v>
      </c>
      <c r="B2335" t="str">
        <f>'Page 1 - General Information'!$G$16</f>
        <v>1164</v>
      </c>
      <c r="C2335" s="395" t="s">
        <v>17716</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f>'Page 1 - General Information'!$G$12</f>
        <v>104105353</v>
      </c>
      <c r="B2336" t="str">
        <f>'Page 1 - General Information'!$G$16</f>
        <v>1164</v>
      </c>
      <c r="C2336" s="395" t="s">
        <v>17716</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f>'Page 1 - General Information'!$G$12</f>
        <v>104105353</v>
      </c>
      <c r="B2337" t="str">
        <f>'Page 1 - General Information'!$G$16</f>
        <v>1164</v>
      </c>
      <c r="C2337" s="395" t="s">
        <v>17716</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f>'Page 1 - General Information'!$G$12</f>
        <v>104105353</v>
      </c>
      <c r="B2338" t="str">
        <f>'Page 1 - General Information'!$G$16</f>
        <v>1164</v>
      </c>
      <c r="C2338" s="395" t="s">
        <v>17716</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f>'Page 1 - General Information'!$G$12</f>
        <v>104105353</v>
      </c>
      <c r="B2339" t="str">
        <f>'Page 1 - General Information'!$G$16</f>
        <v>1164</v>
      </c>
      <c r="C2339" s="395" t="s">
        <v>17716</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f>'Page 1 - General Information'!$G$12</f>
        <v>104105353</v>
      </c>
      <c r="B2340" t="str">
        <f>'Page 1 - General Information'!$G$16</f>
        <v>1164</v>
      </c>
      <c r="C2340" s="395" t="s">
        <v>17716</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f>'Page 1 - General Information'!$G$12</f>
        <v>104105353</v>
      </c>
      <c r="B2341" t="str">
        <f>'Page 1 - General Information'!$G$16</f>
        <v>1164</v>
      </c>
      <c r="C2341" s="395" t="s">
        <v>17716</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f>'Page 1 - General Information'!$G$12</f>
        <v>104105353</v>
      </c>
      <c r="B2342" t="str">
        <f>'Page 1 - General Information'!$G$16</f>
        <v>1164</v>
      </c>
      <c r="C2342" s="395" t="s">
        <v>17716</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f>'Page 1 - General Information'!$G$12</f>
        <v>104105353</v>
      </c>
      <c r="B2343" t="str">
        <f>'Page 1 - General Information'!$G$16</f>
        <v>1164</v>
      </c>
      <c r="C2343" s="395" t="s">
        <v>17716</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f>'Page 1 - General Information'!$G$12</f>
        <v>104105353</v>
      </c>
      <c r="B2344" t="str">
        <f>'Page 1 - General Information'!$G$16</f>
        <v>1164</v>
      </c>
      <c r="C2344" s="395" t="s">
        <v>17716</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f>'Page 1 - General Information'!$G$12</f>
        <v>104105353</v>
      </c>
      <c r="B2345" t="str">
        <f>'Page 1 - General Information'!$G$16</f>
        <v>1164</v>
      </c>
      <c r="C2345" s="395" t="s">
        <v>17716</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104105353</v>
      </c>
      <c r="B2346" t="str">
        <f>'Page 1 - General Information'!$G$16</f>
        <v>1164</v>
      </c>
      <c r="C2346" s="395" t="s">
        <v>17716</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104105353</v>
      </c>
      <c r="B2347" t="str">
        <f>'Page 1 - General Information'!$G$16</f>
        <v>1164</v>
      </c>
      <c r="C2347" s="395" t="s">
        <v>17716</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104105353</v>
      </c>
      <c r="B2348" t="str">
        <f>'Page 1 - General Information'!$G$16</f>
        <v>1164</v>
      </c>
      <c r="C2348" s="395" t="s">
        <v>17716</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104105353</v>
      </c>
      <c r="B2349" t="str">
        <f>'Page 1 - General Information'!$G$16</f>
        <v>1164</v>
      </c>
      <c r="C2349" s="395" t="s">
        <v>17716</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f>'Page 1 - General Information'!$G$12</f>
        <v>104105353</v>
      </c>
      <c r="B2350" t="str">
        <f>'Page 1 - General Information'!$G$16</f>
        <v>1164</v>
      </c>
      <c r="C2350" s="395" t="s">
        <v>17716</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f>'Page 1 - General Information'!$G$12</f>
        <v>104105353</v>
      </c>
      <c r="B2351" t="str">
        <f>'Page 1 - General Information'!$G$16</f>
        <v>1164</v>
      </c>
      <c r="C2351" s="395" t="s">
        <v>17716</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f>'Page 1 - General Information'!$G$12</f>
        <v>104105353</v>
      </c>
      <c r="B2352" t="str">
        <f>'Page 1 - General Information'!$G$16</f>
        <v>1164</v>
      </c>
      <c r="C2352" s="395" t="s">
        <v>17716</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f>'Page 1 - General Information'!$G$12</f>
        <v>104105353</v>
      </c>
      <c r="B2353" t="str">
        <f>'Page 1 - General Information'!$G$16</f>
        <v>1164</v>
      </c>
      <c r="C2353" s="395" t="s">
        <v>17716</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f>'Page 1 - General Information'!$G$12</f>
        <v>104105353</v>
      </c>
      <c r="B2354" t="str">
        <f>'Page 1 - General Information'!$G$16</f>
        <v>1164</v>
      </c>
      <c r="C2354" s="395" t="s">
        <v>17716</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f>'Page 1 - General Information'!$G$12</f>
        <v>104105353</v>
      </c>
      <c r="B2355" t="str">
        <f>'Page 1 - General Information'!$G$16</f>
        <v>1164</v>
      </c>
      <c r="C2355" s="395" t="s">
        <v>17716</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f>'Page 1 - General Information'!$G$12</f>
        <v>104105353</v>
      </c>
      <c r="B2356" t="str">
        <f>'Page 1 - General Information'!$G$16</f>
        <v>1164</v>
      </c>
      <c r="C2356" s="395" t="s">
        <v>17716</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f>'Page 1 - General Information'!$G$12</f>
        <v>104105353</v>
      </c>
      <c r="B2357" t="str">
        <f>'Page 1 - General Information'!$G$16</f>
        <v>1164</v>
      </c>
      <c r="C2357" s="395" t="s">
        <v>17716</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f>'Page 1 - General Information'!$G$12</f>
        <v>104105353</v>
      </c>
      <c r="B2358" t="str">
        <f>'Page 1 - General Information'!$G$16</f>
        <v>1164</v>
      </c>
      <c r="C2358" s="395" t="s">
        <v>17716</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f>'Page 1 - General Information'!$G$12</f>
        <v>104105353</v>
      </c>
      <c r="B2359" t="str">
        <f>'Page 1 - General Information'!$G$16</f>
        <v>1164</v>
      </c>
      <c r="C2359" s="395" t="s">
        <v>17716</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f>'Page 1 - General Information'!$G$12</f>
        <v>104105353</v>
      </c>
      <c r="B2360" t="str">
        <f>'Page 1 - General Information'!$G$16</f>
        <v>1164</v>
      </c>
      <c r="C2360" s="395" t="s">
        <v>17716</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104105353</v>
      </c>
      <c r="B2361" t="str">
        <f>'Page 1 - General Information'!$G$16</f>
        <v>1164</v>
      </c>
      <c r="C2361" s="395" t="s">
        <v>17716</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104105353</v>
      </c>
      <c r="B2362" t="str">
        <f>'Page 1 - General Information'!$G$16</f>
        <v>1164</v>
      </c>
      <c r="C2362" s="395" t="s">
        <v>17716</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104105353</v>
      </c>
      <c r="B2363" t="str">
        <f>'Page 1 - General Information'!$G$16</f>
        <v>1164</v>
      </c>
      <c r="C2363" s="395" t="s">
        <v>17716</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104105353</v>
      </c>
      <c r="B2364" t="str">
        <f>'Page 1 - General Information'!$G$16</f>
        <v>1164</v>
      </c>
      <c r="C2364" s="395" t="s">
        <v>17716</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f>'Page 1 - General Information'!$G$12</f>
        <v>104105353</v>
      </c>
      <c r="B2365" t="str">
        <f>'Page 1 - General Information'!$G$16</f>
        <v>1164</v>
      </c>
      <c r="C2365" s="395" t="s">
        <v>17716</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f>'Page 1 - General Information'!$G$12</f>
        <v>104105353</v>
      </c>
      <c r="B2366" t="str">
        <f>'Page 1 - General Information'!$G$16</f>
        <v>1164</v>
      </c>
      <c r="C2366" s="395" t="s">
        <v>17716</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f>'Page 1 - General Information'!$G$12</f>
        <v>104105353</v>
      </c>
      <c r="B2367" t="str">
        <f>'Page 1 - General Information'!$G$16</f>
        <v>1164</v>
      </c>
      <c r="C2367" s="395" t="s">
        <v>17716</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f>'Page 1 - General Information'!$G$12</f>
        <v>104105353</v>
      </c>
      <c r="B2368" t="str">
        <f>'Page 1 - General Information'!$G$16</f>
        <v>1164</v>
      </c>
      <c r="C2368" s="395" t="s">
        <v>17716</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f>'Page 1 - General Information'!$G$12</f>
        <v>104105353</v>
      </c>
      <c r="B2369" t="str">
        <f>'Page 1 - General Information'!$G$16</f>
        <v>1164</v>
      </c>
      <c r="C2369" s="395" t="s">
        <v>17716</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f>'Page 1 - General Information'!$G$12</f>
        <v>104105353</v>
      </c>
      <c r="B2370" t="str">
        <f>'Page 1 - General Information'!$G$16</f>
        <v>1164</v>
      </c>
      <c r="C2370" s="395" t="s">
        <v>17716</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f>'Page 1 - General Information'!$G$12</f>
        <v>104105353</v>
      </c>
      <c r="B2371" t="str">
        <f>'Page 1 - General Information'!$G$16</f>
        <v>1164</v>
      </c>
      <c r="C2371" s="395" t="s">
        <v>17716</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f>'Page 1 - General Information'!$G$12</f>
        <v>104105353</v>
      </c>
      <c r="B2372" t="str">
        <f>'Page 1 - General Information'!$G$16</f>
        <v>1164</v>
      </c>
      <c r="C2372" s="395" t="s">
        <v>17716</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f>'Page 1 - General Information'!$G$12</f>
        <v>104105353</v>
      </c>
      <c r="B2373" t="str">
        <f>'Page 1 - General Information'!$G$16</f>
        <v>1164</v>
      </c>
      <c r="C2373" s="395" t="s">
        <v>17716</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f>'Page 1 - General Information'!$G$12</f>
        <v>104105353</v>
      </c>
      <c r="B2374" t="str">
        <f>'Page 1 - General Information'!$G$16</f>
        <v>1164</v>
      </c>
      <c r="C2374" s="395" t="s">
        <v>17716</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f>'Page 1 - General Information'!$G$12</f>
        <v>104105353</v>
      </c>
      <c r="B2375" t="str">
        <f>'Page 1 - General Information'!$G$16</f>
        <v>1164</v>
      </c>
      <c r="C2375" s="395" t="s">
        <v>17716</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104105353</v>
      </c>
      <c r="B2376" t="str">
        <f>'Page 1 - General Information'!$G$16</f>
        <v>1164</v>
      </c>
      <c r="C2376" s="395" t="s">
        <v>17716</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104105353</v>
      </c>
      <c r="B2377" t="str">
        <f>'Page 1 - General Information'!$G$16</f>
        <v>1164</v>
      </c>
      <c r="C2377" s="395" t="s">
        <v>17716</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104105353</v>
      </c>
      <c r="B2378" t="str">
        <f>'Page 1 - General Information'!$G$16</f>
        <v>1164</v>
      </c>
      <c r="C2378" s="395" t="s">
        <v>17716</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104105353</v>
      </c>
      <c r="B2379" t="str">
        <f>'Page 1 - General Information'!$G$16</f>
        <v>1164</v>
      </c>
      <c r="C2379" s="395" t="s">
        <v>17716</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f>'Page 1 - General Information'!$G$12</f>
        <v>104105353</v>
      </c>
      <c r="B2380" t="str">
        <f>'Page 1 - General Information'!$G$16</f>
        <v>1164</v>
      </c>
      <c r="C2380" s="395" t="s">
        <v>17716</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f>'Page 1 - General Information'!$G$12</f>
        <v>104105353</v>
      </c>
      <c r="B2381" t="str">
        <f>'Page 1 - General Information'!$G$16</f>
        <v>1164</v>
      </c>
      <c r="C2381" s="395" t="s">
        <v>17716</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f>'Page 1 - General Information'!$G$12</f>
        <v>104105353</v>
      </c>
      <c r="B2382" t="str">
        <f>'Page 1 - General Information'!$G$16</f>
        <v>1164</v>
      </c>
      <c r="C2382" s="395" t="s">
        <v>17716</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f>'Page 1 - General Information'!$G$12</f>
        <v>104105353</v>
      </c>
      <c r="B2383" t="str">
        <f>'Page 1 - General Information'!$G$16</f>
        <v>1164</v>
      </c>
      <c r="C2383" s="395" t="s">
        <v>17716</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f>'Page 1 - General Information'!$G$12</f>
        <v>104105353</v>
      </c>
      <c r="B2384" t="str">
        <f>'Page 1 - General Information'!$G$16</f>
        <v>1164</v>
      </c>
      <c r="C2384" s="395" t="s">
        <v>17716</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f>'Page 1 - General Information'!$G$12</f>
        <v>104105353</v>
      </c>
      <c r="B2385" t="str">
        <f>'Page 1 - General Information'!$G$16</f>
        <v>1164</v>
      </c>
      <c r="C2385" s="395" t="s">
        <v>17716</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f>'Page 1 - General Information'!$G$12</f>
        <v>104105353</v>
      </c>
      <c r="B2386" t="str">
        <f>'Page 1 - General Information'!$G$16</f>
        <v>1164</v>
      </c>
      <c r="C2386" s="395" t="s">
        <v>17716</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f>'Page 1 - General Information'!$G$12</f>
        <v>104105353</v>
      </c>
      <c r="B2387" t="str">
        <f>'Page 1 - General Information'!$G$16</f>
        <v>1164</v>
      </c>
      <c r="C2387" s="395" t="s">
        <v>17716</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f>'Page 1 - General Information'!$G$12</f>
        <v>104105353</v>
      </c>
      <c r="B2388" t="str">
        <f>'Page 1 - General Information'!$G$16</f>
        <v>1164</v>
      </c>
      <c r="C2388" s="395" t="s">
        <v>17716</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f>'Page 1 - General Information'!$G$12</f>
        <v>104105353</v>
      </c>
      <c r="B2389" t="str">
        <f>'Page 1 - General Information'!$G$16</f>
        <v>1164</v>
      </c>
      <c r="C2389" s="395" t="s">
        <v>17716</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f>'Page 1 - General Information'!$G$12</f>
        <v>104105353</v>
      </c>
      <c r="B2390" t="str">
        <f>'Page 1 - General Information'!$G$16</f>
        <v>1164</v>
      </c>
      <c r="C2390" s="395" t="s">
        <v>17716</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104105353</v>
      </c>
      <c r="B2391" t="str">
        <f>'Page 1 - General Information'!$G$16</f>
        <v>1164</v>
      </c>
      <c r="C2391" s="395" t="s">
        <v>17716</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104105353</v>
      </c>
      <c r="B2392" t="str">
        <f>'Page 1 - General Information'!$G$16</f>
        <v>1164</v>
      </c>
      <c r="C2392" s="395" t="s">
        <v>17716</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104105353</v>
      </c>
      <c r="B2393" t="str">
        <f>'Page 1 - General Information'!$G$16</f>
        <v>1164</v>
      </c>
      <c r="C2393" s="395" t="s">
        <v>17716</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104105353</v>
      </c>
      <c r="B2394" t="str">
        <f>'Page 1 - General Information'!$G$16</f>
        <v>1164</v>
      </c>
      <c r="C2394" s="395" t="s">
        <v>17716</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f>'Page 1 - General Information'!$G$12</f>
        <v>104105353</v>
      </c>
      <c r="B2395" t="str">
        <f>'Page 1 - General Information'!$G$16</f>
        <v>1164</v>
      </c>
      <c r="C2395" s="395" t="s">
        <v>17716</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f>'Page 1 - General Information'!$G$12</f>
        <v>104105353</v>
      </c>
      <c r="B2396" t="str">
        <f>'Page 1 - General Information'!$G$16</f>
        <v>1164</v>
      </c>
      <c r="C2396" s="395" t="s">
        <v>17716</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f>'Page 1 - General Information'!$G$12</f>
        <v>104105353</v>
      </c>
      <c r="B2397" t="str">
        <f>'Page 1 - General Information'!$G$16</f>
        <v>1164</v>
      </c>
      <c r="C2397" s="395" t="s">
        <v>17716</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f>'Page 1 - General Information'!$G$12</f>
        <v>104105353</v>
      </c>
      <c r="B2398" t="str">
        <f>'Page 1 - General Information'!$G$16</f>
        <v>1164</v>
      </c>
      <c r="C2398" s="395" t="s">
        <v>17716</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f>'Page 1 - General Information'!$G$12</f>
        <v>104105353</v>
      </c>
      <c r="B2399" t="str">
        <f>'Page 1 - General Information'!$G$16</f>
        <v>1164</v>
      </c>
      <c r="C2399" s="395" t="s">
        <v>17716</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f>'Page 1 - General Information'!$G$12</f>
        <v>104105353</v>
      </c>
      <c r="B2400" t="str">
        <f>'Page 1 - General Information'!$G$16</f>
        <v>1164</v>
      </c>
      <c r="C2400" s="395" t="s">
        <v>17716</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f>'Page 1 - General Information'!$G$12</f>
        <v>104105353</v>
      </c>
      <c r="B2401" t="str">
        <f>'Page 1 - General Information'!$G$16</f>
        <v>1164</v>
      </c>
      <c r="C2401" s="395" t="s">
        <v>17716</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f>'Page 1 - General Information'!$G$12</f>
        <v>104105353</v>
      </c>
      <c r="B2402" t="str">
        <f>'Page 1 - General Information'!$G$16</f>
        <v>1164</v>
      </c>
      <c r="C2402" s="395" t="s">
        <v>17716</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f>'Page 1 - General Information'!$G$12</f>
        <v>104105353</v>
      </c>
      <c r="B2403" t="str">
        <f>'Page 1 - General Information'!$G$16</f>
        <v>1164</v>
      </c>
      <c r="C2403" s="395" t="s">
        <v>17716</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f>'Page 1 - General Information'!$G$12</f>
        <v>104105353</v>
      </c>
      <c r="B2404" t="str">
        <f>'Page 1 - General Information'!$G$16</f>
        <v>1164</v>
      </c>
      <c r="C2404" s="395" t="s">
        <v>17716</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f>'Page 1 - General Information'!$G$12</f>
        <v>104105353</v>
      </c>
      <c r="B2405" t="str">
        <f>'Page 1 - General Information'!$G$16</f>
        <v>1164</v>
      </c>
      <c r="C2405" s="395" t="s">
        <v>17716</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104105353</v>
      </c>
      <c r="B2406" t="str">
        <f>'Page 1 - General Information'!$G$16</f>
        <v>1164</v>
      </c>
      <c r="C2406" s="395" t="s">
        <v>17716</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104105353</v>
      </c>
      <c r="B2407" t="str">
        <f>'Page 1 - General Information'!$G$16</f>
        <v>1164</v>
      </c>
      <c r="C2407" s="395" t="s">
        <v>17716</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104105353</v>
      </c>
      <c r="B2408" t="str">
        <f>'Page 1 - General Information'!$G$16</f>
        <v>1164</v>
      </c>
      <c r="C2408" s="395" t="s">
        <v>17716</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104105353</v>
      </c>
      <c r="B2409" t="str">
        <f>'Page 1 - General Information'!$G$16</f>
        <v>1164</v>
      </c>
      <c r="C2409" s="395" t="s">
        <v>17716</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f>'Page 1 - General Information'!$G$12</f>
        <v>104105353</v>
      </c>
      <c r="B2410" t="str">
        <f>'Page 1 - General Information'!$G$16</f>
        <v>1164</v>
      </c>
      <c r="C2410" s="395" t="s">
        <v>17716</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f>'Page 1 - General Information'!$G$12</f>
        <v>104105353</v>
      </c>
      <c r="B2411" t="str">
        <f>'Page 1 - General Information'!$G$16</f>
        <v>1164</v>
      </c>
      <c r="C2411" s="395" t="s">
        <v>17716</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f>'Page 1 - General Information'!$G$12</f>
        <v>104105353</v>
      </c>
      <c r="B2412" t="str">
        <f>'Page 1 - General Information'!$G$16</f>
        <v>1164</v>
      </c>
      <c r="C2412" s="395" t="s">
        <v>17716</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f>'Page 1 - General Information'!$G$12</f>
        <v>104105353</v>
      </c>
      <c r="B2413" t="str">
        <f>'Page 1 - General Information'!$G$16</f>
        <v>1164</v>
      </c>
      <c r="C2413" s="395" t="s">
        <v>17716</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f>'Page 1 - General Information'!$G$12</f>
        <v>104105353</v>
      </c>
      <c r="B2414" t="str">
        <f>'Page 1 - General Information'!$G$16</f>
        <v>1164</v>
      </c>
      <c r="C2414" s="395" t="s">
        <v>17716</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f>'Page 1 - General Information'!$G$12</f>
        <v>104105353</v>
      </c>
      <c r="B2415" t="str">
        <f>'Page 1 - General Information'!$G$16</f>
        <v>1164</v>
      </c>
      <c r="C2415" s="395" t="s">
        <v>17716</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f>'Page 1 - General Information'!$G$12</f>
        <v>104105353</v>
      </c>
      <c r="B2416" t="str">
        <f>'Page 1 - General Information'!$G$16</f>
        <v>1164</v>
      </c>
      <c r="C2416" s="395" t="s">
        <v>17716</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f>'Page 1 - General Information'!$G$12</f>
        <v>104105353</v>
      </c>
      <c r="B2417" t="str">
        <f>'Page 1 - General Information'!$G$16</f>
        <v>1164</v>
      </c>
      <c r="C2417" s="395" t="s">
        <v>17716</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f>'Page 1 - General Information'!$G$12</f>
        <v>104105353</v>
      </c>
      <c r="B2418" t="str">
        <f>'Page 1 - General Information'!$G$16</f>
        <v>1164</v>
      </c>
      <c r="C2418" s="395" t="s">
        <v>17716</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f>'Page 1 - General Information'!$G$12</f>
        <v>104105353</v>
      </c>
      <c r="B2419" t="str">
        <f>'Page 1 - General Information'!$G$16</f>
        <v>1164</v>
      </c>
      <c r="C2419" s="395" t="s">
        <v>17716</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f>'Page 1 - General Information'!$G$12</f>
        <v>104105353</v>
      </c>
      <c r="B2420" t="str">
        <f>'Page 1 - General Information'!$G$16</f>
        <v>1164</v>
      </c>
      <c r="C2420" s="395" t="s">
        <v>17716</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104105353</v>
      </c>
      <c r="B2421" t="str">
        <f>'Page 1 - General Information'!$G$16</f>
        <v>1164</v>
      </c>
      <c r="C2421" s="395" t="s">
        <v>17716</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104105353</v>
      </c>
      <c r="B2422" t="str">
        <f>'Page 1 - General Information'!$G$16</f>
        <v>1164</v>
      </c>
      <c r="C2422" s="395" t="s">
        <v>17716</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104105353</v>
      </c>
      <c r="B2423" t="str">
        <f>'Page 1 - General Information'!$G$16</f>
        <v>1164</v>
      </c>
      <c r="C2423" s="395" t="s">
        <v>17716</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104105353</v>
      </c>
      <c r="B2424" t="str">
        <f>'Page 1 - General Information'!$G$16</f>
        <v>1164</v>
      </c>
      <c r="C2424" s="395" t="s">
        <v>17716</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f>'Page 1 - General Information'!$G$12</f>
        <v>104105353</v>
      </c>
      <c r="B2425" t="str">
        <f>'Page 1 - General Information'!$G$16</f>
        <v>1164</v>
      </c>
      <c r="C2425" s="395" t="s">
        <v>17716</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f>'Page 1 - General Information'!$G$12</f>
        <v>104105353</v>
      </c>
      <c r="B2426" t="str">
        <f>'Page 1 - General Information'!$G$16</f>
        <v>1164</v>
      </c>
      <c r="C2426" s="395" t="s">
        <v>17716</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f>'Page 1 - General Information'!$G$12</f>
        <v>104105353</v>
      </c>
      <c r="B2427" t="str">
        <f>'Page 1 - General Information'!$G$16</f>
        <v>1164</v>
      </c>
      <c r="C2427" s="395" t="s">
        <v>17716</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f>'Page 1 - General Information'!$G$12</f>
        <v>104105353</v>
      </c>
      <c r="B2428" t="str">
        <f>'Page 1 - General Information'!$G$16</f>
        <v>1164</v>
      </c>
      <c r="C2428" s="395" t="s">
        <v>17716</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f>'Page 1 - General Information'!$G$12</f>
        <v>104105353</v>
      </c>
      <c r="B2429" t="str">
        <f>'Page 1 - General Information'!$G$16</f>
        <v>1164</v>
      </c>
      <c r="C2429" s="395" t="s">
        <v>17716</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f>'Page 1 - General Information'!$G$12</f>
        <v>104105353</v>
      </c>
      <c r="B2430" t="str">
        <f>'Page 1 - General Information'!$G$16</f>
        <v>1164</v>
      </c>
      <c r="C2430" s="395" t="s">
        <v>17716</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f>'Page 1 - General Information'!$G$12</f>
        <v>104105353</v>
      </c>
      <c r="B2431" t="str">
        <f>'Page 1 - General Information'!$G$16</f>
        <v>1164</v>
      </c>
      <c r="C2431" s="395" t="s">
        <v>17716</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f>'Page 1 - General Information'!$G$12</f>
        <v>104105353</v>
      </c>
      <c r="B2432" t="str">
        <f>'Page 1 - General Information'!$G$16</f>
        <v>1164</v>
      </c>
      <c r="C2432" s="395" t="s">
        <v>17716</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f>'Page 1 - General Information'!$G$12</f>
        <v>104105353</v>
      </c>
      <c r="B2433" t="str">
        <f>'Page 1 - General Information'!$G$16</f>
        <v>1164</v>
      </c>
      <c r="C2433" s="395" t="s">
        <v>17716</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f>'Page 1 - General Information'!$G$12</f>
        <v>104105353</v>
      </c>
      <c r="B2434" t="str">
        <f>'Page 1 - General Information'!$G$16</f>
        <v>1164</v>
      </c>
      <c r="C2434" s="395" t="s">
        <v>17716</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f>'Page 1 - General Information'!$G$12</f>
        <v>104105353</v>
      </c>
      <c r="B2435" t="str">
        <f>'Page 1 - General Information'!$G$16</f>
        <v>1164</v>
      </c>
      <c r="C2435" s="395" t="s">
        <v>17716</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104105353</v>
      </c>
      <c r="B2436" t="str">
        <f>'Page 1 - General Information'!$G$16</f>
        <v>1164</v>
      </c>
      <c r="C2436" s="395" t="s">
        <v>17716</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104105353</v>
      </c>
      <c r="B2437" t="str">
        <f>'Page 1 - General Information'!$G$16</f>
        <v>1164</v>
      </c>
      <c r="C2437" s="395" t="s">
        <v>17716</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104105353</v>
      </c>
      <c r="B2438" t="str">
        <f>'Page 1 - General Information'!$G$16</f>
        <v>1164</v>
      </c>
      <c r="C2438" s="395" t="s">
        <v>17716</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104105353</v>
      </c>
      <c r="B2439" t="str">
        <f>'Page 1 - General Information'!$G$16</f>
        <v>1164</v>
      </c>
      <c r="C2439" s="395" t="s">
        <v>17716</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f>'Page 1 - General Information'!$G$12</f>
        <v>104105353</v>
      </c>
      <c r="B2440" t="str">
        <f>'Page 1 - General Information'!$G$16</f>
        <v>1164</v>
      </c>
      <c r="C2440" s="395" t="s">
        <v>17716</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f>'Page 1 - General Information'!$G$12</f>
        <v>104105353</v>
      </c>
      <c r="B2441" t="str">
        <f>'Page 1 - General Information'!$G$16</f>
        <v>1164</v>
      </c>
      <c r="C2441" s="395" t="s">
        <v>17716</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f>'Page 1 - General Information'!$G$12</f>
        <v>104105353</v>
      </c>
      <c r="B2442" t="str">
        <f>'Page 1 - General Information'!$G$16</f>
        <v>1164</v>
      </c>
      <c r="C2442" s="395" t="s">
        <v>17716</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f>'Page 1 - General Information'!$G$12</f>
        <v>104105353</v>
      </c>
      <c r="B2443" t="str">
        <f>'Page 1 - General Information'!$G$16</f>
        <v>1164</v>
      </c>
      <c r="C2443" s="395" t="s">
        <v>17716</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f>'Page 1 - General Information'!$G$12</f>
        <v>104105353</v>
      </c>
      <c r="B2444" t="str">
        <f>'Page 1 - General Information'!$G$16</f>
        <v>1164</v>
      </c>
      <c r="C2444" s="395" t="s">
        <v>17716</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f>'Page 1 - General Information'!$G$12</f>
        <v>104105353</v>
      </c>
      <c r="B2445" t="str">
        <f>'Page 1 - General Information'!$G$16</f>
        <v>1164</v>
      </c>
      <c r="C2445" s="395" t="s">
        <v>17716</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f>'Page 1 - General Information'!$G$12</f>
        <v>104105353</v>
      </c>
      <c r="B2446" t="str">
        <f>'Page 1 - General Information'!$G$16</f>
        <v>1164</v>
      </c>
      <c r="C2446" s="395" t="s">
        <v>17716</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f>'Page 1 - General Information'!$G$12</f>
        <v>104105353</v>
      </c>
      <c r="B2447" t="str">
        <f>'Page 1 - General Information'!$G$16</f>
        <v>1164</v>
      </c>
      <c r="C2447" s="395" t="s">
        <v>17716</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f>'Page 1 - General Information'!$G$12</f>
        <v>104105353</v>
      </c>
      <c r="B2448" t="str">
        <f>'Page 1 - General Information'!$G$16</f>
        <v>1164</v>
      </c>
      <c r="C2448" s="395" t="s">
        <v>17716</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f>'Page 1 - General Information'!$G$12</f>
        <v>104105353</v>
      </c>
      <c r="B2449" t="str">
        <f>'Page 1 - General Information'!$G$16</f>
        <v>1164</v>
      </c>
      <c r="C2449" s="395" t="s">
        <v>17716</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f>'Page 1 - General Information'!$G$12</f>
        <v>104105353</v>
      </c>
      <c r="B2450" t="str">
        <f>'Page 1 - General Information'!$G$16</f>
        <v>1164</v>
      </c>
      <c r="C2450" s="395" t="s">
        <v>17716</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104105353</v>
      </c>
      <c r="B2451" t="str">
        <f>'Page 1 - General Information'!$G$16</f>
        <v>1164</v>
      </c>
      <c r="C2451" s="395" t="s">
        <v>17716</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104105353</v>
      </c>
      <c r="B2452" t="str">
        <f>'Page 1 - General Information'!$G$16</f>
        <v>1164</v>
      </c>
      <c r="C2452" s="395" t="s">
        <v>17716</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104105353</v>
      </c>
      <c r="B2453" t="str">
        <f>'Page 1 - General Information'!$G$16</f>
        <v>1164</v>
      </c>
      <c r="C2453" s="395" t="s">
        <v>17716</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104105353</v>
      </c>
      <c r="B2454" t="str">
        <f>'Page 1 - General Information'!$G$16</f>
        <v>1164</v>
      </c>
      <c r="C2454" s="395" t="s">
        <v>17716</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f>'Page 1 - General Information'!$G$12</f>
        <v>104105353</v>
      </c>
      <c r="B2455" t="str">
        <f>'Page 1 - General Information'!$G$16</f>
        <v>1164</v>
      </c>
      <c r="C2455" s="395" t="s">
        <v>17716</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f>'Page 1 - General Information'!$G$12</f>
        <v>104105353</v>
      </c>
      <c r="B2456" t="str">
        <f>'Page 1 - General Information'!$G$16</f>
        <v>1164</v>
      </c>
      <c r="C2456" s="395" t="s">
        <v>17716</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f>'Page 1 - General Information'!$G$12</f>
        <v>104105353</v>
      </c>
      <c r="B2457" t="str">
        <f>'Page 1 - General Information'!$G$16</f>
        <v>1164</v>
      </c>
      <c r="C2457" s="395" t="s">
        <v>17716</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f>'Page 1 - General Information'!$G$12</f>
        <v>104105353</v>
      </c>
      <c r="B2458" t="str">
        <f>'Page 1 - General Information'!$G$16</f>
        <v>1164</v>
      </c>
      <c r="C2458" s="395" t="s">
        <v>17716</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f>'Page 1 - General Information'!$G$12</f>
        <v>104105353</v>
      </c>
      <c r="B2459" t="str">
        <f>'Page 1 - General Information'!$G$16</f>
        <v>1164</v>
      </c>
      <c r="C2459" s="395" t="s">
        <v>17716</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f>'Page 1 - General Information'!$G$12</f>
        <v>104105353</v>
      </c>
      <c r="B2460" t="str">
        <f>'Page 1 - General Information'!$G$16</f>
        <v>1164</v>
      </c>
      <c r="C2460" s="395" t="s">
        <v>17716</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f>'Page 1 - General Information'!$G$12</f>
        <v>104105353</v>
      </c>
      <c r="B2461" t="str">
        <f>'Page 1 - General Information'!$G$16</f>
        <v>1164</v>
      </c>
      <c r="C2461" s="395" t="s">
        <v>17716</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f>'Page 1 - General Information'!$G$12</f>
        <v>104105353</v>
      </c>
      <c r="B2462" t="str">
        <f>'Page 1 - General Information'!$G$16</f>
        <v>1164</v>
      </c>
      <c r="C2462" s="395" t="s">
        <v>17716</v>
      </c>
      <c r="D2462"/>
      <c r="E2462"/>
      <c r="F2462"/>
      <c r="G2462"/>
      <c r="H2462"/>
      <c r="I2462"/>
      <c r="J2462"/>
      <c r="K2462"/>
      <c r="L2462"/>
      <c r="M2462"/>
      <c r="N2462" t="s">
        <v>4582</v>
      </c>
      <c r="O2462" s="399"/>
      <c r="P2462"/>
      <c r="Q2462"/>
      <c r="R2462" s="399" t="s">
        <v>10264</v>
      </c>
      <c r="S2462" t="s">
        <v>6503</v>
      </c>
      <c r="T2462"/>
      <c r="U2462"/>
      <c r="V2462" s="396" t="str">
        <f>INDEX('Page 2 - Team Information'!$K$14:$AP$184,Y2462,X2462)</f>
        <v xml:space="preserve">Yes </v>
      </c>
      <c r="W2462"/>
      <c r="X2462" s="397">
        <v>5</v>
      </c>
      <c r="Y2462" s="397">
        <v>132</v>
      </c>
    </row>
    <row r="2463" spans="1:25" x14ac:dyDescent="0.25">
      <c r="A2463">
        <f>'Page 1 - General Information'!$G$12</f>
        <v>104105353</v>
      </c>
      <c r="B2463" t="str">
        <f>'Page 1 - General Information'!$G$16</f>
        <v>1164</v>
      </c>
      <c r="C2463" s="395" t="s">
        <v>17716</v>
      </c>
      <c r="D2463"/>
      <c r="E2463"/>
      <c r="F2463"/>
      <c r="G2463"/>
      <c r="H2463"/>
      <c r="I2463"/>
      <c r="J2463"/>
      <c r="K2463"/>
      <c r="L2463"/>
      <c r="M2463"/>
      <c r="N2463" t="s">
        <v>4582</v>
      </c>
      <c r="O2463" s="399"/>
      <c r="P2463"/>
      <c r="Q2463"/>
      <c r="R2463" s="399" t="s">
        <v>10264</v>
      </c>
      <c r="S2463" t="s">
        <v>6504</v>
      </c>
      <c r="T2463"/>
      <c r="U2463"/>
      <c r="V2463" s="396">
        <f>INDEX('Page 2 - Team Information'!$K$14:$AP$184,Y2463,X2463)</f>
        <v>0</v>
      </c>
      <c r="W2463"/>
      <c r="X2463" s="397">
        <v>6</v>
      </c>
      <c r="Y2463" s="397">
        <v>132</v>
      </c>
    </row>
    <row r="2464" spans="1:25" x14ac:dyDescent="0.25">
      <c r="A2464">
        <f>'Page 1 - General Information'!$G$12</f>
        <v>104105353</v>
      </c>
      <c r="B2464" t="str">
        <f>'Page 1 - General Information'!$G$16</f>
        <v>1164</v>
      </c>
      <c r="C2464" s="395" t="s">
        <v>17716</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f>'Page 1 - General Information'!$G$12</f>
        <v>104105353</v>
      </c>
      <c r="B2465" t="str">
        <f>'Page 1 - General Information'!$G$16</f>
        <v>1164</v>
      </c>
      <c r="C2465" s="395" t="s">
        <v>17716</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1975-06-30</v>
      </c>
      <c r="U2465"/>
      <c r="V2465"/>
      <c r="W2465"/>
      <c r="X2465" s="397">
        <v>9</v>
      </c>
      <c r="Y2465" s="397">
        <v>132</v>
      </c>
    </row>
    <row r="2466" spans="1:25" x14ac:dyDescent="0.25">
      <c r="A2466">
        <f>'Page 1 - General Information'!$G$12</f>
        <v>104105353</v>
      </c>
      <c r="B2466" t="str">
        <f>'Page 1 - General Information'!$G$16</f>
        <v>1164</v>
      </c>
      <c r="C2466" s="395" t="s">
        <v>17716</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104105353</v>
      </c>
      <c r="B2467" t="str">
        <f>'Page 1 - General Information'!$G$16</f>
        <v>1164</v>
      </c>
      <c r="C2467" s="395" t="s">
        <v>17716</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104105353</v>
      </c>
      <c r="B2468" t="str">
        <f>'Page 1 - General Information'!$G$16</f>
        <v>1164</v>
      </c>
      <c r="C2468" s="395" t="s">
        <v>17716</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104105353</v>
      </c>
      <c r="B2469" t="str">
        <f>'Page 1 - General Information'!$G$16</f>
        <v>1164</v>
      </c>
      <c r="C2469" s="395" t="s">
        <v>17716</v>
      </c>
      <c r="D2469"/>
      <c r="E2469"/>
      <c r="F2469"/>
      <c r="G2469"/>
      <c r="H2469"/>
      <c r="I2469"/>
      <c r="J2469"/>
      <c r="K2469"/>
      <c r="L2469"/>
      <c r="M2469"/>
      <c r="N2469" t="s">
        <v>4101</v>
      </c>
      <c r="O2469" s="396">
        <f>INDEX('Page 2 - Team Information'!$K$14:$AP$184,Y2469,X2469)</f>
        <v>12</v>
      </c>
      <c r="P2469"/>
      <c r="Q2469"/>
      <c r="R2469"/>
      <c r="S2469" t="s">
        <v>6510</v>
      </c>
      <c r="T2469"/>
      <c r="U2469"/>
      <c r="V2469"/>
      <c r="W2469"/>
      <c r="X2469" s="397">
        <v>14</v>
      </c>
      <c r="Y2469" s="397">
        <v>132</v>
      </c>
    </row>
    <row r="2470" spans="1:25" x14ac:dyDescent="0.25">
      <c r="A2470">
        <f>'Page 1 - General Information'!$G$12</f>
        <v>104105353</v>
      </c>
      <c r="B2470" t="str">
        <f>'Page 1 - General Information'!$G$16</f>
        <v>1164</v>
      </c>
      <c r="C2470" s="395" t="s">
        <v>17716</v>
      </c>
      <c r="D2470"/>
      <c r="E2470"/>
      <c r="F2470"/>
      <c r="G2470"/>
      <c r="H2470"/>
      <c r="I2470"/>
      <c r="J2470"/>
      <c r="K2470"/>
      <c r="L2470"/>
      <c r="M2470"/>
      <c r="N2470" t="s">
        <v>4101</v>
      </c>
      <c r="O2470" s="396">
        <f>INDEX('Page 2 - Team Information'!$K$14:$AP$184,Y2470,X2470)</f>
        <v>0</v>
      </c>
      <c r="P2470"/>
      <c r="Q2470"/>
      <c r="R2470"/>
      <c r="S2470" t="s">
        <v>6511</v>
      </c>
      <c r="T2470"/>
      <c r="U2470"/>
      <c r="V2470"/>
      <c r="W2470"/>
      <c r="X2470" s="397">
        <v>15</v>
      </c>
      <c r="Y2470" s="397">
        <v>132</v>
      </c>
    </row>
    <row r="2471" spans="1:25" x14ac:dyDescent="0.25">
      <c r="A2471">
        <f>'Page 1 - General Information'!$G$12</f>
        <v>104105353</v>
      </c>
      <c r="B2471" t="str">
        <f>'Page 1 - General Information'!$G$16</f>
        <v>1164</v>
      </c>
      <c r="C2471" s="395" t="s">
        <v>17716</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f>'Page 1 - General Information'!$G$12</f>
        <v>104105353</v>
      </c>
      <c r="B2472" t="str">
        <f>'Page 1 - General Information'!$G$16</f>
        <v>1164</v>
      </c>
      <c r="C2472" s="395" t="s">
        <v>17716</v>
      </c>
      <c r="D2472"/>
      <c r="E2472"/>
      <c r="F2472"/>
      <c r="G2472"/>
      <c r="H2472"/>
      <c r="I2472"/>
      <c r="J2472"/>
      <c r="K2472"/>
      <c r="L2472"/>
      <c r="M2472"/>
      <c r="N2472" t="s">
        <v>4101</v>
      </c>
      <c r="O2472" s="396">
        <f>INDEX('Page 2 - Team Information'!$K$14:$AP$184,Y2472,X2472)</f>
        <v>12</v>
      </c>
      <c r="P2472"/>
      <c r="Q2472"/>
      <c r="R2472"/>
      <c r="S2472" t="s">
        <v>6513</v>
      </c>
      <c r="T2472"/>
      <c r="U2472"/>
      <c r="V2472"/>
      <c r="W2472"/>
      <c r="X2472" s="397">
        <v>17</v>
      </c>
      <c r="Y2472" s="397">
        <v>132</v>
      </c>
    </row>
    <row r="2473" spans="1:25" x14ac:dyDescent="0.25">
      <c r="A2473">
        <f>'Page 1 - General Information'!$G$12</f>
        <v>104105353</v>
      </c>
      <c r="B2473" t="str">
        <f>'Page 1 - General Information'!$G$16</f>
        <v>1164</v>
      </c>
      <c r="C2473" s="395" t="s">
        <v>17716</v>
      </c>
      <c r="D2473"/>
      <c r="E2473"/>
      <c r="F2473"/>
      <c r="G2473"/>
      <c r="H2473"/>
      <c r="I2473"/>
      <c r="J2473"/>
      <c r="K2473"/>
      <c r="L2473"/>
      <c r="M2473"/>
      <c r="N2473" t="s">
        <v>4101</v>
      </c>
      <c r="O2473" s="396">
        <f>INDEX('Page 2 - Team Information'!$K$14:$AP$184,Y2473,X2473)</f>
        <v>12</v>
      </c>
      <c r="P2473"/>
      <c r="Q2473"/>
      <c r="R2473"/>
      <c r="S2473" t="s">
        <v>6514</v>
      </c>
      <c r="T2473"/>
      <c r="U2473"/>
      <c r="V2473"/>
      <c r="W2473"/>
      <c r="X2473" s="397">
        <v>19</v>
      </c>
      <c r="Y2473" s="397">
        <v>132</v>
      </c>
    </row>
    <row r="2474" spans="1:25" x14ac:dyDescent="0.25">
      <c r="A2474">
        <f>'Page 1 - General Information'!$G$12</f>
        <v>104105353</v>
      </c>
      <c r="B2474" t="str">
        <f>'Page 1 - General Information'!$G$16</f>
        <v>1164</v>
      </c>
      <c r="C2474" s="395" t="s">
        <v>17716</v>
      </c>
      <c r="D2474"/>
      <c r="E2474"/>
      <c r="F2474"/>
      <c r="G2474"/>
      <c r="H2474"/>
      <c r="I2474"/>
      <c r="J2474"/>
      <c r="K2474"/>
      <c r="L2474"/>
      <c r="M2474"/>
      <c r="N2474" t="s">
        <v>4101</v>
      </c>
      <c r="O2474" s="396">
        <f>INDEX('Page 2 - Team Information'!$K$14:$AP$184,Y2474,X2474)</f>
        <v>0</v>
      </c>
      <c r="P2474"/>
      <c r="Q2474"/>
      <c r="R2474"/>
      <c r="S2474" t="s">
        <v>6515</v>
      </c>
      <c r="T2474"/>
      <c r="U2474"/>
      <c r="V2474"/>
      <c r="W2474"/>
      <c r="X2474" s="397">
        <v>20</v>
      </c>
      <c r="Y2474" s="397">
        <v>132</v>
      </c>
    </row>
    <row r="2475" spans="1:25" x14ac:dyDescent="0.25">
      <c r="A2475">
        <f>'Page 1 - General Information'!$G$12</f>
        <v>104105353</v>
      </c>
      <c r="B2475" t="str">
        <f>'Page 1 - General Information'!$G$16</f>
        <v>1164</v>
      </c>
      <c r="C2475" s="395" t="s">
        <v>17716</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f>'Page 1 - General Information'!$G$12</f>
        <v>104105353</v>
      </c>
      <c r="B2476" t="str">
        <f>'Page 1 - General Information'!$G$16</f>
        <v>1164</v>
      </c>
      <c r="C2476" s="395" t="s">
        <v>17716</v>
      </c>
      <c r="D2476"/>
      <c r="E2476"/>
      <c r="F2476"/>
      <c r="G2476"/>
      <c r="H2476"/>
      <c r="I2476"/>
      <c r="J2476"/>
      <c r="K2476"/>
      <c r="L2476"/>
      <c r="M2476"/>
      <c r="N2476" t="s">
        <v>4101</v>
      </c>
      <c r="O2476" s="396">
        <f>INDEX('Page 2 - Team Information'!$K$14:$AP$184,Y2476,X2476)</f>
        <v>12</v>
      </c>
      <c r="P2476"/>
      <c r="Q2476"/>
      <c r="R2476"/>
      <c r="S2476" t="s">
        <v>6517</v>
      </c>
      <c r="T2476"/>
      <c r="U2476"/>
      <c r="V2476"/>
      <c r="W2476"/>
      <c r="X2476" s="397">
        <v>22</v>
      </c>
      <c r="Y2476" s="397">
        <v>132</v>
      </c>
    </row>
    <row r="2477" spans="1:25" x14ac:dyDescent="0.25">
      <c r="A2477">
        <f>'Page 1 - General Information'!$G$12</f>
        <v>104105353</v>
      </c>
      <c r="B2477" t="str">
        <f>'Page 1 - General Information'!$G$16</f>
        <v>1164</v>
      </c>
      <c r="C2477" s="395" t="s">
        <v>17716</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f>'Page 1 - General Information'!$G$12</f>
        <v>104105353</v>
      </c>
      <c r="B2478" t="str">
        <f>'Page 1 - General Information'!$G$16</f>
        <v>1164</v>
      </c>
      <c r="C2478" s="395" t="s">
        <v>17716</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f>'Page 1 - General Information'!$G$12</f>
        <v>104105353</v>
      </c>
      <c r="B2479" t="str">
        <f>'Page 1 - General Information'!$G$16</f>
        <v>1164</v>
      </c>
      <c r="C2479" s="395" t="s">
        <v>17716</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f>'Page 1 - General Information'!$G$12</f>
        <v>104105353</v>
      </c>
      <c r="B2480" t="str">
        <f>'Page 1 - General Information'!$G$16</f>
        <v>1164</v>
      </c>
      <c r="C2480" s="395" t="s">
        <v>17716</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104105353</v>
      </c>
      <c r="B2481" t="str">
        <f>'Page 1 - General Information'!$G$16</f>
        <v>1164</v>
      </c>
      <c r="C2481" s="395" t="s">
        <v>17716</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104105353</v>
      </c>
      <c r="B2482" t="str">
        <f>'Page 1 - General Information'!$G$16</f>
        <v>1164</v>
      </c>
      <c r="C2482" s="395" t="s">
        <v>17716</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104105353</v>
      </c>
      <c r="B2483" t="str">
        <f>'Page 1 - General Information'!$G$16</f>
        <v>1164</v>
      </c>
      <c r="C2483" s="395" t="s">
        <v>17716</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104105353</v>
      </c>
      <c r="B2484" t="str">
        <f>'Page 1 - General Information'!$G$16</f>
        <v>1164</v>
      </c>
      <c r="C2484" s="395" t="s">
        <v>17716</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f>'Page 1 - General Information'!$G$12</f>
        <v>104105353</v>
      </c>
      <c r="B2485" t="str">
        <f>'Page 1 - General Information'!$G$16</f>
        <v>1164</v>
      </c>
      <c r="C2485" s="395" t="s">
        <v>17716</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f>'Page 1 - General Information'!$G$12</f>
        <v>104105353</v>
      </c>
      <c r="B2486" t="str">
        <f>'Page 1 - General Information'!$G$16</f>
        <v>1164</v>
      </c>
      <c r="C2486" s="395" t="s">
        <v>17716</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f>'Page 1 - General Information'!$G$12</f>
        <v>104105353</v>
      </c>
      <c r="B2487" t="str">
        <f>'Page 1 - General Information'!$G$16</f>
        <v>1164</v>
      </c>
      <c r="C2487" s="395" t="s">
        <v>17716</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f>'Page 1 - General Information'!$G$12</f>
        <v>104105353</v>
      </c>
      <c r="B2488" t="str">
        <f>'Page 1 - General Information'!$G$16</f>
        <v>1164</v>
      </c>
      <c r="C2488" s="395" t="s">
        <v>17716</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f>'Page 1 - General Information'!$G$12</f>
        <v>104105353</v>
      </c>
      <c r="B2489" t="str">
        <f>'Page 1 - General Information'!$G$16</f>
        <v>1164</v>
      </c>
      <c r="C2489" s="395" t="s">
        <v>17716</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f>'Page 1 - General Information'!$G$12</f>
        <v>104105353</v>
      </c>
      <c r="B2490" t="str">
        <f>'Page 1 - General Information'!$G$16</f>
        <v>1164</v>
      </c>
      <c r="C2490" s="395" t="s">
        <v>17716</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f>'Page 1 - General Information'!$G$12</f>
        <v>104105353</v>
      </c>
      <c r="B2491" t="str">
        <f>'Page 1 - General Information'!$G$16</f>
        <v>1164</v>
      </c>
      <c r="C2491" s="395" t="s">
        <v>17716</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f>'Page 1 - General Information'!$G$12</f>
        <v>104105353</v>
      </c>
      <c r="B2492" t="str">
        <f>'Page 1 - General Information'!$G$16</f>
        <v>1164</v>
      </c>
      <c r="C2492" s="395" t="s">
        <v>17716</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f>'Page 1 - General Information'!$G$12</f>
        <v>104105353</v>
      </c>
      <c r="B2493" t="str">
        <f>'Page 1 - General Information'!$G$16</f>
        <v>1164</v>
      </c>
      <c r="C2493" s="395" t="s">
        <v>17716</v>
      </c>
      <c r="D2493"/>
      <c r="E2493"/>
      <c r="F2493"/>
      <c r="G2493"/>
      <c r="H2493"/>
      <c r="I2493"/>
      <c r="J2493"/>
      <c r="K2493"/>
      <c r="L2493"/>
      <c r="M2493"/>
      <c r="N2493" t="s">
        <v>4582</v>
      </c>
      <c r="O2493" s="399"/>
      <c r="P2493"/>
      <c r="Q2493"/>
      <c r="R2493" s="399" t="s">
        <v>10264</v>
      </c>
      <c r="S2493" t="s">
        <v>6534</v>
      </c>
      <c r="T2493"/>
      <c r="U2493"/>
      <c r="V2493" s="396" t="str">
        <f>INDEX('Page 2 - Team Information'!$K$14:$AP$184,Y2493,X2493)</f>
        <v xml:space="preserve">Yes </v>
      </c>
      <c r="W2493"/>
      <c r="X2493" s="397">
        <v>6</v>
      </c>
      <c r="Y2493" s="397">
        <v>134</v>
      </c>
    </row>
    <row r="2494" spans="1:25" x14ac:dyDescent="0.25">
      <c r="A2494">
        <f>'Page 1 - General Information'!$G$12</f>
        <v>104105353</v>
      </c>
      <c r="B2494" t="str">
        <f>'Page 1 - General Information'!$G$16</f>
        <v>1164</v>
      </c>
      <c r="C2494" s="395" t="s">
        <v>17716</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f>'Page 1 - General Information'!$G$12</f>
        <v>104105353</v>
      </c>
      <c r="B2495" t="str">
        <f>'Page 1 - General Information'!$G$16</f>
        <v>1164</v>
      </c>
      <c r="C2495" s="395" t="s">
        <v>17716</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2017-06-30</v>
      </c>
      <c r="U2495"/>
      <c r="V2495"/>
      <c r="W2495"/>
      <c r="X2495" s="397">
        <v>9</v>
      </c>
      <c r="Y2495" s="397">
        <v>134</v>
      </c>
    </row>
    <row r="2496" spans="1:25" x14ac:dyDescent="0.25">
      <c r="A2496">
        <f>'Page 1 - General Information'!$G$12</f>
        <v>104105353</v>
      </c>
      <c r="B2496" t="str">
        <f>'Page 1 - General Information'!$G$16</f>
        <v>1164</v>
      </c>
      <c r="C2496" s="395" t="s">
        <v>17716</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104105353</v>
      </c>
      <c r="B2497" t="str">
        <f>'Page 1 - General Information'!$G$16</f>
        <v>1164</v>
      </c>
      <c r="C2497" s="395" t="s">
        <v>17716</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104105353</v>
      </c>
      <c r="B2498" t="str">
        <f>'Page 1 - General Information'!$G$16</f>
        <v>1164</v>
      </c>
      <c r="C2498" s="395" t="s">
        <v>17716</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104105353</v>
      </c>
      <c r="B2499" t="str">
        <f>'Page 1 - General Information'!$G$16</f>
        <v>1164</v>
      </c>
      <c r="C2499" s="395" t="s">
        <v>17716</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f>'Page 1 - General Information'!$G$12</f>
        <v>104105353</v>
      </c>
      <c r="B2500" t="str">
        <f>'Page 1 - General Information'!$G$16</f>
        <v>1164</v>
      </c>
      <c r="C2500" s="395" t="s">
        <v>17716</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f>'Page 1 - General Information'!$G$12</f>
        <v>104105353</v>
      </c>
      <c r="B2501" t="str">
        <f>'Page 1 - General Information'!$G$16</f>
        <v>1164</v>
      </c>
      <c r="C2501" s="395" t="s">
        <v>17716</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f>'Page 1 - General Information'!$G$12</f>
        <v>104105353</v>
      </c>
      <c r="B2502" t="str">
        <f>'Page 1 - General Information'!$G$16</f>
        <v>1164</v>
      </c>
      <c r="C2502" s="395" t="s">
        <v>17716</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f>'Page 1 - General Information'!$G$12</f>
        <v>104105353</v>
      </c>
      <c r="B2503" t="str">
        <f>'Page 1 - General Information'!$G$16</f>
        <v>1164</v>
      </c>
      <c r="C2503" s="395" t="s">
        <v>17716</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f>'Page 1 - General Information'!$G$12</f>
        <v>104105353</v>
      </c>
      <c r="B2504" t="str">
        <f>'Page 1 - General Information'!$G$16</f>
        <v>1164</v>
      </c>
      <c r="C2504" s="395" t="s">
        <v>17716</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f>'Page 1 - General Information'!$G$12</f>
        <v>104105353</v>
      </c>
      <c r="B2505" t="str">
        <f>'Page 1 - General Information'!$G$16</f>
        <v>1164</v>
      </c>
      <c r="C2505" s="395" t="s">
        <v>17716</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f>'Page 1 - General Information'!$G$12</f>
        <v>104105353</v>
      </c>
      <c r="B2506" t="str">
        <f>'Page 1 - General Information'!$G$16</f>
        <v>1164</v>
      </c>
      <c r="C2506" s="395" t="s">
        <v>17716</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f>'Page 1 - General Information'!$G$12</f>
        <v>104105353</v>
      </c>
      <c r="B2507" t="str">
        <f>'Page 1 - General Information'!$G$16</f>
        <v>1164</v>
      </c>
      <c r="C2507" s="395" t="s">
        <v>17716</v>
      </c>
      <c r="D2507"/>
      <c r="E2507"/>
      <c r="F2507"/>
      <c r="G2507"/>
      <c r="H2507"/>
      <c r="I2507"/>
      <c r="J2507"/>
      <c r="K2507"/>
      <c r="L2507"/>
      <c r="M2507"/>
      <c r="N2507" t="s">
        <v>4582</v>
      </c>
      <c r="O2507" s="399"/>
      <c r="P2507"/>
      <c r="Q2507"/>
      <c r="R2507" s="399" t="s">
        <v>10264</v>
      </c>
      <c r="S2507" t="s">
        <v>6548</v>
      </c>
      <c r="T2507"/>
      <c r="U2507"/>
      <c r="V2507" s="396" t="str">
        <f>INDEX('Page 2 - Team Information'!$K$14:$AP$184,Y2507,X2507)</f>
        <v xml:space="preserve">Yes </v>
      </c>
      <c r="W2507"/>
      <c r="X2507" s="397">
        <v>5</v>
      </c>
      <c r="Y2507" s="397">
        <v>135</v>
      </c>
    </row>
    <row r="2508" spans="1:25" x14ac:dyDescent="0.25">
      <c r="A2508">
        <f>'Page 1 - General Information'!$G$12</f>
        <v>104105353</v>
      </c>
      <c r="B2508" t="str">
        <f>'Page 1 - General Information'!$G$16</f>
        <v>1164</v>
      </c>
      <c r="C2508" s="395" t="s">
        <v>17716</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f>'Page 1 - General Information'!$G$12</f>
        <v>104105353</v>
      </c>
      <c r="B2509" t="str">
        <f>'Page 1 - General Information'!$G$16</f>
        <v>1164</v>
      </c>
      <c r="C2509" s="395" t="s">
        <v>17716</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f>'Page 1 - General Information'!$G$12</f>
        <v>104105353</v>
      </c>
      <c r="B2510" t="str">
        <f>'Page 1 - General Information'!$G$16</f>
        <v>1164</v>
      </c>
      <c r="C2510" s="395" t="s">
        <v>17716</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1981-06-30</v>
      </c>
      <c r="U2510"/>
      <c r="V2510"/>
      <c r="W2510"/>
      <c r="X2510" s="397">
        <v>9</v>
      </c>
      <c r="Y2510" s="397">
        <v>135</v>
      </c>
    </row>
    <row r="2511" spans="1:25" x14ac:dyDescent="0.25">
      <c r="A2511">
        <f>'Page 1 - General Information'!$G$12</f>
        <v>104105353</v>
      </c>
      <c r="B2511" t="str">
        <f>'Page 1 - General Information'!$G$16</f>
        <v>1164</v>
      </c>
      <c r="C2511" s="395" t="s">
        <v>17716</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104105353</v>
      </c>
      <c r="B2512" t="str">
        <f>'Page 1 - General Information'!$G$16</f>
        <v>1164</v>
      </c>
      <c r="C2512" s="395" t="s">
        <v>17716</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104105353</v>
      </c>
      <c r="B2513" t="str">
        <f>'Page 1 - General Information'!$G$16</f>
        <v>1164</v>
      </c>
      <c r="C2513" s="395" t="s">
        <v>17716</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104105353</v>
      </c>
      <c r="B2514" t="str">
        <f>'Page 1 - General Information'!$G$16</f>
        <v>1164</v>
      </c>
      <c r="C2514" s="395" t="s">
        <v>17716</v>
      </c>
      <c r="D2514"/>
      <c r="E2514"/>
      <c r="F2514"/>
      <c r="G2514"/>
      <c r="H2514"/>
      <c r="I2514"/>
      <c r="J2514"/>
      <c r="K2514"/>
      <c r="L2514"/>
      <c r="M2514"/>
      <c r="N2514" t="s">
        <v>4101</v>
      </c>
      <c r="O2514" s="396">
        <f>INDEX('Page 2 - Team Information'!$K$14:$AP$184,Y2514,X2514)</f>
        <v>8</v>
      </c>
      <c r="P2514"/>
      <c r="Q2514"/>
      <c r="R2514"/>
      <c r="S2514" t="s">
        <v>6555</v>
      </c>
      <c r="T2514"/>
      <c r="U2514"/>
      <c r="V2514"/>
      <c r="W2514"/>
      <c r="X2514" s="397">
        <v>14</v>
      </c>
      <c r="Y2514" s="397">
        <v>135</v>
      </c>
    </row>
    <row r="2515" spans="1:25" x14ac:dyDescent="0.25">
      <c r="A2515">
        <f>'Page 1 - General Information'!$G$12</f>
        <v>104105353</v>
      </c>
      <c r="B2515" t="str">
        <f>'Page 1 - General Information'!$G$16</f>
        <v>1164</v>
      </c>
      <c r="C2515" s="395" t="s">
        <v>17716</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f>'Page 1 - General Information'!$G$12</f>
        <v>104105353</v>
      </c>
      <c r="B2516" t="str">
        <f>'Page 1 - General Information'!$G$16</f>
        <v>1164</v>
      </c>
      <c r="C2516" s="395" t="s">
        <v>17716</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f>'Page 1 - General Information'!$G$12</f>
        <v>104105353</v>
      </c>
      <c r="B2517" t="str">
        <f>'Page 1 - General Information'!$G$16</f>
        <v>1164</v>
      </c>
      <c r="C2517" s="395" t="s">
        <v>17716</v>
      </c>
      <c r="D2517"/>
      <c r="E2517"/>
      <c r="F2517"/>
      <c r="G2517"/>
      <c r="H2517"/>
      <c r="I2517"/>
      <c r="J2517"/>
      <c r="K2517"/>
      <c r="L2517"/>
      <c r="M2517"/>
      <c r="N2517" t="s">
        <v>4101</v>
      </c>
      <c r="O2517" s="396">
        <f>INDEX('Page 2 - Team Information'!$K$14:$AP$184,Y2517,X2517)</f>
        <v>8</v>
      </c>
      <c r="P2517"/>
      <c r="Q2517"/>
      <c r="R2517"/>
      <c r="S2517" t="s">
        <v>6558</v>
      </c>
      <c r="T2517"/>
      <c r="U2517"/>
      <c r="V2517"/>
      <c r="W2517"/>
      <c r="X2517" s="397">
        <v>17</v>
      </c>
      <c r="Y2517" s="397">
        <v>135</v>
      </c>
    </row>
    <row r="2518" spans="1:25" x14ac:dyDescent="0.25">
      <c r="A2518">
        <f>'Page 1 - General Information'!$G$12</f>
        <v>104105353</v>
      </c>
      <c r="B2518" t="str">
        <f>'Page 1 - General Information'!$G$16</f>
        <v>1164</v>
      </c>
      <c r="C2518" s="395" t="s">
        <v>17716</v>
      </c>
      <c r="D2518"/>
      <c r="E2518"/>
      <c r="F2518"/>
      <c r="G2518"/>
      <c r="H2518"/>
      <c r="I2518"/>
      <c r="J2518"/>
      <c r="K2518"/>
      <c r="L2518"/>
      <c r="M2518"/>
      <c r="N2518" t="s">
        <v>4101</v>
      </c>
      <c r="O2518" s="396">
        <f>INDEX('Page 2 - Team Information'!$K$14:$AP$184,Y2518,X2518)</f>
        <v>8</v>
      </c>
      <c r="P2518"/>
      <c r="Q2518"/>
      <c r="R2518"/>
      <c r="S2518" t="s">
        <v>6559</v>
      </c>
      <c r="T2518"/>
      <c r="U2518"/>
      <c r="V2518"/>
      <c r="W2518"/>
      <c r="X2518" s="397">
        <v>19</v>
      </c>
      <c r="Y2518" s="397">
        <v>135</v>
      </c>
    </row>
    <row r="2519" spans="1:25" x14ac:dyDescent="0.25">
      <c r="A2519">
        <f>'Page 1 - General Information'!$G$12</f>
        <v>104105353</v>
      </c>
      <c r="B2519" t="str">
        <f>'Page 1 - General Information'!$G$16</f>
        <v>1164</v>
      </c>
      <c r="C2519" s="395" t="s">
        <v>17716</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f>'Page 1 - General Information'!$G$12</f>
        <v>104105353</v>
      </c>
      <c r="B2520" t="str">
        <f>'Page 1 - General Information'!$G$16</f>
        <v>1164</v>
      </c>
      <c r="C2520" s="395" t="s">
        <v>17716</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f>'Page 1 - General Information'!$G$12</f>
        <v>104105353</v>
      </c>
      <c r="B2521" t="str">
        <f>'Page 1 - General Information'!$G$16</f>
        <v>1164</v>
      </c>
      <c r="C2521" s="395" t="s">
        <v>17716</v>
      </c>
      <c r="D2521"/>
      <c r="E2521"/>
      <c r="F2521"/>
      <c r="G2521"/>
      <c r="H2521"/>
      <c r="I2521"/>
      <c r="J2521"/>
      <c r="K2521"/>
      <c r="L2521"/>
      <c r="M2521"/>
      <c r="N2521" t="s">
        <v>4101</v>
      </c>
      <c r="O2521" s="396">
        <f>INDEX('Page 2 - Team Information'!$K$14:$AP$184,Y2521,X2521)</f>
        <v>8</v>
      </c>
      <c r="P2521"/>
      <c r="Q2521"/>
      <c r="R2521"/>
      <c r="S2521" t="s">
        <v>6562</v>
      </c>
      <c r="T2521"/>
      <c r="U2521"/>
      <c r="V2521"/>
      <c r="W2521"/>
      <c r="X2521" s="397">
        <v>22</v>
      </c>
      <c r="Y2521" s="397">
        <v>135</v>
      </c>
    </row>
    <row r="2522" spans="1:25" x14ac:dyDescent="0.25">
      <c r="A2522">
        <f>'Page 1 - General Information'!$G$12</f>
        <v>104105353</v>
      </c>
      <c r="B2522" t="str">
        <f>'Page 1 - General Information'!$G$16</f>
        <v>1164</v>
      </c>
      <c r="C2522" s="395" t="s">
        <v>17716</v>
      </c>
      <c r="D2522"/>
      <c r="E2522"/>
      <c r="F2522"/>
      <c r="G2522"/>
      <c r="H2522"/>
      <c r="I2522"/>
      <c r="J2522"/>
      <c r="K2522"/>
      <c r="L2522"/>
      <c r="M2522"/>
      <c r="N2522" t="s">
        <v>4582</v>
      </c>
      <c r="O2522" s="399"/>
      <c r="P2522"/>
      <c r="Q2522"/>
      <c r="R2522" s="399" t="s">
        <v>10264</v>
      </c>
      <c r="S2522" t="s">
        <v>6563</v>
      </c>
      <c r="T2522"/>
      <c r="U2522"/>
      <c r="V2522" s="396">
        <f>INDEX('Page 2 - Team Information'!$K$14:$AP$184,Y2522,X2522)</f>
        <v>0</v>
      </c>
      <c r="W2522"/>
      <c r="X2522" s="397">
        <v>5</v>
      </c>
      <c r="Y2522" s="397">
        <v>136</v>
      </c>
    </row>
    <row r="2523" spans="1:25" x14ac:dyDescent="0.25">
      <c r="A2523">
        <f>'Page 1 - General Information'!$G$12</f>
        <v>104105353</v>
      </c>
      <c r="B2523" t="str">
        <f>'Page 1 - General Information'!$G$16</f>
        <v>1164</v>
      </c>
      <c r="C2523" s="395" t="s">
        <v>17716</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f>'Page 1 - General Information'!$G$12</f>
        <v>104105353</v>
      </c>
      <c r="B2524" t="str">
        <f>'Page 1 - General Information'!$G$16</f>
        <v>1164</v>
      </c>
      <c r="C2524" s="395" t="s">
        <v>17716</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f>'Page 1 - General Information'!$G$12</f>
        <v>104105353</v>
      </c>
      <c r="B2525" t="str">
        <f>'Page 1 - General Information'!$G$16</f>
        <v>1164</v>
      </c>
      <c r="C2525" s="395" t="s">
        <v>17716</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104105353</v>
      </c>
      <c r="B2526" t="str">
        <f>'Page 1 - General Information'!$G$16</f>
        <v>1164</v>
      </c>
      <c r="C2526" s="395" t="s">
        <v>17716</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104105353</v>
      </c>
      <c r="B2527" t="str">
        <f>'Page 1 - General Information'!$G$16</f>
        <v>1164</v>
      </c>
      <c r="C2527" s="395" t="s">
        <v>17716</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104105353</v>
      </c>
      <c r="B2528" t="str">
        <f>'Page 1 - General Information'!$G$16</f>
        <v>1164</v>
      </c>
      <c r="C2528" s="395" t="s">
        <v>17716</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104105353</v>
      </c>
      <c r="B2529" t="str">
        <f>'Page 1 - General Information'!$G$16</f>
        <v>1164</v>
      </c>
      <c r="C2529" s="395" t="s">
        <v>17716</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25">
      <c r="A2530">
        <f>'Page 1 - General Information'!$G$12</f>
        <v>104105353</v>
      </c>
      <c r="B2530" t="str">
        <f>'Page 1 - General Information'!$G$16</f>
        <v>1164</v>
      </c>
      <c r="C2530" s="395" t="s">
        <v>17716</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f>'Page 1 - General Information'!$G$12</f>
        <v>104105353</v>
      </c>
      <c r="B2531" t="str">
        <f>'Page 1 - General Information'!$G$16</f>
        <v>1164</v>
      </c>
      <c r="C2531" s="395" t="s">
        <v>17716</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f>'Page 1 - General Information'!$G$12</f>
        <v>104105353</v>
      </c>
      <c r="B2532" t="str">
        <f>'Page 1 - General Information'!$G$16</f>
        <v>1164</v>
      </c>
      <c r="C2532" s="395" t="s">
        <v>17716</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25">
      <c r="A2533">
        <f>'Page 1 - General Information'!$G$12</f>
        <v>104105353</v>
      </c>
      <c r="B2533" t="str">
        <f>'Page 1 - General Information'!$G$16</f>
        <v>1164</v>
      </c>
      <c r="C2533" s="395" t="s">
        <v>17716</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25">
      <c r="A2534">
        <f>'Page 1 - General Information'!$G$12</f>
        <v>104105353</v>
      </c>
      <c r="B2534" t="str">
        <f>'Page 1 - General Information'!$G$16</f>
        <v>1164</v>
      </c>
      <c r="C2534" s="395" t="s">
        <v>17716</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f>'Page 1 - General Information'!$G$12</f>
        <v>104105353</v>
      </c>
      <c r="B2535" t="str">
        <f>'Page 1 - General Information'!$G$16</f>
        <v>1164</v>
      </c>
      <c r="C2535" s="395" t="s">
        <v>17716</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f>'Page 1 - General Information'!$G$12</f>
        <v>104105353</v>
      </c>
      <c r="B2536" t="str">
        <f>'Page 1 - General Information'!$G$16</f>
        <v>1164</v>
      </c>
      <c r="C2536" s="395" t="s">
        <v>17716</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25">
      <c r="A2537">
        <f>'Page 1 - General Information'!$G$12</f>
        <v>104105353</v>
      </c>
      <c r="B2537" t="str">
        <f>'Page 1 - General Information'!$G$16</f>
        <v>1164</v>
      </c>
      <c r="C2537" s="395" t="s">
        <v>17716</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f>'Page 1 - General Information'!$G$12</f>
        <v>104105353</v>
      </c>
      <c r="B2538" t="str">
        <f>'Page 1 - General Information'!$G$16</f>
        <v>1164</v>
      </c>
      <c r="C2538" s="395" t="s">
        <v>17716</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f>'Page 1 - General Information'!$G$12</f>
        <v>104105353</v>
      </c>
      <c r="B2539" t="str">
        <f>'Page 1 - General Information'!$G$16</f>
        <v>1164</v>
      </c>
      <c r="C2539" s="395" t="s">
        <v>17716</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f>'Page 1 - General Information'!$G$12</f>
        <v>104105353</v>
      </c>
      <c r="B2540" t="str">
        <f>'Page 1 - General Information'!$G$16</f>
        <v>1164</v>
      </c>
      <c r="C2540" s="395" t="s">
        <v>17716</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104105353</v>
      </c>
      <c r="B2541" t="str">
        <f>'Page 1 - General Information'!$G$16</f>
        <v>1164</v>
      </c>
      <c r="C2541" s="395" t="s">
        <v>17716</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104105353</v>
      </c>
      <c r="B2542" t="str">
        <f>'Page 1 - General Information'!$G$16</f>
        <v>1164</v>
      </c>
      <c r="C2542" s="395" t="s">
        <v>17716</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104105353</v>
      </c>
      <c r="B2543" t="str">
        <f>'Page 1 - General Information'!$G$16</f>
        <v>1164</v>
      </c>
      <c r="C2543" s="395" t="s">
        <v>17716</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104105353</v>
      </c>
      <c r="B2544" t="str">
        <f>'Page 1 - General Information'!$G$16</f>
        <v>1164</v>
      </c>
      <c r="C2544" s="395" t="s">
        <v>17716</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f>'Page 1 - General Information'!$G$12</f>
        <v>104105353</v>
      </c>
      <c r="B2545" t="str">
        <f>'Page 1 - General Information'!$G$16</f>
        <v>1164</v>
      </c>
      <c r="C2545" s="395" t="s">
        <v>17716</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f>'Page 1 - General Information'!$G$12</f>
        <v>104105353</v>
      </c>
      <c r="B2546" t="str">
        <f>'Page 1 - General Information'!$G$16</f>
        <v>1164</v>
      </c>
      <c r="C2546" s="395" t="s">
        <v>17716</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f>'Page 1 - General Information'!$G$12</f>
        <v>104105353</v>
      </c>
      <c r="B2547" t="str">
        <f>'Page 1 - General Information'!$G$16</f>
        <v>1164</v>
      </c>
      <c r="C2547" s="395" t="s">
        <v>17716</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f>'Page 1 - General Information'!$G$12</f>
        <v>104105353</v>
      </c>
      <c r="B2548" t="str">
        <f>'Page 1 - General Information'!$G$16</f>
        <v>1164</v>
      </c>
      <c r="C2548" s="395" t="s">
        <v>17716</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f>'Page 1 - General Information'!$G$12</f>
        <v>104105353</v>
      </c>
      <c r="B2549" t="str">
        <f>'Page 1 - General Information'!$G$16</f>
        <v>1164</v>
      </c>
      <c r="C2549" s="395" t="s">
        <v>17716</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f>'Page 1 - General Information'!$G$12</f>
        <v>104105353</v>
      </c>
      <c r="B2550" t="str">
        <f>'Page 1 - General Information'!$G$16</f>
        <v>1164</v>
      </c>
      <c r="C2550" s="395" t="s">
        <v>17716</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f>'Page 1 - General Information'!$G$12</f>
        <v>104105353</v>
      </c>
      <c r="B2551" t="str">
        <f>'Page 1 - General Information'!$G$16</f>
        <v>1164</v>
      </c>
      <c r="C2551" s="395" t="s">
        <v>17716</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f>'Page 1 - General Information'!$G$12</f>
        <v>104105353</v>
      </c>
      <c r="B2552" t="str">
        <f>'Page 1 - General Information'!$G$16</f>
        <v>1164</v>
      </c>
      <c r="C2552" s="395" t="s">
        <v>17716</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f>'Page 1 - General Information'!$G$12</f>
        <v>104105353</v>
      </c>
      <c r="B2553" t="str">
        <f>'Page 1 - General Information'!$G$16</f>
        <v>1164</v>
      </c>
      <c r="C2553" s="395" t="s">
        <v>17716</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f>'Page 1 - General Information'!$G$12</f>
        <v>104105353</v>
      </c>
      <c r="B2554" t="str">
        <f>'Page 1 - General Information'!$G$16</f>
        <v>1164</v>
      </c>
      <c r="C2554" s="395" t="s">
        <v>17716</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f>'Page 1 - General Information'!$G$12</f>
        <v>104105353</v>
      </c>
      <c r="B2555" t="str">
        <f>'Page 1 - General Information'!$G$16</f>
        <v>1164</v>
      </c>
      <c r="C2555" s="395" t="s">
        <v>17716</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104105353</v>
      </c>
      <c r="B2556" t="str">
        <f>'Page 1 - General Information'!$G$16</f>
        <v>1164</v>
      </c>
      <c r="C2556" s="395" t="s">
        <v>17716</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104105353</v>
      </c>
      <c r="B2557" t="str">
        <f>'Page 1 - General Information'!$G$16</f>
        <v>1164</v>
      </c>
      <c r="C2557" s="395" t="s">
        <v>17716</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104105353</v>
      </c>
      <c r="B2558" t="str">
        <f>'Page 1 - General Information'!$G$16</f>
        <v>1164</v>
      </c>
      <c r="C2558" s="395" t="s">
        <v>17716</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104105353</v>
      </c>
      <c r="B2559" t="str">
        <f>'Page 1 - General Information'!$G$16</f>
        <v>1164</v>
      </c>
      <c r="C2559" s="395" t="s">
        <v>17716</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f>'Page 1 - General Information'!$G$12</f>
        <v>104105353</v>
      </c>
      <c r="B2560" t="str">
        <f>'Page 1 - General Information'!$G$16</f>
        <v>1164</v>
      </c>
      <c r="C2560" s="395" t="s">
        <v>17716</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f>'Page 1 - General Information'!$G$12</f>
        <v>104105353</v>
      </c>
      <c r="B2561" t="str">
        <f>'Page 1 - General Information'!$G$16</f>
        <v>1164</v>
      </c>
      <c r="C2561" s="395" t="s">
        <v>17716</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f>'Page 1 - General Information'!$G$12</f>
        <v>104105353</v>
      </c>
      <c r="B2562" t="str">
        <f>'Page 1 - General Information'!$G$16</f>
        <v>1164</v>
      </c>
      <c r="C2562" s="395" t="s">
        <v>17716</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f>'Page 1 - General Information'!$G$12</f>
        <v>104105353</v>
      </c>
      <c r="B2563" t="str">
        <f>'Page 1 - General Information'!$G$16</f>
        <v>1164</v>
      </c>
      <c r="C2563" s="395" t="s">
        <v>17716</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f>'Page 1 - General Information'!$G$12</f>
        <v>104105353</v>
      </c>
      <c r="B2564" t="str">
        <f>'Page 1 - General Information'!$G$16</f>
        <v>1164</v>
      </c>
      <c r="C2564" s="395" t="s">
        <v>17716</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f>'Page 1 - General Information'!$G$12</f>
        <v>104105353</v>
      </c>
      <c r="B2565" t="str">
        <f>'Page 1 - General Information'!$G$16</f>
        <v>1164</v>
      </c>
      <c r="C2565" s="395" t="s">
        <v>17716</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f>'Page 1 - General Information'!$G$12</f>
        <v>104105353</v>
      </c>
      <c r="B2566" t="str">
        <f>'Page 1 - General Information'!$G$16</f>
        <v>1164</v>
      </c>
      <c r="C2566" s="395" t="s">
        <v>17716</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f>'Page 1 - General Information'!$G$12</f>
        <v>104105353</v>
      </c>
      <c r="B2567" t="str">
        <f>'Page 1 - General Information'!$G$16</f>
        <v>1164</v>
      </c>
      <c r="C2567" s="395" t="s">
        <v>17716</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f>'Page 1 - General Information'!$G$12</f>
        <v>104105353</v>
      </c>
      <c r="B2568" t="str">
        <f>'Page 1 - General Information'!$G$16</f>
        <v>1164</v>
      </c>
      <c r="C2568" s="395" t="s">
        <v>17716</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f>'Page 1 - General Information'!$G$12</f>
        <v>104105353</v>
      </c>
      <c r="B2569" t="str">
        <f>'Page 1 - General Information'!$G$16</f>
        <v>1164</v>
      </c>
      <c r="C2569" s="395" t="s">
        <v>17716</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f>'Page 1 - General Information'!$G$12</f>
        <v>104105353</v>
      </c>
      <c r="B2570" t="str">
        <f>'Page 1 - General Information'!$G$16</f>
        <v>1164</v>
      </c>
      <c r="C2570" s="395" t="s">
        <v>17716</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104105353</v>
      </c>
      <c r="B2571" t="str">
        <f>'Page 1 - General Information'!$G$16</f>
        <v>1164</v>
      </c>
      <c r="C2571" s="395" t="s">
        <v>17716</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104105353</v>
      </c>
      <c r="B2572" t="str">
        <f>'Page 1 - General Information'!$G$16</f>
        <v>1164</v>
      </c>
      <c r="C2572" s="395" t="s">
        <v>17716</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104105353</v>
      </c>
      <c r="B2573" t="str">
        <f>'Page 1 - General Information'!$G$16</f>
        <v>1164</v>
      </c>
      <c r="C2573" s="395" t="s">
        <v>17716</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104105353</v>
      </c>
      <c r="B2574" t="str">
        <f>'Page 1 - General Information'!$G$16</f>
        <v>1164</v>
      </c>
      <c r="C2574" s="395" t="s">
        <v>17716</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f>'Page 1 - General Information'!$G$12</f>
        <v>104105353</v>
      </c>
      <c r="B2575" t="str">
        <f>'Page 1 - General Information'!$G$16</f>
        <v>1164</v>
      </c>
      <c r="C2575" s="395" t="s">
        <v>17716</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f>'Page 1 - General Information'!$G$12</f>
        <v>104105353</v>
      </c>
      <c r="B2576" t="str">
        <f>'Page 1 - General Information'!$G$16</f>
        <v>1164</v>
      </c>
      <c r="C2576" s="395" t="s">
        <v>17716</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f>'Page 1 - General Information'!$G$12</f>
        <v>104105353</v>
      </c>
      <c r="B2577" t="str">
        <f>'Page 1 - General Information'!$G$16</f>
        <v>1164</v>
      </c>
      <c r="C2577" s="395" t="s">
        <v>17716</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f>'Page 1 - General Information'!$G$12</f>
        <v>104105353</v>
      </c>
      <c r="B2578" t="str">
        <f>'Page 1 - General Information'!$G$16</f>
        <v>1164</v>
      </c>
      <c r="C2578" s="395" t="s">
        <v>17716</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f>'Page 1 - General Information'!$G$12</f>
        <v>104105353</v>
      </c>
      <c r="B2579" t="str">
        <f>'Page 1 - General Information'!$G$16</f>
        <v>1164</v>
      </c>
      <c r="C2579" s="395" t="s">
        <v>17716</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f>'Page 1 - General Information'!$G$12</f>
        <v>104105353</v>
      </c>
      <c r="B2580" t="str">
        <f>'Page 1 - General Information'!$G$16</f>
        <v>1164</v>
      </c>
      <c r="C2580" s="395" t="s">
        <v>17716</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f>'Page 1 - General Information'!$G$12</f>
        <v>104105353</v>
      </c>
      <c r="B2581" t="str">
        <f>'Page 1 - General Information'!$G$16</f>
        <v>1164</v>
      </c>
      <c r="C2581" s="395" t="s">
        <v>17716</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f>'Page 1 - General Information'!$G$12</f>
        <v>104105353</v>
      </c>
      <c r="B2582" t="str">
        <f>'Page 1 - General Information'!$G$16</f>
        <v>1164</v>
      </c>
      <c r="C2582" s="395" t="s">
        <v>17716</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f>'Page 1 - General Information'!$G$12</f>
        <v>104105353</v>
      </c>
      <c r="B2583" t="str">
        <f>'Page 1 - General Information'!$G$16</f>
        <v>1164</v>
      </c>
      <c r="C2583" s="395" t="s">
        <v>17716</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f>'Page 1 - General Information'!$G$12</f>
        <v>104105353</v>
      </c>
      <c r="B2584" t="str">
        <f>'Page 1 - General Information'!$G$16</f>
        <v>1164</v>
      </c>
      <c r="C2584" s="395" t="s">
        <v>17716</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f>'Page 1 - General Information'!$G$12</f>
        <v>104105353</v>
      </c>
      <c r="B2585" t="str">
        <f>'Page 1 - General Information'!$G$16</f>
        <v>1164</v>
      </c>
      <c r="C2585" s="395" t="s">
        <v>17716</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104105353</v>
      </c>
      <c r="B2586" t="str">
        <f>'Page 1 - General Information'!$G$16</f>
        <v>1164</v>
      </c>
      <c r="C2586" s="395" t="s">
        <v>17716</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104105353</v>
      </c>
      <c r="B2587" t="str">
        <f>'Page 1 - General Information'!$G$16</f>
        <v>1164</v>
      </c>
      <c r="C2587" s="395" t="s">
        <v>17716</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104105353</v>
      </c>
      <c r="B2588" t="str">
        <f>'Page 1 - General Information'!$G$16</f>
        <v>1164</v>
      </c>
      <c r="C2588" s="395" t="s">
        <v>17716</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104105353</v>
      </c>
      <c r="B2589" t="str">
        <f>'Page 1 - General Information'!$G$16</f>
        <v>1164</v>
      </c>
      <c r="C2589" s="395" t="s">
        <v>17716</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f>'Page 1 - General Information'!$G$12</f>
        <v>104105353</v>
      </c>
      <c r="B2590" t="str">
        <f>'Page 1 - General Information'!$G$16</f>
        <v>1164</v>
      </c>
      <c r="C2590" s="395" t="s">
        <v>17716</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f>'Page 1 - General Information'!$G$12</f>
        <v>104105353</v>
      </c>
      <c r="B2591" t="str">
        <f>'Page 1 - General Information'!$G$16</f>
        <v>1164</v>
      </c>
      <c r="C2591" s="395" t="s">
        <v>17716</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f>'Page 1 - General Information'!$G$12</f>
        <v>104105353</v>
      </c>
      <c r="B2592" t="str">
        <f>'Page 1 - General Information'!$G$16</f>
        <v>1164</v>
      </c>
      <c r="C2592" s="395" t="s">
        <v>17716</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f>'Page 1 - General Information'!$G$12</f>
        <v>104105353</v>
      </c>
      <c r="B2593" t="str">
        <f>'Page 1 - General Information'!$G$16</f>
        <v>1164</v>
      </c>
      <c r="C2593" s="395" t="s">
        <v>17716</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f>'Page 1 - General Information'!$G$12</f>
        <v>104105353</v>
      </c>
      <c r="B2594" t="str">
        <f>'Page 1 - General Information'!$G$16</f>
        <v>1164</v>
      </c>
      <c r="C2594" s="395" t="s">
        <v>17716</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f>'Page 1 - General Information'!$G$12</f>
        <v>104105353</v>
      </c>
      <c r="B2595" t="str">
        <f>'Page 1 - General Information'!$G$16</f>
        <v>1164</v>
      </c>
      <c r="C2595" s="395" t="s">
        <v>17716</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f>'Page 1 - General Information'!$G$12</f>
        <v>104105353</v>
      </c>
      <c r="B2596" t="str">
        <f>'Page 1 - General Information'!$G$16</f>
        <v>1164</v>
      </c>
      <c r="C2596" s="395" t="s">
        <v>17716</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f>'Page 1 - General Information'!$G$12</f>
        <v>104105353</v>
      </c>
      <c r="B2597" t="str">
        <f>'Page 1 - General Information'!$G$16</f>
        <v>1164</v>
      </c>
      <c r="C2597" s="395" t="s">
        <v>17716</v>
      </c>
      <c r="D2597"/>
      <c r="E2597"/>
      <c r="F2597"/>
      <c r="G2597"/>
      <c r="H2597"/>
      <c r="I2597"/>
      <c r="J2597"/>
      <c r="K2597"/>
      <c r="L2597"/>
      <c r="M2597"/>
      <c r="N2597" t="s">
        <v>4582</v>
      </c>
      <c r="O2597" s="399"/>
      <c r="P2597"/>
      <c r="Q2597"/>
      <c r="R2597" s="399" t="s">
        <v>10264</v>
      </c>
      <c r="S2597" t="s">
        <v>6638</v>
      </c>
      <c r="T2597"/>
      <c r="U2597"/>
      <c r="V2597" s="396">
        <f>INDEX('Page 2 - Team Information'!$K$14:$AP$184,Y2597,X2597)</f>
        <v>0</v>
      </c>
      <c r="W2597"/>
      <c r="X2597" s="397">
        <v>5</v>
      </c>
      <c r="Y2597" s="397">
        <v>141</v>
      </c>
    </row>
    <row r="2598" spans="1:25" x14ac:dyDescent="0.25">
      <c r="A2598">
        <f>'Page 1 - General Information'!$G$12</f>
        <v>104105353</v>
      </c>
      <c r="B2598" t="str">
        <f>'Page 1 - General Information'!$G$16</f>
        <v>1164</v>
      </c>
      <c r="C2598" s="395" t="s">
        <v>17716</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f>'Page 1 - General Information'!$G$12</f>
        <v>104105353</v>
      </c>
      <c r="B2599" t="str">
        <f>'Page 1 - General Information'!$G$16</f>
        <v>1164</v>
      </c>
      <c r="C2599" s="395" t="s">
        <v>17716</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f>'Page 1 - General Information'!$G$12</f>
        <v>104105353</v>
      </c>
      <c r="B2600" t="str">
        <f>'Page 1 - General Information'!$G$16</f>
        <v>1164</v>
      </c>
      <c r="C2600" s="395" t="s">
        <v>17716</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104105353</v>
      </c>
      <c r="B2601" t="str">
        <f>'Page 1 - General Information'!$G$16</f>
        <v>1164</v>
      </c>
      <c r="C2601" s="395" t="s">
        <v>17716</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104105353</v>
      </c>
      <c r="B2602" t="str">
        <f>'Page 1 - General Information'!$G$16</f>
        <v>1164</v>
      </c>
      <c r="C2602" s="395" t="s">
        <v>17716</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104105353</v>
      </c>
      <c r="B2603" t="str">
        <f>'Page 1 - General Information'!$G$16</f>
        <v>1164</v>
      </c>
      <c r="C2603" s="395" t="s">
        <v>17716</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104105353</v>
      </c>
      <c r="B2604" t="str">
        <f>'Page 1 - General Information'!$G$16</f>
        <v>1164</v>
      </c>
      <c r="C2604" s="395" t="s">
        <v>17716</v>
      </c>
      <c r="D2604"/>
      <c r="E2604"/>
      <c r="F2604"/>
      <c r="G2604"/>
      <c r="H2604"/>
      <c r="I2604"/>
      <c r="J2604"/>
      <c r="K2604"/>
      <c r="L2604"/>
      <c r="M2604"/>
      <c r="N2604" t="s">
        <v>4101</v>
      </c>
      <c r="O2604" s="396">
        <f>INDEX('Page 2 - Team Information'!$K$14:$AP$184,Y2604,X2604)</f>
        <v>0</v>
      </c>
      <c r="P2604"/>
      <c r="Q2604"/>
      <c r="R2604"/>
      <c r="S2604" t="s">
        <v>6645</v>
      </c>
      <c r="T2604"/>
      <c r="U2604"/>
      <c r="V2604"/>
      <c r="W2604"/>
      <c r="X2604" s="397">
        <v>14</v>
      </c>
      <c r="Y2604" s="397">
        <v>141</v>
      </c>
    </row>
    <row r="2605" spans="1:25" x14ac:dyDescent="0.25">
      <c r="A2605">
        <f>'Page 1 - General Information'!$G$12</f>
        <v>104105353</v>
      </c>
      <c r="B2605" t="str">
        <f>'Page 1 - General Information'!$G$16</f>
        <v>1164</v>
      </c>
      <c r="C2605" s="395" t="s">
        <v>17716</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f>'Page 1 - General Information'!$G$12</f>
        <v>104105353</v>
      </c>
      <c r="B2606" t="str">
        <f>'Page 1 - General Information'!$G$16</f>
        <v>1164</v>
      </c>
      <c r="C2606" s="395" t="s">
        <v>17716</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f>'Page 1 - General Information'!$G$12</f>
        <v>104105353</v>
      </c>
      <c r="B2607" t="str">
        <f>'Page 1 - General Information'!$G$16</f>
        <v>1164</v>
      </c>
      <c r="C2607" s="395" t="s">
        <v>17716</v>
      </c>
      <c r="D2607"/>
      <c r="E2607"/>
      <c r="F2607"/>
      <c r="G2607"/>
      <c r="H2607"/>
      <c r="I2607"/>
      <c r="J2607"/>
      <c r="K2607"/>
      <c r="L2607"/>
      <c r="M2607"/>
      <c r="N2607" t="s">
        <v>4101</v>
      </c>
      <c r="O2607" s="396">
        <f>INDEX('Page 2 - Team Information'!$K$14:$AP$184,Y2607,X2607)</f>
        <v>0</v>
      </c>
      <c r="P2607"/>
      <c r="Q2607"/>
      <c r="R2607"/>
      <c r="S2607" t="s">
        <v>6648</v>
      </c>
      <c r="T2607"/>
      <c r="U2607"/>
      <c r="V2607"/>
      <c r="W2607"/>
      <c r="X2607" s="397">
        <v>17</v>
      </c>
      <c r="Y2607" s="397">
        <v>141</v>
      </c>
    </row>
    <row r="2608" spans="1:25" x14ac:dyDescent="0.25">
      <c r="A2608">
        <f>'Page 1 - General Information'!$G$12</f>
        <v>104105353</v>
      </c>
      <c r="B2608" t="str">
        <f>'Page 1 - General Information'!$G$16</f>
        <v>1164</v>
      </c>
      <c r="C2608" s="395" t="s">
        <v>17716</v>
      </c>
      <c r="D2608"/>
      <c r="E2608"/>
      <c r="F2608"/>
      <c r="G2608"/>
      <c r="H2608"/>
      <c r="I2608"/>
      <c r="J2608"/>
      <c r="K2608"/>
      <c r="L2608"/>
      <c r="M2608"/>
      <c r="N2608" t="s">
        <v>4101</v>
      </c>
      <c r="O2608" s="396">
        <f>INDEX('Page 2 - Team Information'!$K$14:$AP$184,Y2608,X2608)</f>
        <v>0</v>
      </c>
      <c r="P2608"/>
      <c r="Q2608"/>
      <c r="R2608"/>
      <c r="S2608" t="s">
        <v>6649</v>
      </c>
      <c r="T2608"/>
      <c r="U2608"/>
      <c r="V2608"/>
      <c r="W2608"/>
      <c r="X2608" s="397">
        <v>19</v>
      </c>
      <c r="Y2608" s="397">
        <v>141</v>
      </c>
    </row>
    <row r="2609" spans="1:25" x14ac:dyDescent="0.25">
      <c r="A2609">
        <f>'Page 1 - General Information'!$G$12</f>
        <v>104105353</v>
      </c>
      <c r="B2609" t="str">
        <f>'Page 1 - General Information'!$G$16</f>
        <v>1164</v>
      </c>
      <c r="C2609" s="395" t="s">
        <v>17716</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f>'Page 1 - General Information'!$G$12</f>
        <v>104105353</v>
      </c>
      <c r="B2610" t="str">
        <f>'Page 1 - General Information'!$G$16</f>
        <v>1164</v>
      </c>
      <c r="C2610" s="395" t="s">
        <v>17716</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f>'Page 1 - General Information'!$G$12</f>
        <v>104105353</v>
      </c>
      <c r="B2611" t="str">
        <f>'Page 1 - General Information'!$G$16</f>
        <v>1164</v>
      </c>
      <c r="C2611" s="395" t="s">
        <v>17716</v>
      </c>
      <c r="D2611"/>
      <c r="E2611"/>
      <c r="F2611"/>
      <c r="G2611"/>
      <c r="H2611"/>
      <c r="I2611"/>
      <c r="J2611"/>
      <c r="K2611"/>
      <c r="L2611"/>
      <c r="M2611"/>
      <c r="N2611" t="s">
        <v>4101</v>
      </c>
      <c r="O2611" s="396">
        <f>INDEX('Page 2 - Team Information'!$K$14:$AP$184,Y2611,X2611)</f>
        <v>0</v>
      </c>
      <c r="P2611"/>
      <c r="Q2611"/>
      <c r="R2611"/>
      <c r="S2611" t="s">
        <v>6652</v>
      </c>
      <c r="T2611"/>
      <c r="U2611"/>
      <c r="V2611"/>
      <c r="W2611"/>
      <c r="X2611" s="397">
        <v>22</v>
      </c>
      <c r="Y2611" s="397">
        <v>141</v>
      </c>
    </row>
    <row r="2612" spans="1:25" x14ac:dyDescent="0.25">
      <c r="A2612">
        <f>'Page 1 - General Information'!$G$12</f>
        <v>104105353</v>
      </c>
      <c r="B2612" t="str">
        <f>'Page 1 - General Information'!$G$16</f>
        <v>1164</v>
      </c>
      <c r="C2612" s="395" t="s">
        <v>17716</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f>'Page 1 - General Information'!$G$12</f>
        <v>104105353</v>
      </c>
      <c r="B2613" t="str">
        <f>'Page 1 - General Information'!$G$16</f>
        <v>1164</v>
      </c>
      <c r="C2613" s="395" t="s">
        <v>17716</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f>'Page 1 - General Information'!$G$12</f>
        <v>104105353</v>
      </c>
      <c r="B2614" t="str">
        <f>'Page 1 - General Information'!$G$16</f>
        <v>1164</v>
      </c>
      <c r="C2614" s="395" t="s">
        <v>17716</v>
      </c>
      <c r="D2614"/>
      <c r="E2614"/>
      <c r="F2614"/>
      <c r="G2614"/>
      <c r="H2614"/>
      <c r="I2614"/>
      <c r="J2614"/>
      <c r="K2614"/>
      <c r="L2614"/>
      <c r="M2614"/>
      <c r="N2614" t="s">
        <v>4582</v>
      </c>
      <c r="O2614" s="399"/>
      <c r="P2614"/>
      <c r="Q2614"/>
      <c r="R2614" s="399" t="s">
        <v>10264</v>
      </c>
      <c r="S2614" t="s">
        <v>10141</v>
      </c>
      <c r="T2614"/>
      <c r="U2614"/>
      <c r="V2614" s="396" t="str">
        <f>INDEX('Page 2 - Team Information'!$K$14:$AP$184,Y2614,X2614)</f>
        <v xml:space="preserve">Yes </v>
      </c>
      <c r="W2614"/>
      <c r="X2614" s="397">
        <v>7</v>
      </c>
      <c r="Y2614" s="397">
        <v>142</v>
      </c>
    </row>
    <row r="2615" spans="1:25" x14ac:dyDescent="0.25">
      <c r="A2615">
        <f>'Page 1 - General Information'!$G$12</f>
        <v>104105353</v>
      </c>
      <c r="B2615" t="str">
        <f>'Page 1 - General Information'!$G$16</f>
        <v>1164</v>
      </c>
      <c r="C2615" s="395" t="s">
        <v>17716</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2022-06-30</v>
      </c>
      <c r="U2615"/>
      <c r="V2615"/>
      <c r="W2615"/>
      <c r="X2615" s="397">
        <v>9</v>
      </c>
      <c r="Y2615" s="397">
        <v>142</v>
      </c>
    </row>
    <row r="2616" spans="1:25" x14ac:dyDescent="0.25">
      <c r="A2616">
        <f>'Page 1 - General Information'!$G$12</f>
        <v>104105353</v>
      </c>
      <c r="B2616" t="str">
        <f>'Page 1 - General Information'!$G$16</f>
        <v>1164</v>
      </c>
      <c r="C2616" s="395" t="s">
        <v>17716</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104105353</v>
      </c>
      <c r="B2617" t="str">
        <f>'Page 1 - General Information'!$G$16</f>
        <v>1164</v>
      </c>
      <c r="C2617" s="395" t="s">
        <v>17716</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104105353</v>
      </c>
      <c r="B2618" t="str">
        <f>'Page 1 - General Information'!$G$16</f>
        <v>1164</v>
      </c>
      <c r="C2618" s="395" t="s">
        <v>17716</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104105353</v>
      </c>
      <c r="B2619" t="str">
        <f>'Page 1 - General Information'!$G$16</f>
        <v>1164</v>
      </c>
      <c r="C2619" s="395" t="s">
        <v>17716</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f>'Page 1 - General Information'!$G$12</f>
        <v>104105353</v>
      </c>
      <c r="B2620" t="str">
        <f>'Page 1 - General Information'!$G$16</f>
        <v>1164</v>
      </c>
      <c r="C2620" s="395" t="s">
        <v>17716</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f>'Page 1 - General Information'!$G$12</f>
        <v>104105353</v>
      </c>
      <c r="B2621" t="str">
        <f>'Page 1 - General Information'!$G$16</f>
        <v>1164</v>
      </c>
      <c r="C2621" s="395" t="s">
        <v>17716</v>
      </c>
      <c r="D2621"/>
      <c r="E2621"/>
      <c r="F2621"/>
      <c r="G2621"/>
      <c r="H2621"/>
      <c r="I2621"/>
      <c r="J2621"/>
      <c r="K2621"/>
      <c r="L2621"/>
      <c r="M2621"/>
      <c r="N2621" t="s">
        <v>4101</v>
      </c>
      <c r="O2621" s="396">
        <f>INDEX('Page 2 - Team Information'!$K$14:$AP$184,Y2621,X2621)</f>
        <v>12</v>
      </c>
      <c r="P2621"/>
      <c r="Q2621"/>
      <c r="R2621"/>
      <c r="S2621" t="s">
        <v>10148</v>
      </c>
      <c r="T2621"/>
      <c r="U2621"/>
      <c r="V2621"/>
      <c r="W2621"/>
      <c r="X2621" s="397">
        <v>16</v>
      </c>
      <c r="Y2621" s="397">
        <v>142</v>
      </c>
    </row>
    <row r="2622" spans="1:25" x14ac:dyDescent="0.25">
      <c r="A2622">
        <f>'Page 1 - General Information'!$G$12</f>
        <v>104105353</v>
      </c>
      <c r="B2622" t="str">
        <f>'Page 1 - General Information'!$G$16</f>
        <v>1164</v>
      </c>
      <c r="C2622" s="395" t="s">
        <v>17716</v>
      </c>
      <c r="D2622"/>
      <c r="E2622"/>
      <c r="F2622"/>
      <c r="G2622"/>
      <c r="H2622"/>
      <c r="I2622"/>
      <c r="J2622"/>
      <c r="K2622"/>
      <c r="L2622"/>
      <c r="M2622"/>
      <c r="N2622" t="s">
        <v>4101</v>
      </c>
      <c r="O2622" s="396">
        <f>INDEX('Page 2 - Team Information'!$K$14:$AP$184,Y2622,X2622)</f>
        <v>12</v>
      </c>
      <c r="P2622"/>
      <c r="Q2622"/>
      <c r="R2622"/>
      <c r="S2622" t="s">
        <v>10149</v>
      </c>
      <c r="T2622"/>
      <c r="U2622"/>
      <c r="V2622"/>
      <c r="W2622"/>
      <c r="X2622" s="397">
        <v>17</v>
      </c>
      <c r="Y2622" s="397">
        <v>142</v>
      </c>
    </row>
    <row r="2623" spans="1:25" x14ac:dyDescent="0.25">
      <c r="A2623">
        <f>'Page 1 - General Information'!$G$12</f>
        <v>104105353</v>
      </c>
      <c r="B2623" t="str">
        <f>'Page 1 - General Information'!$G$16</f>
        <v>1164</v>
      </c>
      <c r="C2623" s="395" t="s">
        <v>17716</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f>'Page 1 - General Information'!$G$12</f>
        <v>104105353</v>
      </c>
      <c r="B2624" t="str">
        <f>'Page 1 - General Information'!$G$16</f>
        <v>1164</v>
      </c>
      <c r="C2624" s="395" t="s">
        <v>17716</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f>'Page 1 - General Information'!$G$12</f>
        <v>104105353</v>
      </c>
      <c r="B2625" t="str">
        <f>'Page 1 - General Information'!$G$16</f>
        <v>1164</v>
      </c>
      <c r="C2625" s="395" t="s">
        <v>17716</v>
      </c>
      <c r="D2625"/>
      <c r="E2625"/>
      <c r="F2625"/>
      <c r="G2625"/>
      <c r="H2625"/>
      <c r="I2625"/>
      <c r="J2625"/>
      <c r="K2625"/>
      <c r="L2625"/>
      <c r="M2625"/>
      <c r="N2625" t="s">
        <v>4101</v>
      </c>
      <c r="O2625" s="396">
        <f>INDEX('Page 2 - Team Information'!$K$14:$AP$184,Y2625,X2625)</f>
        <v>11</v>
      </c>
      <c r="P2625"/>
      <c r="Q2625"/>
      <c r="R2625"/>
      <c r="S2625" t="s">
        <v>10152</v>
      </c>
      <c r="T2625"/>
      <c r="U2625"/>
      <c r="V2625"/>
      <c r="W2625"/>
      <c r="X2625" s="397">
        <v>21</v>
      </c>
      <c r="Y2625" s="397">
        <v>142</v>
      </c>
    </row>
    <row r="2626" spans="1:25" x14ac:dyDescent="0.25">
      <c r="A2626">
        <f>'Page 1 - General Information'!$G$12</f>
        <v>104105353</v>
      </c>
      <c r="B2626" t="str">
        <f>'Page 1 - General Information'!$G$16</f>
        <v>1164</v>
      </c>
      <c r="C2626" s="395" t="s">
        <v>17716</v>
      </c>
      <c r="D2626"/>
      <c r="E2626"/>
      <c r="F2626"/>
      <c r="G2626"/>
      <c r="H2626"/>
      <c r="I2626"/>
      <c r="J2626"/>
      <c r="K2626"/>
      <c r="L2626"/>
      <c r="M2626"/>
      <c r="N2626" t="s">
        <v>4101</v>
      </c>
      <c r="O2626" s="396">
        <f>INDEX('Page 2 - Team Information'!$K$14:$AP$184,Y2626,X2626)</f>
        <v>11</v>
      </c>
      <c r="P2626"/>
      <c r="Q2626"/>
      <c r="R2626"/>
      <c r="S2626" t="s">
        <v>10153</v>
      </c>
      <c r="T2626"/>
      <c r="U2626"/>
      <c r="V2626"/>
      <c r="W2626"/>
      <c r="X2626" s="397">
        <v>22</v>
      </c>
      <c r="Y2626" s="397">
        <v>142</v>
      </c>
    </row>
    <row r="2627" spans="1:25" x14ac:dyDescent="0.25">
      <c r="A2627">
        <f>'Page 1 - General Information'!$G$12</f>
        <v>104105353</v>
      </c>
      <c r="B2627" t="str">
        <f>'Page 1 - General Information'!$G$16</f>
        <v>1164</v>
      </c>
      <c r="C2627" s="395" t="s">
        <v>17716</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f>'Page 1 - General Information'!$G$12</f>
        <v>104105353</v>
      </c>
      <c r="B2628" t="str">
        <f>'Page 1 - General Information'!$G$16</f>
        <v>1164</v>
      </c>
      <c r="C2628" s="395" t="s">
        <v>17716</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f>'Page 1 - General Information'!$G$12</f>
        <v>104105353</v>
      </c>
      <c r="B2629" t="str">
        <f>'Page 1 - General Information'!$G$16</f>
        <v>1164</v>
      </c>
      <c r="C2629" s="395" t="s">
        <v>17716</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f>'Page 1 - General Information'!$G$12</f>
        <v>104105353</v>
      </c>
      <c r="B2630" t="str">
        <f>'Page 1 - General Information'!$G$16</f>
        <v>1164</v>
      </c>
      <c r="C2630" s="395" t="s">
        <v>17716</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104105353</v>
      </c>
      <c r="B2631" t="str">
        <f>'Page 1 - General Information'!$G$16</f>
        <v>1164</v>
      </c>
      <c r="C2631" s="395" t="s">
        <v>17716</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104105353</v>
      </c>
      <c r="B2632" t="str">
        <f>'Page 1 - General Information'!$G$16</f>
        <v>1164</v>
      </c>
      <c r="C2632" s="395" t="s">
        <v>17716</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104105353</v>
      </c>
      <c r="B2633" t="str">
        <f>'Page 1 - General Information'!$G$16</f>
        <v>1164</v>
      </c>
      <c r="C2633" s="395" t="s">
        <v>17716</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104105353</v>
      </c>
      <c r="B2634" t="str">
        <f>'Page 1 - General Information'!$G$16</f>
        <v>1164</v>
      </c>
      <c r="C2634" s="395" t="s">
        <v>17716</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f>'Page 1 - General Information'!$G$12</f>
        <v>104105353</v>
      </c>
      <c r="B2635" t="str">
        <f>'Page 1 - General Information'!$G$16</f>
        <v>1164</v>
      </c>
      <c r="C2635" s="395" t="s">
        <v>17716</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f>'Page 1 - General Information'!$G$12</f>
        <v>104105353</v>
      </c>
      <c r="B2636" t="str">
        <f>'Page 1 - General Information'!$G$16</f>
        <v>1164</v>
      </c>
      <c r="C2636" s="395" t="s">
        <v>17716</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f>'Page 1 - General Information'!$G$12</f>
        <v>104105353</v>
      </c>
      <c r="B2637" t="str">
        <f>'Page 1 - General Information'!$G$16</f>
        <v>1164</v>
      </c>
      <c r="C2637" s="395" t="s">
        <v>17716</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f>'Page 1 - General Information'!$G$12</f>
        <v>104105353</v>
      </c>
      <c r="B2638" t="str">
        <f>'Page 1 - General Information'!$G$16</f>
        <v>1164</v>
      </c>
      <c r="C2638" s="395" t="s">
        <v>17716</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f>'Page 1 - General Information'!$G$12</f>
        <v>104105353</v>
      </c>
      <c r="B2639" t="str">
        <f>'Page 1 - General Information'!$G$16</f>
        <v>1164</v>
      </c>
      <c r="C2639" s="395" t="s">
        <v>17716</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f>'Page 1 - General Information'!$G$12</f>
        <v>104105353</v>
      </c>
      <c r="B2640" t="str">
        <f>'Page 1 - General Information'!$G$16</f>
        <v>1164</v>
      </c>
      <c r="C2640" s="395" t="s">
        <v>17716</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f>'Page 1 - General Information'!$G$12</f>
        <v>104105353</v>
      </c>
      <c r="B2641" t="str">
        <f>'Page 1 - General Information'!$G$16</f>
        <v>1164</v>
      </c>
      <c r="C2641" s="395" t="s">
        <v>17716</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f>'Page 1 - General Information'!$G$12</f>
        <v>104105353</v>
      </c>
      <c r="B2642" t="str">
        <f>'Page 1 - General Information'!$G$16</f>
        <v>1164</v>
      </c>
      <c r="C2642" s="395" t="s">
        <v>17716</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f>'Page 1 - General Information'!$G$12</f>
        <v>104105353</v>
      </c>
      <c r="B2643" t="str">
        <f>'Page 1 - General Information'!$G$16</f>
        <v>1164</v>
      </c>
      <c r="C2643" s="395" t="s">
        <v>17716</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f>'Page 1 - General Information'!$G$12</f>
        <v>104105353</v>
      </c>
      <c r="B2644" t="str">
        <f>'Page 1 - General Information'!$G$16</f>
        <v>1164</v>
      </c>
      <c r="C2644" s="395" t="s">
        <v>17716</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f>'Page 1 - General Information'!$G$12</f>
        <v>104105353</v>
      </c>
      <c r="B2645" t="str">
        <f>'Page 1 - General Information'!$G$16</f>
        <v>1164</v>
      </c>
      <c r="C2645" s="395" t="s">
        <v>17716</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104105353</v>
      </c>
      <c r="B2646" t="str">
        <f>'Page 1 - General Information'!$G$16</f>
        <v>1164</v>
      </c>
      <c r="C2646" s="395" t="s">
        <v>17716</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104105353</v>
      </c>
      <c r="B2647" t="str">
        <f>'Page 1 - General Information'!$G$16</f>
        <v>1164</v>
      </c>
      <c r="C2647" s="395" t="s">
        <v>17716</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104105353</v>
      </c>
      <c r="B2648" t="str">
        <f>'Page 1 - General Information'!$G$16</f>
        <v>1164</v>
      </c>
      <c r="C2648" s="395" t="s">
        <v>17716</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104105353</v>
      </c>
      <c r="B2649" t="str">
        <f>'Page 1 - General Information'!$G$16</f>
        <v>1164</v>
      </c>
      <c r="C2649" s="395" t="s">
        <v>17716</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f>'Page 1 - General Information'!$G$12</f>
        <v>104105353</v>
      </c>
      <c r="B2650" t="str">
        <f>'Page 1 - General Information'!$G$16</f>
        <v>1164</v>
      </c>
      <c r="C2650" s="395" t="s">
        <v>17716</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f>'Page 1 - General Information'!$G$12</f>
        <v>104105353</v>
      </c>
      <c r="B2651" t="str">
        <f>'Page 1 - General Information'!$G$16</f>
        <v>1164</v>
      </c>
      <c r="C2651" s="395" t="s">
        <v>17716</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f>'Page 1 - General Information'!$G$12</f>
        <v>104105353</v>
      </c>
      <c r="B2652" t="str">
        <f>'Page 1 - General Information'!$G$16</f>
        <v>1164</v>
      </c>
      <c r="C2652" s="395" t="s">
        <v>17716</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f>'Page 1 - General Information'!$G$12</f>
        <v>104105353</v>
      </c>
      <c r="B2653" t="str">
        <f>'Page 1 - General Information'!$G$16</f>
        <v>1164</v>
      </c>
      <c r="C2653" s="395" t="s">
        <v>17716</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f>'Page 1 - General Information'!$G$12</f>
        <v>104105353</v>
      </c>
      <c r="B2654" t="str">
        <f>'Page 1 - General Information'!$G$16</f>
        <v>1164</v>
      </c>
      <c r="C2654" s="395" t="s">
        <v>17716</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f>'Page 1 - General Information'!$G$12</f>
        <v>104105353</v>
      </c>
      <c r="B2655" t="str">
        <f>'Page 1 - General Information'!$G$16</f>
        <v>1164</v>
      </c>
      <c r="C2655" s="395" t="s">
        <v>17716</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f>'Page 1 - General Information'!$G$12</f>
        <v>104105353</v>
      </c>
      <c r="B2656" t="str">
        <f>'Page 1 - General Information'!$G$16</f>
        <v>1164</v>
      </c>
      <c r="C2656" s="395" t="s">
        <v>17716</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f>'Page 1 - General Information'!$G$12</f>
        <v>104105353</v>
      </c>
      <c r="B2657" t="str">
        <f>'Page 1 - General Information'!$G$16</f>
        <v>1164</v>
      </c>
      <c r="C2657" s="395" t="s">
        <v>17716</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f>'Page 1 - General Information'!$G$12</f>
        <v>104105353</v>
      </c>
      <c r="B2658" t="str">
        <f>'Page 1 - General Information'!$G$16</f>
        <v>1164</v>
      </c>
      <c r="C2658" s="395" t="s">
        <v>17716</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f>'Page 1 - General Information'!$G$12</f>
        <v>104105353</v>
      </c>
      <c r="B2659" t="str">
        <f>'Page 1 - General Information'!$G$16</f>
        <v>1164</v>
      </c>
      <c r="C2659" s="395" t="s">
        <v>17716</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f>'Page 1 - General Information'!$G$12</f>
        <v>104105353</v>
      </c>
      <c r="B2660" t="str">
        <f>'Page 1 - General Information'!$G$16</f>
        <v>1164</v>
      </c>
      <c r="C2660" s="395" t="s">
        <v>17716</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104105353</v>
      </c>
      <c r="B2661" t="str">
        <f>'Page 1 - General Information'!$G$16</f>
        <v>1164</v>
      </c>
      <c r="C2661" s="395" t="s">
        <v>17716</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104105353</v>
      </c>
      <c r="B2662" t="str">
        <f>'Page 1 - General Information'!$G$16</f>
        <v>1164</v>
      </c>
      <c r="C2662" s="395" t="s">
        <v>17716</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104105353</v>
      </c>
      <c r="B2663" t="str">
        <f>'Page 1 - General Information'!$G$16</f>
        <v>1164</v>
      </c>
      <c r="C2663" s="395" t="s">
        <v>17716</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104105353</v>
      </c>
      <c r="B2664" t="str">
        <f>'Page 1 - General Information'!$G$16</f>
        <v>1164</v>
      </c>
      <c r="C2664" s="395" t="s">
        <v>17716</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f>'Page 1 - General Information'!$G$12</f>
        <v>104105353</v>
      </c>
      <c r="B2665" t="str">
        <f>'Page 1 - General Information'!$G$16</f>
        <v>1164</v>
      </c>
      <c r="C2665" s="395" t="s">
        <v>17716</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f>'Page 1 - General Information'!$G$12</f>
        <v>104105353</v>
      </c>
      <c r="B2666" t="str">
        <f>'Page 1 - General Information'!$G$16</f>
        <v>1164</v>
      </c>
      <c r="C2666" s="395" t="s">
        <v>17716</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f>'Page 1 - General Information'!$G$12</f>
        <v>104105353</v>
      </c>
      <c r="B2667" t="str">
        <f>'Page 1 - General Information'!$G$16</f>
        <v>1164</v>
      </c>
      <c r="C2667" s="395" t="s">
        <v>17716</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f>'Page 1 - General Information'!$G$12</f>
        <v>104105353</v>
      </c>
      <c r="B2668" t="str">
        <f>'Page 1 - General Information'!$G$16</f>
        <v>1164</v>
      </c>
      <c r="C2668" s="395" t="s">
        <v>17716</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f>'Page 1 - General Information'!$G$12</f>
        <v>104105353</v>
      </c>
      <c r="B2669" t="str">
        <f>'Page 1 - General Information'!$G$16</f>
        <v>1164</v>
      </c>
      <c r="C2669" s="395" t="s">
        <v>17716</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f>'Page 1 - General Information'!$G$12</f>
        <v>104105353</v>
      </c>
      <c r="B2670" t="str">
        <f>'Page 1 - General Information'!$G$16</f>
        <v>1164</v>
      </c>
      <c r="C2670" s="395" t="s">
        <v>17716</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f>'Page 1 - General Information'!$G$12</f>
        <v>104105353</v>
      </c>
      <c r="B2671" t="str">
        <f>'Page 1 - General Information'!$G$16</f>
        <v>1164</v>
      </c>
      <c r="C2671" s="395" t="s">
        <v>17716</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f>'Page 1 - General Information'!$G$12</f>
        <v>104105353</v>
      </c>
      <c r="B2672" t="str">
        <f>'Page 1 - General Information'!$G$16</f>
        <v>1164</v>
      </c>
      <c r="C2672" s="395" t="s">
        <v>17716</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f>'Page 1 - General Information'!$G$12</f>
        <v>104105353</v>
      </c>
      <c r="B2673" t="str">
        <f>'Page 1 - General Information'!$G$16</f>
        <v>1164</v>
      </c>
      <c r="C2673" s="395" t="s">
        <v>17716</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f>'Page 1 - General Information'!$G$12</f>
        <v>104105353</v>
      </c>
      <c r="B2674" t="str">
        <f>'Page 1 - General Information'!$G$16</f>
        <v>1164</v>
      </c>
      <c r="C2674" s="395" t="s">
        <v>17716</v>
      </c>
      <c r="D2674"/>
      <c r="E2674"/>
      <c r="F2674"/>
      <c r="G2674"/>
      <c r="H2674"/>
      <c r="I2674"/>
      <c r="J2674"/>
      <c r="K2674"/>
      <c r="L2674"/>
      <c r="M2674"/>
      <c r="N2674" t="s">
        <v>4582</v>
      </c>
      <c r="O2674" s="399"/>
      <c r="P2674"/>
      <c r="Q2674"/>
      <c r="R2674" s="399" t="s">
        <v>10264</v>
      </c>
      <c r="S2674" t="s">
        <v>6700</v>
      </c>
      <c r="T2674"/>
      <c r="U2674"/>
      <c r="V2674" s="396" t="str">
        <f>INDEX('Page 2 - Team Information'!$K$14:$AP$184,Y2674,X2674)</f>
        <v xml:space="preserve">Yes </v>
      </c>
      <c r="W2674"/>
      <c r="X2674" s="397">
        <v>7</v>
      </c>
      <c r="Y2674" s="397">
        <v>146</v>
      </c>
    </row>
    <row r="2675" spans="1:25" x14ac:dyDescent="0.25">
      <c r="A2675">
        <f>'Page 1 - General Information'!$G$12</f>
        <v>104105353</v>
      </c>
      <c r="B2675" t="str">
        <f>'Page 1 - General Information'!$G$16</f>
        <v>1164</v>
      </c>
      <c r="C2675" s="395" t="s">
        <v>17716</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2016-06-30</v>
      </c>
      <c r="U2675"/>
      <c r="V2675"/>
      <c r="W2675"/>
      <c r="X2675" s="397">
        <v>9</v>
      </c>
      <c r="Y2675" s="397">
        <v>146</v>
      </c>
    </row>
    <row r="2676" spans="1:25" x14ac:dyDescent="0.25">
      <c r="A2676">
        <f>'Page 1 - General Information'!$G$12</f>
        <v>104105353</v>
      </c>
      <c r="B2676" t="str">
        <f>'Page 1 - General Information'!$G$16</f>
        <v>1164</v>
      </c>
      <c r="C2676" s="395" t="s">
        <v>17716</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104105353</v>
      </c>
      <c r="B2677" t="str">
        <f>'Page 1 - General Information'!$G$16</f>
        <v>1164</v>
      </c>
      <c r="C2677" s="395" t="s">
        <v>17716</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104105353</v>
      </c>
      <c r="B2678" t="str">
        <f>'Page 1 - General Information'!$G$16</f>
        <v>1164</v>
      </c>
      <c r="C2678" s="395" t="s">
        <v>17716</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104105353</v>
      </c>
      <c r="B2679" t="str">
        <f>'Page 1 - General Information'!$G$16</f>
        <v>1164</v>
      </c>
      <c r="C2679" s="395" t="s">
        <v>17716</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f>'Page 1 - General Information'!$G$12</f>
        <v>104105353</v>
      </c>
      <c r="B2680" t="str">
        <f>'Page 1 - General Information'!$G$16</f>
        <v>1164</v>
      </c>
      <c r="C2680" s="395" t="s">
        <v>17716</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f>'Page 1 - General Information'!$G$12</f>
        <v>104105353</v>
      </c>
      <c r="B2681" t="str">
        <f>'Page 1 - General Information'!$G$16</f>
        <v>1164</v>
      </c>
      <c r="C2681" s="395" t="s">
        <v>17716</v>
      </c>
      <c r="D2681"/>
      <c r="E2681"/>
      <c r="F2681"/>
      <c r="G2681"/>
      <c r="H2681"/>
      <c r="I2681"/>
      <c r="J2681"/>
      <c r="K2681"/>
      <c r="L2681"/>
      <c r="M2681"/>
      <c r="N2681" t="s">
        <v>4101</v>
      </c>
      <c r="O2681" s="396">
        <f>INDEX('Page 2 - Team Information'!$K$14:$AP$184,Y2681,X2681)</f>
        <v>2</v>
      </c>
      <c r="P2681"/>
      <c r="Q2681"/>
      <c r="R2681"/>
      <c r="S2681" t="s">
        <v>6707</v>
      </c>
      <c r="T2681"/>
      <c r="U2681"/>
      <c r="V2681"/>
      <c r="W2681"/>
      <c r="X2681" s="397">
        <v>16</v>
      </c>
      <c r="Y2681" s="397">
        <v>146</v>
      </c>
    </row>
    <row r="2682" spans="1:25" x14ac:dyDescent="0.25">
      <c r="A2682">
        <f>'Page 1 - General Information'!$G$12</f>
        <v>104105353</v>
      </c>
      <c r="B2682" t="str">
        <f>'Page 1 - General Information'!$G$16</f>
        <v>1164</v>
      </c>
      <c r="C2682" s="395" t="s">
        <v>17716</v>
      </c>
      <c r="D2682"/>
      <c r="E2682"/>
      <c r="F2682"/>
      <c r="G2682"/>
      <c r="H2682"/>
      <c r="I2682"/>
      <c r="J2682"/>
      <c r="K2682"/>
      <c r="L2682"/>
      <c r="M2682"/>
      <c r="N2682" t="s">
        <v>4101</v>
      </c>
      <c r="O2682" s="396">
        <f>INDEX('Page 2 - Team Information'!$K$14:$AP$184,Y2682,X2682)</f>
        <v>2</v>
      </c>
      <c r="P2682"/>
      <c r="Q2682"/>
      <c r="R2682"/>
      <c r="S2682" t="s">
        <v>6708</v>
      </c>
      <c r="T2682"/>
      <c r="U2682"/>
      <c r="V2682"/>
      <c r="W2682"/>
      <c r="X2682" s="397">
        <v>17</v>
      </c>
      <c r="Y2682" s="397">
        <v>146</v>
      </c>
    </row>
    <row r="2683" spans="1:25" x14ac:dyDescent="0.25">
      <c r="A2683">
        <f>'Page 1 - General Information'!$G$12</f>
        <v>104105353</v>
      </c>
      <c r="B2683" t="str">
        <f>'Page 1 - General Information'!$G$16</f>
        <v>1164</v>
      </c>
      <c r="C2683" s="395" t="s">
        <v>17716</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f>'Page 1 - General Information'!$G$12</f>
        <v>104105353</v>
      </c>
      <c r="B2684" t="str">
        <f>'Page 1 - General Information'!$G$16</f>
        <v>1164</v>
      </c>
      <c r="C2684" s="395" t="s">
        <v>17716</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f>'Page 1 - General Information'!$G$12</f>
        <v>104105353</v>
      </c>
      <c r="B2685" t="str">
        <f>'Page 1 - General Information'!$G$16</f>
        <v>1164</v>
      </c>
      <c r="C2685" s="395" t="s">
        <v>17716</v>
      </c>
      <c r="D2685"/>
      <c r="E2685"/>
      <c r="F2685"/>
      <c r="G2685"/>
      <c r="H2685"/>
      <c r="I2685"/>
      <c r="J2685"/>
      <c r="K2685"/>
      <c r="L2685"/>
      <c r="M2685"/>
      <c r="N2685" t="s">
        <v>4101</v>
      </c>
      <c r="O2685" s="396">
        <f>INDEX('Page 2 - Team Information'!$K$14:$AP$184,Y2685,X2685)</f>
        <v>2</v>
      </c>
      <c r="P2685"/>
      <c r="Q2685"/>
      <c r="R2685"/>
      <c r="S2685" t="s">
        <v>6711</v>
      </c>
      <c r="T2685"/>
      <c r="U2685"/>
      <c r="V2685"/>
      <c r="W2685"/>
      <c r="X2685" s="397">
        <v>21</v>
      </c>
      <c r="Y2685" s="397">
        <v>146</v>
      </c>
    </row>
    <row r="2686" spans="1:25" x14ac:dyDescent="0.25">
      <c r="A2686">
        <f>'Page 1 - General Information'!$G$12</f>
        <v>104105353</v>
      </c>
      <c r="B2686" t="str">
        <f>'Page 1 - General Information'!$G$16</f>
        <v>1164</v>
      </c>
      <c r="C2686" s="395" t="s">
        <v>17716</v>
      </c>
      <c r="D2686"/>
      <c r="E2686"/>
      <c r="F2686"/>
      <c r="G2686"/>
      <c r="H2686"/>
      <c r="I2686"/>
      <c r="J2686"/>
      <c r="K2686"/>
      <c r="L2686"/>
      <c r="M2686"/>
      <c r="N2686" t="s">
        <v>4101</v>
      </c>
      <c r="O2686" s="396">
        <f>INDEX('Page 2 - Team Information'!$K$14:$AP$184,Y2686,X2686)</f>
        <v>2</v>
      </c>
      <c r="P2686"/>
      <c r="Q2686"/>
      <c r="R2686"/>
      <c r="S2686" t="s">
        <v>6712</v>
      </c>
      <c r="T2686"/>
      <c r="U2686"/>
      <c r="V2686"/>
      <c r="W2686"/>
      <c r="X2686" s="397">
        <v>22</v>
      </c>
      <c r="Y2686" s="397">
        <v>146</v>
      </c>
    </row>
    <row r="2687" spans="1:25" x14ac:dyDescent="0.25">
      <c r="A2687">
        <f>'Page 1 - General Information'!$G$12</f>
        <v>104105353</v>
      </c>
      <c r="B2687" t="str">
        <f>'Page 1 - General Information'!$G$16</f>
        <v>1164</v>
      </c>
      <c r="C2687" s="395" t="s">
        <v>17716</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25">
      <c r="A2688">
        <f>'Page 1 - General Information'!$G$12</f>
        <v>104105353</v>
      </c>
      <c r="B2688" t="str">
        <f>'Page 1 - General Information'!$G$16</f>
        <v>1164</v>
      </c>
      <c r="C2688" s="395" t="s">
        <v>17716</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f>'Page 1 - General Information'!$G$12</f>
        <v>104105353</v>
      </c>
      <c r="B2689" t="str">
        <f>'Page 1 - General Information'!$G$16</f>
        <v>1164</v>
      </c>
      <c r="C2689" s="395" t="s">
        <v>17716</v>
      </c>
      <c r="D2689"/>
      <c r="E2689"/>
      <c r="F2689"/>
      <c r="G2689"/>
      <c r="H2689"/>
      <c r="I2689"/>
      <c r="J2689"/>
      <c r="K2689"/>
      <c r="L2689"/>
      <c r="M2689"/>
      <c r="N2689" t="s">
        <v>4582</v>
      </c>
      <c r="O2689" s="399"/>
      <c r="P2689"/>
      <c r="Q2689"/>
      <c r="R2689" s="399" t="s">
        <v>10264</v>
      </c>
      <c r="S2689" t="s">
        <v>6715</v>
      </c>
      <c r="T2689"/>
      <c r="U2689"/>
      <c r="V2689" s="396" t="str">
        <f>INDEX('Page 2 - Team Information'!$K$14:$AP$184,Y2689,X2689)</f>
        <v xml:space="preserve">Yes </v>
      </c>
      <c r="W2689"/>
      <c r="X2689" s="397">
        <v>7</v>
      </c>
      <c r="Y2689" s="397">
        <v>147</v>
      </c>
    </row>
    <row r="2690" spans="1:25" x14ac:dyDescent="0.25">
      <c r="A2690">
        <f>'Page 1 - General Information'!$G$12</f>
        <v>104105353</v>
      </c>
      <c r="B2690" t="str">
        <f>'Page 1 - General Information'!$G$16</f>
        <v>1164</v>
      </c>
      <c r="C2690" s="395" t="s">
        <v>17716</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2000-06-30</v>
      </c>
      <c r="U2690"/>
      <c r="V2690"/>
      <c r="W2690"/>
      <c r="X2690" s="397">
        <v>9</v>
      </c>
      <c r="Y2690" s="397">
        <v>147</v>
      </c>
    </row>
    <row r="2691" spans="1:25" x14ac:dyDescent="0.25">
      <c r="A2691">
        <f>'Page 1 - General Information'!$G$12</f>
        <v>104105353</v>
      </c>
      <c r="B2691" t="str">
        <f>'Page 1 - General Information'!$G$16</f>
        <v>1164</v>
      </c>
      <c r="C2691" s="395" t="s">
        <v>17716</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104105353</v>
      </c>
      <c r="B2692" t="str">
        <f>'Page 1 - General Information'!$G$16</f>
        <v>1164</v>
      </c>
      <c r="C2692" s="395" t="s">
        <v>17716</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104105353</v>
      </c>
      <c r="B2693" t="str">
        <f>'Page 1 - General Information'!$G$16</f>
        <v>1164</v>
      </c>
      <c r="C2693" s="395" t="s">
        <v>17716</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104105353</v>
      </c>
      <c r="B2694" t="str">
        <f>'Page 1 - General Information'!$G$16</f>
        <v>1164</v>
      </c>
      <c r="C2694" s="395" t="s">
        <v>17716</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25">
      <c r="A2695">
        <f>'Page 1 - General Information'!$G$12</f>
        <v>104105353</v>
      </c>
      <c r="B2695" t="str">
        <f>'Page 1 - General Information'!$G$16</f>
        <v>1164</v>
      </c>
      <c r="C2695" s="395" t="s">
        <v>17716</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f>'Page 1 - General Information'!$G$12</f>
        <v>104105353</v>
      </c>
      <c r="B2696" t="str">
        <f>'Page 1 - General Information'!$G$16</f>
        <v>1164</v>
      </c>
      <c r="C2696" s="395" t="s">
        <v>17716</v>
      </c>
      <c r="D2696"/>
      <c r="E2696"/>
      <c r="F2696"/>
      <c r="G2696"/>
      <c r="H2696"/>
      <c r="I2696"/>
      <c r="J2696"/>
      <c r="K2696"/>
      <c r="L2696"/>
      <c r="M2696"/>
      <c r="N2696" t="s">
        <v>4101</v>
      </c>
      <c r="O2696" s="396">
        <f>INDEX('Page 2 - Team Information'!$K$14:$AP$184,Y2696,X2696)</f>
        <v>14</v>
      </c>
      <c r="P2696"/>
      <c r="Q2696"/>
      <c r="R2696"/>
      <c r="S2696" t="s">
        <v>6722</v>
      </c>
      <c r="T2696"/>
      <c r="U2696"/>
      <c r="V2696"/>
      <c r="W2696"/>
      <c r="X2696" s="397">
        <v>16</v>
      </c>
      <c r="Y2696" s="397">
        <v>147</v>
      </c>
    </row>
    <row r="2697" spans="1:25" x14ac:dyDescent="0.25">
      <c r="A2697">
        <f>'Page 1 - General Information'!$G$12</f>
        <v>104105353</v>
      </c>
      <c r="B2697" t="str">
        <f>'Page 1 - General Information'!$G$16</f>
        <v>1164</v>
      </c>
      <c r="C2697" s="395" t="s">
        <v>17716</v>
      </c>
      <c r="D2697"/>
      <c r="E2697"/>
      <c r="F2697"/>
      <c r="G2697"/>
      <c r="H2697"/>
      <c r="I2697"/>
      <c r="J2697"/>
      <c r="K2697"/>
      <c r="L2697"/>
      <c r="M2697"/>
      <c r="N2697" t="s">
        <v>4101</v>
      </c>
      <c r="O2697" s="396">
        <f>INDEX('Page 2 - Team Information'!$K$14:$AP$184,Y2697,X2697)</f>
        <v>14</v>
      </c>
      <c r="P2697"/>
      <c r="Q2697"/>
      <c r="R2697"/>
      <c r="S2697" t="s">
        <v>6723</v>
      </c>
      <c r="T2697"/>
      <c r="U2697"/>
      <c r="V2697"/>
      <c r="W2697"/>
      <c r="X2697" s="397">
        <v>17</v>
      </c>
      <c r="Y2697" s="397">
        <v>147</v>
      </c>
    </row>
    <row r="2698" spans="1:25" x14ac:dyDescent="0.25">
      <c r="A2698">
        <f>'Page 1 - General Information'!$G$12</f>
        <v>104105353</v>
      </c>
      <c r="B2698" t="str">
        <f>'Page 1 - General Information'!$G$16</f>
        <v>1164</v>
      </c>
      <c r="C2698" s="395" t="s">
        <v>17716</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25">
      <c r="A2699">
        <f>'Page 1 - General Information'!$G$12</f>
        <v>104105353</v>
      </c>
      <c r="B2699" t="str">
        <f>'Page 1 - General Information'!$G$16</f>
        <v>1164</v>
      </c>
      <c r="C2699" s="395" t="s">
        <v>17716</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f>'Page 1 - General Information'!$G$12</f>
        <v>104105353</v>
      </c>
      <c r="B2700" t="str">
        <f>'Page 1 - General Information'!$G$16</f>
        <v>1164</v>
      </c>
      <c r="C2700" s="395" t="s">
        <v>17716</v>
      </c>
      <c r="D2700"/>
      <c r="E2700"/>
      <c r="F2700"/>
      <c r="G2700"/>
      <c r="H2700"/>
      <c r="I2700"/>
      <c r="J2700"/>
      <c r="K2700"/>
      <c r="L2700"/>
      <c r="M2700"/>
      <c r="N2700" t="s">
        <v>4101</v>
      </c>
      <c r="O2700" s="396">
        <f>INDEX('Page 2 - Team Information'!$K$14:$AP$184,Y2700,X2700)</f>
        <v>14</v>
      </c>
      <c r="P2700"/>
      <c r="Q2700"/>
      <c r="R2700"/>
      <c r="S2700" t="s">
        <v>6726</v>
      </c>
      <c r="T2700"/>
      <c r="U2700"/>
      <c r="V2700"/>
      <c r="W2700"/>
      <c r="X2700" s="397">
        <v>21</v>
      </c>
      <c r="Y2700" s="397">
        <v>147</v>
      </c>
    </row>
    <row r="2701" spans="1:25" x14ac:dyDescent="0.25">
      <c r="A2701">
        <f>'Page 1 - General Information'!$G$12</f>
        <v>104105353</v>
      </c>
      <c r="B2701" t="str">
        <f>'Page 1 - General Information'!$G$16</f>
        <v>1164</v>
      </c>
      <c r="C2701" s="395" t="s">
        <v>17716</v>
      </c>
      <c r="D2701"/>
      <c r="E2701"/>
      <c r="F2701"/>
      <c r="G2701"/>
      <c r="H2701"/>
      <c r="I2701"/>
      <c r="J2701"/>
      <c r="K2701"/>
      <c r="L2701"/>
      <c r="M2701"/>
      <c r="N2701" t="s">
        <v>4101</v>
      </c>
      <c r="O2701" s="396">
        <f>INDEX('Page 2 - Team Information'!$K$14:$AP$184,Y2701,X2701)</f>
        <v>14</v>
      </c>
      <c r="P2701"/>
      <c r="Q2701"/>
      <c r="R2701"/>
      <c r="S2701" t="s">
        <v>6727</v>
      </c>
      <c r="T2701"/>
      <c r="U2701"/>
      <c r="V2701"/>
      <c r="W2701"/>
      <c r="X2701" s="397">
        <v>22</v>
      </c>
      <c r="Y2701" s="397">
        <v>147</v>
      </c>
    </row>
    <row r="2702" spans="1:25" x14ac:dyDescent="0.25">
      <c r="A2702">
        <f>'Page 1 - General Information'!$G$12</f>
        <v>104105353</v>
      </c>
      <c r="B2702" t="str">
        <f>'Page 1 - General Information'!$G$16</f>
        <v>1164</v>
      </c>
      <c r="C2702" s="395" t="s">
        <v>17716</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f>'Page 1 - General Information'!$G$12</f>
        <v>104105353</v>
      </c>
      <c r="B2703" t="str">
        <f>'Page 1 - General Information'!$G$16</f>
        <v>1164</v>
      </c>
      <c r="C2703" s="395" t="s">
        <v>17716</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f>'Page 1 - General Information'!$G$12</f>
        <v>104105353</v>
      </c>
      <c r="B2704" t="str">
        <f>'Page 1 - General Information'!$G$16</f>
        <v>1164</v>
      </c>
      <c r="C2704" s="395" t="s">
        <v>17716</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f>'Page 1 - General Information'!$G$12</f>
        <v>104105353</v>
      </c>
      <c r="B2705" t="str">
        <f>'Page 1 - General Information'!$G$16</f>
        <v>1164</v>
      </c>
      <c r="C2705" s="395" t="s">
        <v>17716</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104105353</v>
      </c>
      <c r="B2706" t="str">
        <f>'Page 1 - General Information'!$G$16</f>
        <v>1164</v>
      </c>
      <c r="C2706" s="395" t="s">
        <v>17716</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104105353</v>
      </c>
      <c r="B2707" t="str">
        <f>'Page 1 - General Information'!$G$16</f>
        <v>1164</v>
      </c>
      <c r="C2707" s="395" t="s">
        <v>17716</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104105353</v>
      </c>
      <c r="B2708" t="str">
        <f>'Page 1 - General Information'!$G$16</f>
        <v>1164</v>
      </c>
      <c r="C2708" s="395" t="s">
        <v>17716</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104105353</v>
      </c>
      <c r="B2709" t="str">
        <f>'Page 1 - General Information'!$G$16</f>
        <v>1164</v>
      </c>
      <c r="C2709" s="395" t="s">
        <v>17716</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f>'Page 1 - General Information'!$G$12</f>
        <v>104105353</v>
      </c>
      <c r="B2710" t="str">
        <f>'Page 1 - General Information'!$G$16</f>
        <v>1164</v>
      </c>
      <c r="C2710" s="395" t="s">
        <v>17716</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f>'Page 1 - General Information'!$G$12</f>
        <v>104105353</v>
      </c>
      <c r="B2711" t="str">
        <f>'Page 1 - General Information'!$G$16</f>
        <v>1164</v>
      </c>
      <c r="C2711" s="395" t="s">
        <v>17716</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f>'Page 1 - General Information'!$G$12</f>
        <v>104105353</v>
      </c>
      <c r="B2712" t="str">
        <f>'Page 1 - General Information'!$G$16</f>
        <v>1164</v>
      </c>
      <c r="C2712" s="395" t="s">
        <v>17716</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f>'Page 1 - General Information'!$G$12</f>
        <v>104105353</v>
      </c>
      <c r="B2713" t="str">
        <f>'Page 1 - General Information'!$G$16</f>
        <v>1164</v>
      </c>
      <c r="C2713" s="395" t="s">
        <v>17716</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f>'Page 1 - General Information'!$G$12</f>
        <v>104105353</v>
      </c>
      <c r="B2714" t="str">
        <f>'Page 1 - General Information'!$G$16</f>
        <v>1164</v>
      </c>
      <c r="C2714" s="395" t="s">
        <v>17716</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f>'Page 1 - General Information'!$G$12</f>
        <v>104105353</v>
      </c>
      <c r="B2715" t="str">
        <f>'Page 1 - General Information'!$G$16</f>
        <v>1164</v>
      </c>
      <c r="C2715" s="395" t="s">
        <v>17716</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f>'Page 1 - General Information'!$G$12</f>
        <v>104105353</v>
      </c>
      <c r="B2716" t="str">
        <f>'Page 1 - General Information'!$G$16</f>
        <v>1164</v>
      </c>
      <c r="C2716" s="395" t="s">
        <v>17716</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f>'Page 1 - General Information'!$G$12</f>
        <v>104105353</v>
      </c>
      <c r="B2717" t="str">
        <f>'Page 1 - General Information'!$G$16</f>
        <v>1164</v>
      </c>
      <c r="C2717" s="395" t="s">
        <v>17716</v>
      </c>
      <c r="D2717"/>
      <c r="E2717"/>
      <c r="F2717"/>
      <c r="G2717"/>
      <c r="H2717"/>
      <c r="I2717"/>
      <c r="J2717"/>
      <c r="K2717"/>
      <c r="L2717"/>
      <c r="M2717"/>
      <c r="N2717" t="s">
        <v>4582</v>
      </c>
      <c r="O2717" s="399"/>
      <c r="P2717"/>
      <c r="Q2717"/>
      <c r="R2717" s="399" t="s">
        <v>10264</v>
      </c>
      <c r="S2717" t="s">
        <v>6743</v>
      </c>
      <c r="T2717"/>
      <c r="U2717"/>
      <c r="V2717" s="396" t="str">
        <f>INDEX('Page 2 - Team Information'!$K$14:$AP$184,Y2717,X2717)</f>
        <v xml:space="preserve">Yes </v>
      </c>
      <c r="W2717"/>
      <c r="X2717" s="397">
        <v>5</v>
      </c>
      <c r="Y2717" s="397">
        <v>149</v>
      </c>
    </row>
    <row r="2718" spans="1:25" x14ac:dyDescent="0.25">
      <c r="A2718">
        <f>'Page 1 - General Information'!$G$12</f>
        <v>104105353</v>
      </c>
      <c r="B2718" t="str">
        <f>'Page 1 - General Information'!$G$16</f>
        <v>1164</v>
      </c>
      <c r="C2718" s="395" t="s">
        <v>17716</v>
      </c>
      <c r="D2718"/>
      <c r="E2718"/>
      <c r="F2718"/>
      <c r="G2718"/>
      <c r="H2718"/>
      <c r="I2718"/>
      <c r="J2718"/>
      <c r="K2718"/>
      <c r="L2718"/>
      <c r="M2718"/>
      <c r="N2718" t="s">
        <v>4582</v>
      </c>
      <c r="O2718" s="399"/>
      <c r="P2718"/>
      <c r="Q2718"/>
      <c r="R2718" s="399" t="s">
        <v>10264</v>
      </c>
      <c r="S2718" t="s">
        <v>6744</v>
      </c>
      <c r="T2718"/>
      <c r="U2718"/>
      <c r="V2718" s="396">
        <f>INDEX('Page 2 - Team Information'!$K$14:$AP$184,Y2718,X2718)</f>
        <v>0</v>
      </c>
      <c r="W2718"/>
      <c r="X2718" s="397">
        <v>6</v>
      </c>
      <c r="Y2718" s="397">
        <v>149</v>
      </c>
    </row>
    <row r="2719" spans="1:25" x14ac:dyDescent="0.25">
      <c r="A2719">
        <f>'Page 1 - General Information'!$G$12</f>
        <v>104105353</v>
      </c>
      <c r="B2719" t="str">
        <f>'Page 1 - General Information'!$G$16</f>
        <v>1164</v>
      </c>
      <c r="C2719" s="395" t="s">
        <v>17716</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f>'Page 1 - General Information'!$G$12</f>
        <v>104105353</v>
      </c>
      <c r="B2720" t="str">
        <f>'Page 1 - General Information'!$G$16</f>
        <v>1164</v>
      </c>
      <c r="C2720" s="395" t="s">
        <v>17716</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1975-06-30</v>
      </c>
      <c r="U2720"/>
      <c r="V2720"/>
      <c r="W2720"/>
      <c r="X2720" s="397">
        <v>9</v>
      </c>
      <c r="Y2720" s="397">
        <v>149</v>
      </c>
    </row>
    <row r="2721" spans="1:25" x14ac:dyDescent="0.25">
      <c r="A2721">
        <f>'Page 1 - General Information'!$G$12</f>
        <v>104105353</v>
      </c>
      <c r="B2721" t="str">
        <f>'Page 1 - General Information'!$G$16</f>
        <v>1164</v>
      </c>
      <c r="C2721" s="395" t="s">
        <v>17716</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104105353</v>
      </c>
      <c r="B2722" t="str">
        <f>'Page 1 - General Information'!$G$16</f>
        <v>1164</v>
      </c>
      <c r="C2722" s="395" t="s">
        <v>17716</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104105353</v>
      </c>
      <c r="B2723" t="str">
        <f>'Page 1 - General Information'!$G$16</f>
        <v>1164</v>
      </c>
      <c r="C2723" s="395" t="s">
        <v>17716</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104105353</v>
      </c>
      <c r="B2724" t="str">
        <f>'Page 1 - General Information'!$G$16</f>
        <v>1164</v>
      </c>
      <c r="C2724" s="395" t="s">
        <v>17716</v>
      </c>
      <c r="D2724"/>
      <c r="E2724"/>
      <c r="F2724"/>
      <c r="G2724"/>
      <c r="H2724"/>
      <c r="I2724"/>
      <c r="J2724"/>
      <c r="K2724"/>
      <c r="L2724"/>
      <c r="M2724"/>
      <c r="N2724" t="s">
        <v>4101</v>
      </c>
      <c r="O2724" s="396">
        <f>INDEX('Page 2 - Team Information'!$K$14:$AP$184,Y2724,X2724)</f>
        <v>12</v>
      </c>
      <c r="P2724"/>
      <c r="Q2724"/>
      <c r="R2724"/>
      <c r="S2724" t="s">
        <v>6750</v>
      </c>
      <c r="T2724"/>
      <c r="U2724"/>
      <c r="V2724"/>
      <c r="W2724"/>
      <c r="X2724" s="397">
        <v>14</v>
      </c>
      <c r="Y2724" s="397">
        <v>149</v>
      </c>
    </row>
    <row r="2725" spans="1:25" x14ac:dyDescent="0.25">
      <c r="A2725">
        <f>'Page 1 - General Information'!$G$12</f>
        <v>104105353</v>
      </c>
      <c r="B2725" t="str">
        <f>'Page 1 - General Information'!$G$16</f>
        <v>1164</v>
      </c>
      <c r="C2725" s="395" t="s">
        <v>17716</v>
      </c>
      <c r="D2725"/>
      <c r="E2725"/>
      <c r="F2725"/>
      <c r="G2725"/>
      <c r="H2725"/>
      <c r="I2725"/>
      <c r="J2725"/>
      <c r="K2725"/>
      <c r="L2725"/>
      <c r="M2725"/>
      <c r="N2725" t="s">
        <v>4101</v>
      </c>
      <c r="O2725" s="396">
        <f>INDEX('Page 2 - Team Information'!$K$14:$AP$184,Y2725,X2725)</f>
        <v>0</v>
      </c>
      <c r="P2725"/>
      <c r="Q2725"/>
      <c r="R2725"/>
      <c r="S2725" t="s">
        <v>6751</v>
      </c>
      <c r="T2725"/>
      <c r="U2725"/>
      <c r="V2725"/>
      <c r="W2725"/>
      <c r="X2725" s="397">
        <v>15</v>
      </c>
      <c r="Y2725" s="397">
        <v>149</v>
      </c>
    </row>
    <row r="2726" spans="1:25" x14ac:dyDescent="0.25">
      <c r="A2726">
        <f>'Page 1 - General Information'!$G$12</f>
        <v>104105353</v>
      </c>
      <c r="B2726" t="str">
        <f>'Page 1 - General Information'!$G$16</f>
        <v>1164</v>
      </c>
      <c r="C2726" s="395" t="s">
        <v>17716</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f>'Page 1 - General Information'!$G$12</f>
        <v>104105353</v>
      </c>
      <c r="B2727" t="str">
        <f>'Page 1 - General Information'!$G$16</f>
        <v>1164</v>
      </c>
      <c r="C2727" s="395" t="s">
        <v>17716</v>
      </c>
      <c r="D2727"/>
      <c r="E2727"/>
      <c r="F2727"/>
      <c r="G2727"/>
      <c r="H2727"/>
      <c r="I2727"/>
      <c r="J2727"/>
      <c r="K2727"/>
      <c r="L2727"/>
      <c r="M2727"/>
      <c r="N2727" t="s">
        <v>4101</v>
      </c>
      <c r="O2727" s="396">
        <f>INDEX('Page 2 - Team Information'!$K$14:$AP$184,Y2727,X2727)</f>
        <v>12</v>
      </c>
      <c r="P2727"/>
      <c r="Q2727"/>
      <c r="R2727"/>
      <c r="S2727" t="s">
        <v>6753</v>
      </c>
      <c r="T2727"/>
      <c r="U2727"/>
      <c r="V2727"/>
      <c r="W2727"/>
      <c r="X2727" s="397">
        <v>17</v>
      </c>
      <c r="Y2727" s="397">
        <v>149</v>
      </c>
    </row>
    <row r="2728" spans="1:25" x14ac:dyDescent="0.25">
      <c r="A2728">
        <f>'Page 1 - General Information'!$G$12</f>
        <v>104105353</v>
      </c>
      <c r="B2728" t="str">
        <f>'Page 1 - General Information'!$G$16</f>
        <v>1164</v>
      </c>
      <c r="C2728" s="395" t="s">
        <v>17716</v>
      </c>
      <c r="D2728"/>
      <c r="E2728"/>
      <c r="F2728"/>
      <c r="G2728"/>
      <c r="H2728"/>
      <c r="I2728"/>
      <c r="J2728"/>
      <c r="K2728"/>
      <c r="L2728"/>
      <c r="M2728"/>
      <c r="N2728" t="s">
        <v>4101</v>
      </c>
      <c r="O2728" s="396">
        <f>INDEX('Page 2 - Team Information'!$K$14:$AP$184,Y2728,X2728)</f>
        <v>12</v>
      </c>
      <c r="P2728"/>
      <c r="Q2728"/>
      <c r="R2728"/>
      <c r="S2728" t="s">
        <v>6754</v>
      </c>
      <c r="T2728"/>
      <c r="U2728"/>
      <c r="V2728"/>
      <c r="W2728"/>
      <c r="X2728" s="397">
        <v>19</v>
      </c>
      <c r="Y2728" s="397">
        <v>149</v>
      </c>
    </row>
    <row r="2729" spans="1:25" x14ac:dyDescent="0.25">
      <c r="A2729">
        <f>'Page 1 - General Information'!$G$12</f>
        <v>104105353</v>
      </c>
      <c r="B2729" t="str">
        <f>'Page 1 - General Information'!$G$16</f>
        <v>1164</v>
      </c>
      <c r="C2729" s="395" t="s">
        <v>17716</v>
      </c>
      <c r="D2729"/>
      <c r="E2729"/>
      <c r="F2729"/>
      <c r="G2729"/>
      <c r="H2729"/>
      <c r="I2729"/>
      <c r="J2729"/>
      <c r="K2729"/>
      <c r="L2729"/>
      <c r="M2729"/>
      <c r="N2729" t="s">
        <v>4101</v>
      </c>
      <c r="O2729" s="396">
        <f>INDEX('Page 2 - Team Information'!$K$14:$AP$184,Y2729,X2729)</f>
        <v>0</v>
      </c>
      <c r="P2729"/>
      <c r="Q2729"/>
      <c r="R2729"/>
      <c r="S2729" t="s">
        <v>6755</v>
      </c>
      <c r="T2729"/>
      <c r="U2729"/>
      <c r="V2729"/>
      <c r="W2729"/>
      <c r="X2729" s="397">
        <v>20</v>
      </c>
      <c r="Y2729" s="397">
        <v>149</v>
      </c>
    </row>
    <row r="2730" spans="1:25" x14ac:dyDescent="0.25">
      <c r="A2730">
        <f>'Page 1 - General Information'!$G$12</f>
        <v>104105353</v>
      </c>
      <c r="B2730" t="str">
        <f>'Page 1 - General Information'!$G$16</f>
        <v>1164</v>
      </c>
      <c r="C2730" s="395" t="s">
        <v>17716</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f>'Page 1 - General Information'!$G$12</f>
        <v>104105353</v>
      </c>
      <c r="B2731" t="str">
        <f>'Page 1 - General Information'!$G$16</f>
        <v>1164</v>
      </c>
      <c r="C2731" s="395" t="s">
        <v>17716</v>
      </c>
      <c r="D2731"/>
      <c r="E2731"/>
      <c r="F2731"/>
      <c r="G2731"/>
      <c r="H2731"/>
      <c r="I2731"/>
      <c r="J2731"/>
      <c r="K2731"/>
      <c r="L2731"/>
      <c r="M2731"/>
      <c r="N2731" t="s">
        <v>4101</v>
      </c>
      <c r="O2731" s="396">
        <f>INDEX('Page 2 - Team Information'!$K$14:$AP$184,Y2731,X2731)</f>
        <v>12</v>
      </c>
      <c r="P2731"/>
      <c r="Q2731"/>
      <c r="R2731"/>
      <c r="S2731" t="s">
        <v>6757</v>
      </c>
      <c r="T2731"/>
      <c r="U2731"/>
      <c r="V2731"/>
      <c r="W2731"/>
      <c r="X2731" s="397">
        <v>22</v>
      </c>
      <c r="Y2731" s="397">
        <v>149</v>
      </c>
    </row>
    <row r="2732" spans="1:25" x14ac:dyDescent="0.25">
      <c r="A2732">
        <f>'Page 1 - General Information'!$G$12</f>
        <v>104105353</v>
      </c>
      <c r="B2732" t="str">
        <f>'Page 1 - General Information'!$G$16</f>
        <v>1164</v>
      </c>
      <c r="C2732" s="395" t="s">
        <v>17716</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f>'Page 1 - General Information'!$G$12</f>
        <v>104105353</v>
      </c>
      <c r="B2733" t="str">
        <f>'Page 1 - General Information'!$G$16</f>
        <v>1164</v>
      </c>
      <c r="C2733" s="395" t="s">
        <v>17716</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f>'Page 1 - General Information'!$G$12</f>
        <v>104105353</v>
      </c>
      <c r="B2734" t="str">
        <f>'Page 1 - General Information'!$G$16</f>
        <v>1164</v>
      </c>
      <c r="C2734" s="395" t="s">
        <v>17716</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f>'Page 1 - General Information'!$G$12</f>
        <v>104105353</v>
      </c>
      <c r="B2735" t="str">
        <f>'Page 1 - General Information'!$G$16</f>
        <v>1164</v>
      </c>
      <c r="C2735" s="395" t="s">
        <v>17716</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104105353</v>
      </c>
      <c r="B2736" t="str">
        <f>'Page 1 - General Information'!$G$16</f>
        <v>1164</v>
      </c>
      <c r="C2736" s="395" t="s">
        <v>17716</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104105353</v>
      </c>
      <c r="B2737" t="str">
        <f>'Page 1 - General Information'!$G$16</f>
        <v>1164</v>
      </c>
      <c r="C2737" s="395" t="s">
        <v>17716</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104105353</v>
      </c>
      <c r="B2738" t="str">
        <f>'Page 1 - General Information'!$G$16</f>
        <v>1164</v>
      </c>
      <c r="C2738" s="395" t="s">
        <v>17716</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104105353</v>
      </c>
      <c r="B2739" t="str">
        <f>'Page 1 - General Information'!$G$16</f>
        <v>1164</v>
      </c>
      <c r="C2739" s="395" t="s">
        <v>17716</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f>'Page 1 - General Information'!$G$12</f>
        <v>104105353</v>
      </c>
      <c r="B2740" t="str">
        <f>'Page 1 - General Information'!$G$16</f>
        <v>1164</v>
      </c>
      <c r="C2740" s="395" t="s">
        <v>17716</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f>'Page 1 - General Information'!$G$12</f>
        <v>104105353</v>
      </c>
      <c r="B2741" t="str">
        <f>'Page 1 - General Information'!$G$16</f>
        <v>1164</v>
      </c>
      <c r="C2741" s="395" t="s">
        <v>17716</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f>'Page 1 - General Information'!$G$12</f>
        <v>104105353</v>
      </c>
      <c r="B2742" t="str">
        <f>'Page 1 - General Information'!$G$16</f>
        <v>1164</v>
      </c>
      <c r="C2742" s="395" t="s">
        <v>17716</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f>'Page 1 - General Information'!$G$12</f>
        <v>104105353</v>
      </c>
      <c r="B2743" t="str">
        <f>'Page 1 - General Information'!$G$16</f>
        <v>1164</v>
      </c>
      <c r="C2743" s="395" t="s">
        <v>17716</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f>'Page 1 - General Information'!$G$12</f>
        <v>104105353</v>
      </c>
      <c r="B2744" t="str">
        <f>'Page 1 - General Information'!$G$16</f>
        <v>1164</v>
      </c>
      <c r="C2744" s="395" t="s">
        <v>17716</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f>'Page 1 - General Information'!$G$12</f>
        <v>104105353</v>
      </c>
      <c r="B2745" t="str">
        <f>'Page 1 - General Information'!$G$16</f>
        <v>1164</v>
      </c>
      <c r="C2745" s="395" t="s">
        <v>17716</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f>'Page 1 - General Information'!$G$12</f>
        <v>104105353</v>
      </c>
      <c r="B2746" t="str">
        <f>'Page 1 - General Information'!$G$16</f>
        <v>1164</v>
      </c>
      <c r="C2746" s="395" t="s">
        <v>17716</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f>'Page 1 - General Information'!$G$12</f>
        <v>104105353</v>
      </c>
      <c r="B2747" t="str">
        <f>'Page 1 - General Information'!$G$16</f>
        <v>1164</v>
      </c>
      <c r="C2747" s="395" t="s">
        <v>17716</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f>'Page 1 - General Information'!$G$12</f>
        <v>104105353</v>
      </c>
      <c r="B2748" t="str">
        <f>'Page 1 - General Information'!$G$16</f>
        <v>1164</v>
      </c>
      <c r="C2748" s="395" t="s">
        <v>17716</v>
      </c>
      <c r="D2748"/>
      <c r="E2748"/>
      <c r="F2748"/>
      <c r="G2748"/>
      <c r="H2748"/>
      <c r="I2748"/>
      <c r="J2748"/>
      <c r="K2748"/>
      <c r="L2748"/>
      <c r="M2748"/>
      <c r="N2748" t="s">
        <v>4582</v>
      </c>
      <c r="O2748" s="399"/>
      <c r="P2748"/>
      <c r="Q2748"/>
      <c r="R2748" s="399" t="s">
        <v>10264</v>
      </c>
      <c r="S2748" t="s">
        <v>6774</v>
      </c>
      <c r="T2748"/>
      <c r="U2748"/>
      <c r="V2748" s="396" t="str">
        <f>INDEX('Page 2 - Team Information'!$K$14:$AP$184,Y2748,X2748)</f>
        <v xml:space="preserve">Yes </v>
      </c>
      <c r="W2748"/>
      <c r="X2748" s="397">
        <v>6</v>
      </c>
      <c r="Y2748" s="397">
        <v>151</v>
      </c>
    </row>
    <row r="2749" spans="1:25" x14ac:dyDescent="0.25">
      <c r="A2749">
        <f>'Page 1 - General Information'!$G$12</f>
        <v>104105353</v>
      </c>
      <c r="B2749" t="str">
        <f>'Page 1 - General Information'!$G$16</f>
        <v>1164</v>
      </c>
      <c r="C2749" s="395" t="s">
        <v>17716</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f>'Page 1 - General Information'!$G$12</f>
        <v>104105353</v>
      </c>
      <c r="B2750" t="str">
        <f>'Page 1 - General Information'!$G$16</f>
        <v>1164</v>
      </c>
      <c r="C2750" s="395" t="s">
        <v>17716</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2017-06-30</v>
      </c>
      <c r="U2750"/>
      <c r="V2750"/>
      <c r="W2750"/>
      <c r="X2750" s="397">
        <v>9</v>
      </c>
      <c r="Y2750" s="397">
        <v>151</v>
      </c>
    </row>
    <row r="2751" spans="1:25" x14ac:dyDescent="0.25">
      <c r="A2751">
        <f>'Page 1 - General Information'!$G$12</f>
        <v>104105353</v>
      </c>
      <c r="B2751" t="str">
        <f>'Page 1 - General Information'!$G$16</f>
        <v>1164</v>
      </c>
      <c r="C2751" s="395" t="s">
        <v>17716</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104105353</v>
      </c>
      <c r="B2752" t="str">
        <f>'Page 1 - General Information'!$G$16</f>
        <v>1164</v>
      </c>
      <c r="C2752" s="395" t="s">
        <v>17716</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104105353</v>
      </c>
      <c r="B2753" t="str">
        <f>'Page 1 - General Information'!$G$16</f>
        <v>1164</v>
      </c>
      <c r="C2753" s="395" t="s">
        <v>17716</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104105353</v>
      </c>
      <c r="B2754" t="str">
        <f>'Page 1 - General Information'!$G$16</f>
        <v>1164</v>
      </c>
      <c r="C2754" s="395" t="s">
        <v>17716</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f>'Page 1 - General Information'!$G$12</f>
        <v>104105353</v>
      </c>
      <c r="B2755" t="str">
        <f>'Page 1 - General Information'!$G$16</f>
        <v>1164</v>
      </c>
      <c r="C2755" s="395" t="s">
        <v>17716</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f>'Page 1 - General Information'!$G$12</f>
        <v>104105353</v>
      </c>
      <c r="B2756" t="str">
        <f>'Page 1 - General Information'!$G$16</f>
        <v>1164</v>
      </c>
      <c r="C2756" s="395" t="s">
        <v>17716</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f>'Page 1 - General Information'!$G$12</f>
        <v>104105353</v>
      </c>
      <c r="B2757" t="str">
        <f>'Page 1 - General Information'!$G$16</f>
        <v>1164</v>
      </c>
      <c r="C2757" s="395" t="s">
        <v>17716</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f>'Page 1 - General Information'!$G$12</f>
        <v>104105353</v>
      </c>
      <c r="B2758" t="str">
        <f>'Page 1 - General Information'!$G$16</f>
        <v>1164</v>
      </c>
      <c r="C2758" s="395" t="s">
        <v>17716</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f>'Page 1 - General Information'!$G$12</f>
        <v>104105353</v>
      </c>
      <c r="B2759" t="str">
        <f>'Page 1 - General Information'!$G$16</f>
        <v>1164</v>
      </c>
      <c r="C2759" s="395" t="s">
        <v>17716</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f>'Page 1 - General Information'!$G$12</f>
        <v>104105353</v>
      </c>
      <c r="B2760" t="str">
        <f>'Page 1 - General Information'!$G$16</f>
        <v>1164</v>
      </c>
      <c r="C2760" s="395" t="s">
        <v>17716</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f>'Page 1 - General Information'!$G$12</f>
        <v>104105353</v>
      </c>
      <c r="B2761" t="str">
        <f>'Page 1 - General Information'!$G$16</f>
        <v>1164</v>
      </c>
      <c r="C2761" s="395" t="s">
        <v>17716</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f>'Page 1 - General Information'!$G$12</f>
        <v>104105353</v>
      </c>
      <c r="B2762" t="str">
        <f>'Page 1 - General Information'!$G$16</f>
        <v>1164</v>
      </c>
      <c r="C2762" s="395" t="s">
        <v>17716</v>
      </c>
      <c r="D2762"/>
      <c r="E2762"/>
      <c r="F2762"/>
      <c r="G2762"/>
      <c r="H2762"/>
      <c r="I2762"/>
      <c r="J2762"/>
      <c r="K2762"/>
      <c r="L2762"/>
      <c r="M2762"/>
      <c r="N2762" t="s">
        <v>4582</v>
      </c>
      <c r="O2762" s="399"/>
      <c r="P2762"/>
      <c r="Q2762"/>
      <c r="R2762" s="399" t="s">
        <v>10264</v>
      </c>
      <c r="S2762" t="s">
        <v>6788</v>
      </c>
      <c r="T2762"/>
      <c r="U2762"/>
      <c r="V2762" s="396" t="str">
        <f>INDEX('Page 2 - Team Information'!$K$14:$AP$184,Y2762,X2762)</f>
        <v xml:space="preserve">Yes </v>
      </c>
      <c r="W2762"/>
      <c r="X2762" s="397">
        <v>5</v>
      </c>
      <c r="Y2762" s="397">
        <v>152</v>
      </c>
    </row>
    <row r="2763" spans="1:25" x14ac:dyDescent="0.25">
      <c r="A2763">
        <f>'Page 1 - General Information'!$G$12</f>
        <v>104105353</v>
      </c>
      <c r="B2763" t="str">
        <f>'Page 1 - General Information'!$G$16</f>
        <v>1164</v>
      </c>
      <c r="C2763" s="395" t="s">
        <v>17716</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f>'Page 1 - General Information'!$G$12</f>
        <v>104105353</v>
      </c>
      <c r="B2764" t="str">
        <f>'Page 1 - General Information'!$G$16</f>
        <v>1164</v>
      </c>
      <c r="C2764" s="395" t="s">
        <v>17716</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f>'Page 1 - General Information'!$G$12</f>
        <v>104105353</v>
      </c>
      <c r="B2765" t="str">
        <f>'Page 1 - General Information'!$G$16</f>
        <v>1164</v>
      </c>
      <c r="C2765" s="395" t="s">
        <v>17716</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1981-06-30</v>
      </c>
      <c r="U2765"/>
      <c r="V2765"/>
      <c r="W2765"/>
      <c r="X2765" s="397">
        <v>9</v>
      </c>
      <c r="Y2765" s="397">
        <v>152</v>
      </c>
    </row>
    <row r="2766" spans="1:25" x14ac:dyDescent="0.25">
      <c r="A2766">
        <f>'Page 1 - General Information'!$G$12</f>
        <v>104105353</v>
      </c>
      <c r="B2766" t="str">
        <f>'Page 1 - General Information'!$G$16</f>
        <v>1164</v>
      </c>
      <c r="C2766" s="395" t="s">
        <v>17716</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104105353</v>
      </c>
      <c r="B2767" t="str">
        <f>'Page 1 - General Information'!$G$16</f>
        <v>1164</v>
      </c>
      <c r="C2767" s="395" t="s">
        <v>17716</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104105353</v>
      </c>
      <c r="B2768" t="str">
        <f>'Page 1 - General Information'!$G$16</f>
        <v>1164</v>
      </c>
      <c r="C2768" s="395" t="s">
        <v>17716</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104105353</v>
      </c>
      <c r="B2769" t="str">
        <f>'Page 1 - General Information'!$G$16</f>
        <v>1164</v>
      </c>
      <c r="C2769" s="395" t="s">
        <v>17716</v>
      </c>
      <c r="D2769"/>
      <c r="E2769"/>
      <c r="F2769"/>
      <c r="G2769"/>
      <c r="H2769"/>
      <c r="I2769"/>
      <c r="J2769"/>
      <c r="K2769"/>
      <c r="L2769"/>
      <c r="M2769"/>
      <c r="N2769" t="s">
        <v>4101</v>
      </c>
      <c r="O2769" s="396">
        <f>INDEX('Page 2 - Team Information'!$K$14:$AP$184,Y2769,X2769)</f>
        <v>8</v>
      </c>
      <c r="P2769"/>
      <c r="Q2769"/>
      <c r="R2769"/>
      <c r="S2769" t="s">
        <v>6795</v>
      </c>
      <c r="T2769"/>
      <c r="U2769"/>
      <c r="V2769"/>
      <c r="W2769"/>
      <c r="X2769" s="397">
        <v>14</v>
      </c>
      <c r="Y2769" s="397">
        <v>152</v>
      </c>
    </row>
    <row r="2770" spans="1:25" x14ac:dyDescent="0.25">
      <c r="A2770">
        <f>'Page 1 - General Information'!$G$12</f>
        <v>104105353</v>
      </c>
      <c r="B2770" t="str">
        <f>'Page 1 - General Information'!$G$16</f>
        <v>1164</v>
      </c>
      <c r="C2770" s="395" t="s">
        <v>17716</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f>'Page 1 - General Information'!$G$12</f>
        <v>104105353</v>
      </c>
      <c r="B2771" t="str">
        <f>'Page 1 - General Information'!$G$16</f>
        <v>1164</v>
      </c>
      <c r="C2771" s="395" t="s">
        <v>17716</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f>'Page 1 - General Information'!$G$12</f>
        <v>104105353</v>
      </c>
      <c r="B2772" t="str">
        <f>'Page 1 - General Information'!$G$16</f>
        <v>1164</v>
      </c>
      <c r="C2772" s="395" t="s">
        <v>17716</v>
      </c>
      <c r="D2772"/>
      <c r="E2772"/>
      <c r="F2772"/>
      <c r="G2772"/>
      <c r="H2772"/>
      <c r="I2772"/>
      <c r="J2772"/>
      <c r="K2772"/>
      <c r="L2772"/>
      <c r="M2772"/>
      <c r="N2772" t="s">
        <v>4101</v>
      </c>
      <c r="O2772" s="396">
        <f>INDEX('Page 2 - Team Information'!$K$14:$AP$184,Y2772,X2772)</f>
        <v>8</v>
      </c>
      <c r="P2772"/>
      <c r="Q2772"/>
      <c r="R2772"/>
      <c r="S2772" t="s">
        <v>6798</v>
      </c>
      <c r="T2772"/>
      <c r="U2772"/>
      <c r="V2772"/>
      <c r="W2772"/>
      <c r="X2772" s="397">
        <v>17</v>
      </c>
      <c r="Y2772" s="397">
        <v>152</v>
      </c>
    </row>
    <row r="2773" spans="1:25" x14ac:dyDescent="0.25">
      <c r="A2773">
        <f>'Page 1 - General Information'!$G$12</f>
        <v>104105353</v>
      </c>
      <c r="B2773" t="str">
        <f>'Page 1 - General Information'!$G$16</f>
        <v>1164</v>
      </c>
      <c r="C2773" s="395" t="s">
        <v>17716</v>
      </c>
      <c r="D2773"/>
      <c r="E2773"/>
      <c r="F2773"/>
      <c r="G2773"/>
      <c r="H2773"/>
      <c r="I2773"/>
      <c r="J2773"/>
      <c r="K2773"/>
      <c r="L2773"/>
      <c r="M2773"/>
      <c r="N2773" t="s">
        <v>4101</v>
      </c>
      <c r="O2773" s="396">
        <f>INDEX('Page 2 - Team Information'!$K$14:$AP$184,Y2773,X2773)</f>
        <v>8</v>
      </c>
      <c r="P2773"/>
      <c r="Q2773"/>
      <c r="R2773"/>
      <c r="S2773" t="s">
        <v>6799</v>
      </c>
      <c r="T2773"/>
      <c r="U2773"/>
      <c r="V2773"/>
      <c r="W2773"/>
      <c r="X2773" s="397">
        <v>19</v>
      </c>
      <c r="Y2773" s="397">
        <v>152</v>
      </c>
    </row>
    <row r="2774" spans="1:25" x14ac:dyDescent="0.25">
      <c r="A2774">
        <f>'Page 1 - General Information'!$G$12</f>
        <v>104105353</v>
      </c>
      <c r="B2774" t="str">
        <f>'Page 1 - General Information'!$G$16</f>
        <v>1164</v>
      </c>
      <c r="C2774" s="395" t="s">
        <v>17716</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f>'Page 1 - General Information'!$G$12</f>
        <v>104105353</v>
      </c>
      <c r="B2775" t="str">
        <f>'Page 1 - General Information'!$G$16</f>
        <v>1164</v>
      </c>
      <c r="C2775" s="395" t="s">
        <v>17716</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f>'Page 1 - General Information'!$G$12</f>
        <v>104105353</v>
      </c>
      <c r="B2776" t="str">
        <f>'Page 1 - General Information'!$G$16</f>
        <v>1164</v>
      </c>
      <c r="C2776" s="395" t="s">
        <v>17716</v>
      </c>
      <c r="D2776"/>
      <c r="E2776"/>
      <c r="F2776"/>
      <c r="G2776"/>
      <c r="H2776"/>
      <c r="I2776"/>
      <c r="J2776"/>
      <c r="K2776"/>
      <c r="L2776"/>
      <c r="M2776"/>
      <c r="N2776" t="s">
        <v>4101</v>
      </c>
      <c r="O2776" s="396">
        <f>INDEX('Page 2 - Team Information'!$K$14:$AP$184,Y2776,X2776)</f>
        <v>8</v>
      </c>
      <c r="P2776"/>
      <c r="Q2776"/>
      <c r="R2776"/>
      <c r="S2776" t="s">
        <v>6802</v>
      </c>
      <c r="T2776"/>
      <c r="U2776"/>
      <c r="V2776"/>
      <c r="W2776"/>
      <c r="X2776" s="397">
        <v>22</v>
      </c>
      <c r="Y2776" s="397">
        <v>152</v>
      </c>
    </row>
    <row r="2777" spans="1:25" x14ac:dyDescent="0.25">
      <c r="A2777">
        <f>'Page 1 - General Information'!$G$12</f>
        <v>104105353</v>
      </c>
      <c r="B2777" t="str">
        <f>'Page 1 - General Information'!$G$16</f>
        <v>1164</v>
      </c>
      <c r="C2777" s="395" t="s">
        <v>17716</v>
      </c>
      <c r="D2777"/>
      <c r="E2777"/>
      <c r="F2777"/>
      <c r="G2777"/>
      <c r="H2777"/>
      <c r="I2777"/>
      <c r="J2777"/>
      <c r="K2777"/>
      <c r="L2777"/>
      <c r="M2777"/>
      <c r="N2777" t="s">
        <v>4582</v>
      </c>
      <c r="O2777" s="399"/>
      <c r="P2777"/>
      <c r="Q2777"/>
      <c r="R2777" s="399" t="s">
        <v>10264</v>
      </c>
      <c r="S2777" t="s">
        <v>6803</v>
      </c>
      <c r="T2777"/>
      <c r="U2777"/>
      <c r="V2777" s="396">
        <f>INDEX('Page 2 - Team Information'!$K$14:$AP$184,Y2777,X2777)</f>
        <v>0</v>
      </c>
      <c r="W2777"/>
      <c r="X2777" s="397">
        <v>5</v>
      </c>
      <c r="Y2777" s="397">
        <v>153</v>
      </c>
    </row>
    <row r="2778" spans="1:25" x14ac:dyDescent="0.25">
      <c r="A2778">
        <f>'Page 1 - General Information'!$G$12</f>
        <v>104105353</v>
      </c>
      <c r="B2778" t="str">
        <f>'Page 1 - General Information'!$G$16</f>
        <v>1164</v>
      </c>
      <c r="C2778" s="395" t="s">
        <v>17716</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f>'Page 1 - General Information'!$G$12</f>
        <v>104105353</v>
      </c>
      <c r="B2779" t="str">
        <f>'Page 1 - General Information'!$G$16</f>
        <v>1164</v>
      </c>
      <c r="C2779" s="395" t="s">
        <v>17716</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f>'Page 1 - General Information'!$G$12</f>
        <v>104105353</v>
      </c>
      <c r="B2780" t="str">
        <f>'Page 1 - General Information'!$G$16</f>
        <v>1164</v>
      </c>
      <c r="C2780" s="395" t="s">
        <v>17716</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104105353</v>
      </c>
      <c r="B2781" t="str">
        <f>'Page 1 - General Information'!$G$16</f>
        <v>1164</v>
      </c>
      <c r="C2781" s="395" t="s">
        <v>17716</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104105353</v>
      </c>
      <c r="B2782" t="str">
        <f>'Page 1 - General Information'!$G$16</f>
        <v>1164</v>
      </c>
      <c r="C2782" s="395" t="s">
        <v>17716</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104105353</v>
      </c>
      <c r="B2783" t="str">
        <f>'Page 1 - General Information'!$G$16</f>
        <v>1164</v>
      </c>
      <c r="C2783" s="395" t="s">
        <v>17716</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104105353</v>
      </c>
      <c r="B2784" t="str">
        <f>'Page 1 - General Information'!$G$16</f>
        <v>1164</v>
      </c>
      <c r="C2784" s="395" t="s">
        <v>17716</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25">
      <c r="A2785">
        <f>'Page 1 - General Information'!$G$12</f>
        <v>104105353</v>
      </c>
      <c r="B2785" t="str">
        <f>'Page 1 - General Information'!$G$16</f>
        <v>1164</v>
      </c>
      <c r="C2785" s="395" t="s">
        <v>17716</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f>'Page 1 - General Information'!$G$12</f>
        <v>104105353</v>
      </c>
      <c r="B2786" t="str">
        <f>'Page 1 - General Information'!$G$16</f>
        <v>1164</v>
      </c>
      <c r="C2786" s="395" t="s">
        <v>17716</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f>'Page 1 - General Information'!$G$12</f>
        <v>104105353</v>
      </c>
      <c r="B2787" t="str">
        <f>'Page 1 - General Information'!$G$16</f>
        <v>1164</v>
      </c>
      <c r="C2787" s="395" t="s">
        <v>17716</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25">
      <c r="A2788">
        <f>'Page 1 - General Information'!$G$12</f>
        <v>104105353</v>
      </c>
      <c r="B2788" t="str">
        <f>'Page 1 - General Information'!$G$16</f>
        <v>1164</v>
      </c>
      <c r="C2788" s="395" t="s">
        <v>17716</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25">
      <c r="A2789">
        <f>'Page 1 - General Information'!$G$12</f>
        <v>104105353</v>
      </c>
      <c r="B2789" t="str">
        <f>'Page 1 - General Information'!$G$16</f>
        <v>1164</v>
      </c>
      <c r="C2789" s="395" t="s">
        <v>17716</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f>'Page 1 - General Information'!$G$12</f>
        <v>104105353</v>
      </c>
      <c r="B2790" t="str">
        <f>'Page 1 - General Information'!$G$16</f>
        <v>1164</v>
      </c>
      <c r="C2790" s="395" t="s">
        <v>17716</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f>'Page 1 - General Information'!$G$12</f>
        <v>104105353</v>
      </c>
      <c r="B2791" t="str">
        <f>'Page 1 - General Information'!$G$16</f>
        <v>1164</v>
      </c>
      <c r="C2791" s="395" t="s">
        <v>17716</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25">
      <c r="A2792">
        <f>'Page 1 - General Information'!$G$12</f>
        <v>104105353</v>
      </c>
      <c r="B2792" t="str">
        <f>'Page 1 - General Information'!$G$16</f>
        <v>1164</v>
      </c>
      <c r="C2792" s="395" t="s">
        <v>17716</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f>'Page 1 - General Information'!$G$12</f>
        <v>104105353</v>
      </c>
      <c r="B2793" t="str">
        <f>'Page 1 - General Information'!$G$16</f>
        <v>1164</v>
      </c>
      <c r="C2793" s="395" t="s">
        <v>17716</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f>'Page 1 - General Information'!$G$12</f>
        <v>104105353</v>
      </c>
      <c r="B2794" t="str">
        <f>'Page 1 - General Information'!$G$16</f>
        <v>1164</v>
      </c>
      <c r="C2794" s="395" t="s">
        <v>17716</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f>'Page 1 - General Information'!$G$12</f>
        <v>104105353</v>
      </c>
      <c r="B2795" t="str">
        <f>'Page 1 - General Information'!$G$16</f>
        <v>1164</v>
      </c>
      <c r="C2795" s="395" t="s">
        <v>17716</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104105353</v>
      </c>
      <c r="B2796" t="str">
        <f>'Page 1 - General Information'!$G$16</f>
        <v>1164</v>
      </c>
      <c r="C2796" s="395" t="s">
        <v>17716</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104105353</v>
      </c>
      <c r="B2797" t="str">
        <f>'Page 1 - General Information'!$G$16</f>
        <v>1164</v>
      </c>
      <c r="C2797" s="395" t="s">
        <v>17716</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104105353</v>
      </c>
      <c r="B2798" t="str">
        <f>'Page 1 - General Information'!$G$16</f>
        <v>1164</v>
      </c>
      <c r="C2798" s="395" t="s">
        <v>17716</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104105353</v>
      </c>
      <c r="B2799" t="str">
        <f>'Page 1 - General Information'!$G$16</f>
        <v>1164</v>
      </c>
      <c r="C2799" s="395" t="s">
        <v>17716</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f>'Page 1 - General Information'!$G$12</f>
        <v>104105353</v>
      </c>
      <c r="B2800" t="str">
        <f>'Page 1 - General Information'!$G$16</f>
        <v>1164</v>
      </c>
      <c r="C2800" s="395" t="s">
        <v>17716</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f>'Page 1 - General Information'!$G$12</f>
        <v>104105353</v>
      </c>
      <c r="B2801" t="str">
        <f>'Page 1 - General Information'!$G$16</f>
        <v>1164</v>
      </c>
      <c r="C2801" s="395" t="s">
        <v>17716</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f>'Page 1 - General Information'!$G$12</f>
        <v>104105353</v>
      </c>
      <c r="B2802" t="str">
        <f>'Page 1 - General Information'!$G$16</f>
        <v>1164</v>
      </c>
      <c r="C2802" s="395" t="s">
        <v>17716</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f>'Page 1 - General Information'!$G$12</f>
        <v>104105353</v>
      </c>
      <c r="B2803" t="str">
        <f>'Page 1 - General Information'!$G$16</f>
        <v>1164</v>
      </c>
      <c r="C2803" s="395" t="s">
        <v>17716</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f>'Page 1 - General Information'!$G$12</f>
        <v>104105353</v>
      </c>
      <c r="B2804" t="str">
        <f>'Page 1 - General Information'!$G$16</f>
        <v>1164</v>
      </c>
      <c r="C2804" s="395" t="s">
        <v>17716</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f>'Page 1 - General Information'!$G$12</f>
        <v>104105353</v>
      </c>
      <c r="B2805" t="str">
        <f>'Page 1 - General Information'!$G$16</f>
        <v>1164</v>
      </c>
      <c r="C2805" s="395" t="s">
        <v>17716</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f>'Page 1 - General Information'!$G$12</f>
        <v>104105353</v>
      </c>
      <c r="B2806" t="str">
        <f>'Page 1 - General Information'!$G$16</f>
        <v>1164</v>
      </c>
      <c r="C2806" s="395" t="s">
        <v>17716</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f>'Page 1 - General Information'!$G$12</f>
        <v>104105353</v>
      </c>
      <c r="B2807" t="str">
        <f>'Page 1 - General Information'!$G$16</f>
        <v>1164</v>
      </c>
      <c r="C2807" s="395" t="s">
        <v>17716</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f>'Page 1 - General Information'!$G$12</f>
        <v>104105353</v>
      </c>
      <c r="B2808" t="str">
        <f>'Page 1 - General Information'!$G$16</f>
        <v>1164</v>
      </c>
      <c r="C2808" s="395" t="s">
        <v>17716</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f>'Page 1 - General Information'!$G$12</f>
        <v>104105353</v>
      </c>
      <c r="B2809" t="str">
        <f>'Page 1 - General Information'!$G$16</f>
        <v>1164</v>
      </c>
      <c r="C2809" s="395" t="s">
        <v>17716</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f>'Page 1 - General Information'!$G$12</f>
        <v>104105353</v>
      </c>
      <c r="B2810" t="str">
        <f>'Page 1 - General Information'!$G$16</f>
        <v>1164</v>
      </c>
      <c r="C2810" s="395" t="s">
        <v>17716</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104105353</v>
      </c>
      <c r="B2811" t="str">
        <f>'Page 1 - General Information'!$G$16</f>
        <v>1164</v>
      </c>
      <c r="C2811" s="395" t="s">
        <v>17716</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104105353</v>
      </c>
      <c r="B2812" t="str">
        <f>'Page 1 - General Information'!$G$16</f>
        <v>1164</v>
      </c>
      <c r="C2812" s="395" t="s">
        <v>17716</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104105353</v>
      </c>
      <c r="B2813" t="str">
        <f>'Page 1 - General Information'!$G$16</f>
        <v>1164</v>
      </c>
      <c r="C2813" s="395" t="s">
        <v>17716</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104105353</v>
      </c>
      <c r="B2814" t="str">
        <f>'Page 1 - General Information'!$G$16</f>
        <v>1164</v>
      </c>
      <c r="C2814" s="395" t="s">
        <v>17716</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f>'Page 1 - General Information'!$G$12</f>
        <v>104105353</v>
      </c>
      <c r="B2815" t="str">
        <f>'Page 1 - General Information'!$G$16</f>
        <v>1164</v>
      </c>
      <c r="C2815" s="395" t="s">
        <v>17716</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f>'Page 1 - General Information'!$G$12</f>
        <v>104105353</v>
      </c>
      <c r="B2816" t="str">
        <f>'Page 1 - General Information'!$G$16</f>
        <v>1164</v>
      </c>
      <c r="C2816" s="395" t="s">
        <v>17716</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f>'Page 1 - General Information'!$G$12</f>
        <v>104105353</v>
      </c>
      <c r="B2817" t="str">
        <f>'Page 1 - General Information'!$G$16</f>
        <v>1164</v>
      </c>
      <c r="C2817" s="395" t="s">
        <v>17716</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f>'Page 1 - General Information'!$G$12</f>
        <v>104105353</v>
      </c>
      <c r="B2818" t="str">
        <f>'Page 1 - General Information'!$G$16</f>
        <v>1164</v>
      </c>
      <c r="C2818" s="395" t="s">
        <v>17716</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f>'Page 1 - General Information'!$G$12</f>
        <v>104105353</v>
      </c>
      <c r="B2819" t="str">
        <f>'Page 1 - General Information'!$G$16</f>
        <v>1164</v>
      </c>
      <c r="C2819" s="395" t="s">
        <v>17716</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f>'Page 1 - General Information'!$G$12</f>
        <v>104105353</v>
      </c>
      <c r="B2820" t="str">
        <f>'Page 1 - General Information'!$G$16</f>
        <v>1164</v>
      </c>
      <c r="C2820" s="395" t="s">
        <v>17716</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f>'Page 1 - General Information'!$G$12</f>
        <v>104105353</v>
      </c>
      <c r="B2821" t="str">
        <f>'Page 1 - General Information'!$G$16</f>
        <v>1164</v>
      </c>
      <c r="C2821" s="395" t="s">
        <v>17716</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f>'Page 1 - General Information'!$G$12</f>
        <v>104105353</v>
      </c>
      <c r="B2822" t="str">
        <f>'Page 1 - General Information'!$G$16</f>
        <v>1164</v>
      </c>
      <c r="C2822" s="395" t="s">
        <v>17716</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f>'Page 1 - General Information'!$G$12</f>
        <v>104105353</v>
      </c>
      <c r="B2823" t="str">
        <f>'Page 1 - General Information'!$G$16</f>
        <v>1164</v>
      </c>
      <c r="C2823" s="395" t="s">
        <v>17716</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f>'Page 1 - General Information'!$G$12</f>
        <v>104105353</v>
      </c>
      <c r="B2824" t="str">
        <f>'Page 1 - General Information'!$G$16</f>
        <v>1164</v>
      </c>
      <c r="C2824" s="395" t="s">
        <v>17716</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f>'Page 1 - General Information'!$G$12</f>
        <v>104105353</v>
      </c>
      <c r="B2825" t="str">
        <f>'Page 1 - General Information'!$G$16</f>
        <v>1164</v>
      </c>
      <c r="C2825" s="395" t="s">
        <v>17716</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104105353</v>
      </c>
      <c r="B2826" t="str">
        <f>'Page 1 - General Information'!$G$16</f>
        <v>1164</v>
      </c>
      <c r="C2826" s="395" t="s">
        <v>17716</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104105353</v>
      </c>
      <c r="B2827" t="str">
        <f>'Page 1 - General Information'!$G$16</f>
        <v>1164</v>
      </c>
      <c r="C2827" s="395" t="s">
        <v>17716</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104105353</v>
      </c>
      <c r="B2828" t="str">
        <f>'Page 1 - General Information'!$G$16</f>
        <v>1164</v>
      </c>
      <c r="C2828" s="395" t="s">
        <v>17716</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104105353</v>
      </c>
      <c r="B2829" t="str">
        <f>'Page 1 - General Information'!$G$16</f>
        <v>1164</v>
      </c>
      <c r="C2829" s="395" t="s">
        <v>17716</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f>'Page 1 - General Information'!$G$12</f>
        <v>104105353</v>
      </c>
      <c r="B2830" t="str">
        <f>'Page 1 - General Information'!$G$16</f>
        <v>1164</v>
      </c>
      <c r="C2830" s="395" t="s">
        <v>17716</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f>'Page 1 - General Information'!$G$12</f>
        <v>104105353</v>
      </c>
      <c r="B2831" t="str">
        <f>'Page 1 - General Information'!$G$16</f>
        <v>1164</v>
      </c>
      <c r="C2831" s="395" t="s">
        <v>17716</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f>'Page 1 - General Information'!$G$12</f>
        <v>104105353</v>
      </c>
      <c r="B2832" t="str">
        <f>'Page 1 - General Information'!$G$16</f>
        <v>1164</v>
      </c>
      <c r="C2832" s="395" t="s">
        <v>17716</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f>'Page 1 - General Information'!$G$12</f>
        <v>104105353</v>
      </c>
      <c r="B2833" t="str">
        <f>'Page 1 - General Information'!$G$16</f>
        <v>1164</v>
      </c>
      <c r="C2833" s="395" t="s">
        <v>17716</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f>'Page 1 - General Information'!$G$12</f>
        <v>104105353</v>
      </c>
      <c r="B2834" t="str">
        <f>'Page 1 - General Information'!$G$16</f>
        <v>1164</v>
      </c>
      <c r="C2834" s="395" t="s">
        <v>17716</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f>'Page 1 - General Information'!$G$12</f>
        <v>104105353</v>
      </c>
      <c r="B2835" t="str">
        <f>'Page 1 - General Information'!$G$16</f>
        <v>1164</v>
      </c>
      <c r="C2835" s="395" t="s">
        <v>17716</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f>'Page 1 - General Information'!$G$12</f>
        <v>104105353</v>
      </c>
      <c r="B2836" t="str">
        <f>'Page 1 - General Information'!$G$16</f>
        <v>1164</v>
      </c>
      <c r="C2836" s="395" t="s">
        <v>17716</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f>'Page 1 - General Information'!$G$12</f>
        <v>104105353</v>
      </c>
      <c r="B2837" t="str">
        <f>'Page 1 - General Information'!$G$16</f>
        <v>1164</v>
      </c>
      <c r="C2837" s="395" t="s">
        <v>17716</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f>'Page 1 - General Information'!$G$12</f>
        <v>104105353</v>
      </c>
      <c r="B2838" t="str">
        <f>'Page 1 - General Information'!$G$16</f>
        <v>1164</v>
      </c>
      <c r="C2838" s="395" t="s">
        <v>17716</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f>'Page 1 - General Information'!$G$12</f>
        <v>104105353</v>
      </c>
      <c r="B2839" t="str">
        <f>'Page 1 - General Information'!$G$16</f>
        <v>1164</v>
      </c>
      <c r="C2839" s="395" t="s">
        <v>17716</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f>'Page 1 - General Information'!$G$12</f>
        <v>104105353</v>
      </c>
      <c r="B2840" t="str">
        <f>'Page 1 - General Information'!$G$16</f>
        <v>1164</v>
      </c>
      <c r="C2840" s="395" t="s">
        <v>17716</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104105353</v>
      </c>
      <c r="B2841" t="str">
        <f>'Page 1 - General Information'!$G$16</f>
        <v>1164</v>
      </c>
      <c r="C2841" s="395" t="s">
        <v>17716</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104105353</v>
      </c>
      <c r="B2842" t="str">
        <f>'Page 1 - General Information'!$G$16</f>
        <v>1164</v>
      </c>
      <c r="C2842" s="395" t="s">
        <v>17716</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104105353</v>
      </c>
      <c r="B2843" t="str">
        <f>'Page 1 - General Information'!$G$16</f>
        <v>1164</v>
      </c>
      <c r="C2843" s="395" t="s">
        <v>17716</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104105353</v>
      </c>
      <c r="B2844" t="str">
        <f>'Page 1 - General Information'!$G$16</f>
        <v>1164</v>
      </c>
      <c r="C2844" s="395" t="s">
        <v>17716</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f>'Page 1 - General Information'!$G$12</f>
        <v>104105353</v>
      </c>
      <c r="B2845" t="str">
        <f>'Page 1 - General Information'!$G$16</f>
        <v>1164</v>
      </c>
      <c r="C2845" s="395" t="s">
        <v>17716</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f>'Page 1 - General Information'!$G$12</f>
        <v>104105353</v>
      </c>
      <c r="B2846" t="str">
        <f>'Page 1 - General Information'!$G$16</f>
        <v>1164</v>
      </c>
      <c r="C2846" s="395" t="s">
        <v>17716</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f>'Page 1 - General Information'!$G$12</f>
        <v>104105353</v>
      </c>
      <c r="B2847" t="str">
        <f>'Page 1 - General Information'!$G$16</f>
        <v>1164</v>
      </c>
      <c r="C2847" s="395" t="s">
        <v>17716</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f>'Page 1 - General Information'!$G$12</f>
        <v>104105353</v>
      </c>
      <c r="B2848" t="str">
        <f>'Page 1 - General Information'!$G$16</f>
        <v>1164</v>
      </c>
      <c r="C2848" s="395" t="s">
        <v>17716</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f>'Page 1 - General Information'!$G$12</f>
        <v>104105353</v>
      </c>
      <c r="B2849" t="str">
        <f>'Page 1 - General Information'!$G$16</f>
        <v>1164</v>
      </c>
      <c r="C2849" s="395" t="s">
        <v>17716</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f>'Page 1 - General Information'!$G$12</f>
        <v>104105353</v>
      </c>
      <c r="B2850" t="str">
        <f>'Page 1 - General Information'!$G$16</f>
        <v>1164</v>
      </c>
      <c r="C2850" s="395" t="s">
        <v>17716</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f>'Page 1 - General Information'!$G$12</f>
        <v>104105353</v>
      </c>
      <c r="B2851" t="str">
        <f>'Page 1 - General Information'!$G$16</f>
        <v>1164</v>
      </c>
      <c r="C2851" s="395" t="s">
        <v>17716</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f>'Page 1 - General Information'!$G$12</f>
        <v>104105353</v>
      </c>
      <c r="B2852" t="str">
        <f>'Page 1 - General Information'!$G$16</f>
        <v>1164</v>
      </c>
      <c r="C2852" s="395" t="s">
        <v>17716</v>
      </c>
      <c r="D2852"/>
      <c r="E2852"/>
      <c r="F2852"/>
      <c r="G2852"/>
      <c r="H2852"/>
      <c r="I2852"/>
      <c r="J2852"/>
      <c r="K2852"/>
      <c r="L2852"/>
      <c r="M2852"/>
      <c r="N2852" t="s">
        <v>4582</v>
      </c>
      <c r="O2852" s="399"/>
      <c r="P2852"/>
      <c r="Q2852"/>
      <c r="R2852" s="399" t="s">
        <v>10264</v>
      </c>
      <c r="S2852" t="s">
        <v>6878</v>
      </c>
      <c r="T2852"/>
      <c r="U2852"/>
      <c r="V2852" s="396">
        <f>INDEX('Page 2 - Team Information'!$K$14:$AP$184,Y2852,X2852)</f>
        <v>0</v>
      </c>
      <c r="W2852"/>
      <c r="X2852" s="397">
        <v>5</v>
      </c>
      <c r="Y2852" s="397">
        <v>158</v>
      </c>
    </row>
    <row r="2853" spans="1:25" x14ac:dyDescent="0.25">
      <c r="A2853">
        <f>'Page 1 - General Information'!$G$12</f>
        <v>104105353</v>
      </c>
      <c r="B2853" t="str">
        <f>'Page 1 - General Information'!$G$16</f>
        <v>1164</v>
      </c>
      <c r="C2853" s="395" t="s">
        <v>17716</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f>'Page 1 - General Information'!$G$12</f>
        <v>104105353</v>
      </c>
      <c r="B2854" t="str">
        <f>'Page 1 - General Information'!$G$16</f>
        <v>1164</v>
      </c>
      <c r="C2854" s="395" t="s">
        <v>17716</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f>'Page 1 - General Information'!$G$12</f>
        <v>104105353</v>
      </c>
      <c r="B2855" t="str">
        <f>'Page 1 - General Information'!$G$16</f>
        <v>1164</v>
      </c>
      <c r="C2855" s="395" t="s">
        <v>17716</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104105353</v>
      </c>
      <c r="B2856" t="str">
        <f>'Page 1 - General Information'!$G$16</f>
        <v>1164</v>
      </c>
      <c r="C2856" s="395" t="s">
        <v>17716</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104105353</v>
      </c>
      <c r="B2857" t="str">
        <f>'Page 1 - General Information'!$G$16</f>
        <v>1164</v>
      </c>
      <c r="C2857" s="395" t="s">
        <v>17716</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104105353</v>
      </c>
      <c r="B2858" t="str">
        <f>'Page 1 - General Information'!$G$16</f>
        <v>1164</v>
      </c>
      <c r="C2858" s="395" t="s">
        <v>17716</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104105353</v>
      </c>
      <c r="B2859" t="str">
        <f>'Page 1 - General Information'!$G$16</f>
        <v>1164</v>
      </c>
      <c r="C2859" s="395" t="s">
        <v>17716</v>
      </c>
      <c r="D2859"/>
      <c r="E2859"/>
      <c r="F2859"/>
      <c r="G2859"/>
      <c r="H2859"/>
      <c r="I2859"/>
      <c r="J2859"/>
      <c r="K2859"/>
      <c r="L2859"/>
      <c r="M2859"/>
      <c r="N2859" t="s">
        <v>4101</v>
      </c>
      <c r="O2859" s="396">
        <f>INDEX('Page 2 - Team Information'!$K$14:$AP$184,Y2859,X2859)</f>
        <v>0</v>
      </c>
      <c r="P2859"/>
      <c r="Q2859"/>
      <c r="R2859"/>
      <c r="S2859" t="s">
        <v>6885</v>
      </c>
      <c r="T2859"/>
      <c r="U2859"/>
      <c r="V2859"/>
      <c r="W2859"/>
      <c r="X2859" s="397">
        <v>14</v>
      </c>
      <c r="Y2859" s="397">
        <v>158</v>
      </c>
    </row>
    <row r="2860" spans="1:25" x14ac:dyDescent="0.25">
      <c r="A2860">
        <f>'Page 1 - General Information'!$G$12</f>
        <v>104105353</v>
      </c>
      <c r="B2860" t="str">
        <f>'Page 1 - General Information'!$G$16</f>
        <v>1164</v>
      </c>
      <c r="C2860" s="395" t="s">
        <v>17716</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f>'Page 1 - General Information'!$G$12</f>
        <v>104105353</v>
      </c>
      <c r="B2861" t="str">
        <f>'Page 1 - General Information'!$G$16</f>
        <v>1164</v>
      </c>
      <c r="C2861" s="395" t="s">
        <v>17716</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f>'Page 1 - General Information'!$G$12</f>
        <v>104105353</v>
      </c>
      <c r="B2862" t="str">
        <f>'Page 1 - General Information'!$G$16</f>
        <v>1164</v>
      </c>
      <c r="C2862" s="395" t="s">
        <v>17716</v>
      </c>
      <c r="D2862"/>
      <c r="E2862"/>
      <c r="F2862"/>
      <c r="G2862"/>
      <c r="H2862"/>
      <c r="I2862"/>
      <c r="J2862"/>
      <c r="K2862"/>
      <c r="L2862"/>
      <c r="M2862"/>
      <c r="N2862" t="s">
        <v>4101</v>
      </c>
      <c r="O2862" s="396">
        <f>INDEX('Page 2 - Team Information'!$K$14:$AP$184,Y2862,X2862)</f>
        <v>0</v>
      </c>
      <c r="P2862"/>
      <c r="Q2862"/>
      <c r="R2862"/>
      <c r="S2862" t="s">
        <v>6888</v>
      </c>
      <c r="T2862"/>
      <c r="U2862"/>
      <c r="V2862"/>
      <c r="W2862"/>
      <c r="X2862" s="397">
        <v>17</v>
      </c>
      <c r="Y2862" s="397">
        <v>158</v>
      </c>
    </row>
    <row r="2863" spans="1:25" x14ac:dyDescent="0.25">
      <c r="A2863">
        <f>'Page 1 - General Information'!$G$12</f>
        <v>104105353</v>
      </c>
      <c r="B2863" t="str">
        <f>'Page 1 - General Information'!$G$16</f>
        <v>1164</v>
      </c>
      <c r="C2863" s="395" t="s">
        <v>17716</v>
      </c>
      <c r="D2863"/>
      <c r="E2863"/>
      <c r="F2863"/>
      <c r="G2863"/>
      <c r="H2863"/>
      <c r="I2863"/>
      <c r="J2863"/>
      <c r="K2863"/>
      <c r="L2863"/>
      <c r="M2863"/>
      <c r="N2863" t="s">
        <v>4101</v>
      </c>
      <c r="O2863" s="396">
        <f>INDEX('Page 2 - Team Information'!$K$14:$AP$184,Y2863,X2863)</f>
        <v>0</v>
      </c>
      <c r="P2863"/>
      <c r="Q2863"/>
      <c r="R2863"/>
      <c r="S2863" t="s">
        <v>6889</v>
      </c>
      <c r="T2863"/>
      <c r="U2863"/>
      <c r="V2863"/>
      <c r="W2863"/>
      <c r="X2863" s="397">
        <v>19</v>
      </c>
      <c r="Y2863" s="397">
        <v>158</v>
      </c>
    </row>
    <row r="2864" spans="1:25" x14ac:dyDescent="0.25">
      <c r="A2864">
        <f>'Page 1 - General Information'!$G$12</f>
        <v>104105353</v>
      </c>
      <c r="B2864" t="str">
        <f>'Page 1 - General Information'!$G$16</f>
        <v>1164</v>
      </c>
      <c r="C2864" s="395" t="s">
        <v>17716</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f>'Page 1 - General Information'!$G$12</f>
        <v>104105353</v>
      </c>
      <c r="B2865" t="str">
        <f>'Page 1 - General Information'!$G$16</f>
        <v>1164</v>
      </c>
      <c r="C2865" s="395" t="s">
        <v>17716</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f>'Page 1 - General Information'!$G$12</f>
        <v>104105353</v>
      </c>
      <c r="B2866" t="str">
        <f>'Page 1 - General Information'!$G$16</f>
        <v>1164</v>
      </c>
      <c r="C2866" s="395" t="s">
        <v>17716</v>
      </c>
      <c r="D2866"/>
      <c r="E2866"/>
      <c r="F2866"/>
      <c r="G2866"/>
      <c r="H2866"/>
      <c r="I2866"/>
      <c r="J2866"/>
      <c r="K2866"/>
      <c r="L2866"/>
      <c r="M2866"/>
      <c r="N2866" t="s">
        <v>4101</v>
      </c>
      <c r="O2866" s="396">
        <f>INDEX('Page 2 - Team Information'!$K$14:$AP$184,Y2866,X2866)</f>
        <v>0</v>
      </c>
      <c r="P2866"/>
      <c r="Q2866"/>
      <c r="R2866"/>
      <c r="S2866" t="s">
        <v>6892</v>
      </c>
      <c r="T2866"/>
      <c r="U2866"/>
      <c r="V2866"/>
      <c r="W2866"/>
      <c r="X2866" s="397">
        <v>22</v>
      </c>
      <c r="Y2866" s="397">
        <v>158</v>
      </c>
    </row>
    <row r="2867" spans="1:25" x14ac:dyDescent="0.25">
      <c r="A2867">
        <f>'Page 1 - General Information'!$G$12</f>
        <v>104105353</v>
      </c>
      <c r="B2867" t="str">
        <f>'Page 1 - General Information'!$G$16</f>
        <v>1164</v>
      </c>
      <c r="C2867" s="395" t="s">
        <v>17716</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f>'Page 1 - General Information'!$G$12</f>
        <v>104105353</v>
      </c>
      <c r="B2868" t="str">
        <f>'Page 1 - General Information'!$G$16</f>
        <v>1164</v>
      </c>
      <c r="C2868" s="395" t="s">
        <v>17716</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f>'Page 1 - General Information'!$G$12</f>
        <v>104105353</v>
      </c>
      <c r="B2869" t="str">
        <f>'Page 1 - General Information'!$G$16</f>
        <v>1164</v>
      </c>
      <c r="C2869" s="395" t="s">
        <v>17716</v>
      </c>
      <c r="D2869"/>
      <c r="E2869"/>
      <c r="F2869"/>
      <c r="G2869"/>
      <c r="H2869"/>
      <c r="I2869"/>
      <c r="J2869"/>
      <c r="K2869"/>
      <c r="L2869"/>
      <c r="M2869"/>
      <c r="N2869" t="s">
        <v>4582</v>
      </c>
      <c r="O2869" s="399"/>
      <c r="P2869"/>
      <c r="Q2869"/>
      <c r="R2869" s="399" t="s">
        <v>10264</v>
      </c>
      <c r="S2869" t="s">
        <v>10156</v>
      </c>
      <c r="T2869"/>
      <c r="U2869"/>
      <c r="V2869" s="396" t="str">
        <f>INDEX('Page 2 - Team Information'!$K$14:$AP$184,Y2869,X2869)</f>
        <v xml:space="preserve">Yes </v>
      </c>
      <c r="W2869"/>
      <c r="X2869" s="397">
        <v>7</v>
      </c>
      <c r="Y2869" s="397">
        <v>159</v>
      </c>
    </row>
    <row r="2870" spans="1:25" x14ac:dyDescent="0.25">
      <c r="A2870">
        <f>'Page 1 - General Information'!$G$12</f>
        <v>104105353</v>
      </c>
      <c r="B2870" t="str">
        <f>'Page 1 - General Information'!$G$16</f>
        <v>1164</v>
      </c>
      <c r="C2870" s="395" t="s">
        <v>17716</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2022-06-30</v>
      </c>
      <c r="U2870"/>
      <c r="V2870"/>
      <c r="W2870"/>
      <c r="X2870" s="397">
        <v>9</v>
      </c>
      <c r="Y2870" s="397">
        <v>159</v>
      </c>
    </row>
    <row r="2871" spans="1:25" x14ac:dyDescent="0.25">
      <c r="A2871">
        <f>'Page 1 - General Information'!$G$12</f>
        <v>104105353</v>
      </c>
      <c r="B2871" t="str">
        <f>'Page 1 - General Information'!$G$16</f>
        <v>1164</v>
      </c>
      <c r="C2871" s="395" t="s">
        <v>17716</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104105353</v>
      </c>
      <c r="B2872" t="str">
        <f>'Page 1 - General Information'!$G$16</f>
        <v>1164</v>
      </c>
      <c r="C2872" s="395" t="s">
        <v>17716</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104105353</v>
      </c>
      <c r="B2873" t="str">
        <f>'Page 1 - General Information'!$G$16</f>
        <v>1164</v>
      </c>
      <c r="C2873" s="395" t="s">
        <v>17716</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104105353</v>
      </c>
      <c r="B2874" t="str">
        <f>'Page 1 - General Information'!$G$16</f>
        <v>1164</v>
      </c>
      <c r="C2874" s="395" t="s">
        <v>17716</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f>'Page 1 - General Information'!$G$12</f>
        <v>104105353</v>
      </c>
      <c r="B2875" t="str">
        <f>'Page 1 - General Information'!$G$16</f>
        <v>1164</v>
      </c>
      <c r="C2875" s="395" t="s">
        <v>17716</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f>'Page 1 - General Information'!$G$12</f>
        <v>104105353</v>
      </c>
      <c r="B2876" t="str">
        <f>'Page 1 - General Information'!$G$16</f>
        <v>1164</v>
      </c>
      <c r="C2876" s="395" t="s">
        <v>17716</v>
      </c>
      <c r="D2876"/>
      <c r="E2876"/>
      <c r="F2876"/>
      <c r="G2876"/>
      <c r="H2876"/>
      <c r="I2876"/>
      <c r="J2876"/>
      <c r="K2876"/>
      <c r="L2876"/>
      <c r="M2876"/>
      <c r="N2876" t="s">
        <v>4101</v>
      </c>
      <c r="O2876" s="396">
        <f>INDEX('Page 2 - Team Information'!$K$14:$AP$184,Y2876,X2876)</f>
        <v>12</v>
      </c>
      <c r="P2876"/>
      <c r="Q2876"/>
      <c r="R2876"/>
      <c r="S2876" t="s">
        <v>10163</v>
      </c>
      <c r="T2876"/>
      <c r="U2876"/>
      <c r="V2876"/>
      <c r="W2876"/>
      <c r="X2876" s="397">
        <v>16</v>
      </c>
      <c r="Y2876" s="397">
        <v>159</v>
      </c>
    </row>
    <row r="2877" spans="1:25" x14ac:dyDescent="0.25">
      <c r="A2877">
        <f>'Page 1 - General Information'!$G$12</f>
        <v>104105353</v>
      </c>
      <c r="B2877" t="str">
        <f>'Page 1 - General Information'!$G$16</f>
        <v>1164</v>
      </c>
      <c r="C2877" s="395" t="s">
        <v>17716</v>
      </c>
      <c r="D2877"/>
      <c r="E2877"/>
      <c r="F2877"/>
      <c r="G2877"/>
      <c r="H2877"/>
      <c r="I2877"/>
      <c r="J2877"/>
      <c r="K2877"/>
      <c r="L2877"/>
      <c r="M2877"/>
      <c r="N2877" t="s">
        <v>4101</v>
      </c>
      <c r="O2877" s="396">
        <f>INDEX('Page 2 - Team Information'!$K$14:$AP$184,Y2877,X2877)</f>
        <v>12</v>
      </c>
      <c r="P2877"/>
      <c r="Q2877"/>
      <c r="R2877"/>
      <c r="S2877" t="s">
        <v>10164</v>
      </c>
      <c r="T2877"/>
      <c r="U2877"/>
      <c r="V2877"/>
      <c r="W2877"/>
      <c r="X2877" s="397">
        <v>17</v>
      </c>
      <c r="Y2877" s="397">
        <v>159</v>
      </c>
    </row>
    <row r="2878" spans="1:25" x14ac:dyDescent="0.25">
      <c r="A2878">
        <f>'Page 1 - General Information'!$G$12</f>
        <v>104105353</v>
      </c>
      <c r="B2878" t="str">
        <f>'Page 1 - General Information'!$G$16</f>
        <v>1164</v>
      </c>
      <c r="C2878" s="395" t="s">
        <v>17716</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f>'Page 1 - General Information'!$G$12</f>
        <v>104105353</v>
      </c>
      <c r="B2879" t="str">
        <f>'Page 1 - General Information'!$G$16</f>
        <v>1164</v>
      </c>
      <c r="C2879" s="395" t="s">
        <v>17716</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f>'Page 1 - General Information'!$G$12</f>
        <v>104105353</v>
      </c>
      <c r="B2880" t="str">
        <f>'Page 1 - General Information'!$G$16</f>
        <v>1164</v>
      </c>
      <c r="C2880" s="395" t="s">
        <v>17716</v>
      </c>
      <c r="D2880"/>
      <c r="E2880"/>
      <c r="F2880"/>
      <c r="G2880"/>
      <c r="H2880"/>
      <c r="I2880"/>
      <c r="J2880"/>
      <c r="K2880"/>
      <c r="L2880"/>
      <c r="M2880"/>
      <c r="N2880" t="s">
        <v>4101</v>
      </c>
      <c r="O2880" s="396">
        <f>INDEX('Page 2 - Team Information'!$K$14:$AP$184,Y2880,X2880)</f>
        <v>11</v>
      </c>
      <c r="P2880"/>
      <c r="Q2880"/>
      <c r="R2880"/>
      <c r="S2880" t="s">
        <v>10167</v>
      </c>
      <c r="T2880"/>
      <c r="U2880"/>
      <c r="V2880"/>
      <c r="W2880"/>
      <c r="X2880" s="397">
        <v>21</v>
      </c>
      <c r="Y2880" s="397">
        <v>159</v>
      </c>
    </row>
    <row r="2881" spans="1:25" x14ac:dyDescent="0.25">
      <c r="A2881">
        <f>'Page 1 - General Information'!$G$12</f>
        <v>104105353</v>
      </c>
      <c r="B2881" t="str">
        <f>'Page 1 - General Information'!$G$16</f>
        <v>1164</v>
      </c>
      <c r="C2881" s="395" t="s">
        <v>17716</v>
      </c>
      <c r="D2881"/>
      <c r="E2881"/>
      <c r="F2881"/>
      <c r="G2881"/>
      <c r="H2881"/>
      <c r="I2881"/>
      <c r="J2881"/>
      <c r="K2881"/>
      <c r="L2881"/>
      <c r="M2881"/>
      <c r="N2881" t="s">
        <v>4101</v>
      </c>
      <c r="O2881" s="396">
        <f>INDEX('Page 2 - Team Information'!$K$14:$AP$184,Y2881,X2881)</f>
        <v>11</v>
      </c>
      <c r="P2881"/>
      <c r="Q2881"/>
      <c r="R2881"/>
      <c r="S2881" t="s">
        <v>10168</v>
      </c>
      <c r="T2881"/>
      <c r="U2881"/>
      <c r="V2881"/>
      <c r="W2881"/>
      <c r="X2881" s="397">
        <v>22</v>
      </c>
      <c r="Y2881" s="397">
        <v>159</v>
      </c>
    </row>
    <row r="2882" spans="1:25" x14ac:dyDescent="0.25">
      <c r="A2882">
        <f>'Page 1 - General Information'!$G$12</f>
        <v>104105353</v>
      </c>
      <c r="B2882" t="str">
        <f>'Page 1 - General Information'!$G$16</f>
        <v>1164</v>
      </c>
      <c r="C2882" s="395" t="s">
        <v>17716</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f>'Page 1 - General Information'!$G$12</f>
        <v>104105353</v>
      </c>
      <c r="B2883" t="str">
        <f>'Page 1 - General Information'!$G$16</f>
        <v>1164</v>
      </c>
      <c r="C2883" s="395" t="s">
        <v>17716</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f>'Page 1 - General Information'!$G$12</f>
        <v>104105353</v>
      </c>
      <c r="B2884" t="str">
        <f>'Page 1 - General Information'!$G$16</f>
        <v>1164</v>
      </c>
      <c r="C2884" s="395" t="s">
        <v>17716</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f>'Page 1 - General Information'!$G$12</f>
        <v>104105353</v>
      </c>
      <c r="B2885" t="str">
        <f>'Page 1 - General Information'!$G$16</f>
        <v>1164</v>
      </c>
      <c r="C2885" s="395" t="s">
        <v>17716</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104105353</v>
      </c>
      <c r="B2886" t="str">
        <f>'Page 1 - General Information'!$G$16</f>
        <v>1164</v>
      </c>
      <c r="C2886" s="395" t="s">
        <v>17716</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104105353</v>
      </c>
      <c r="B2887" t="str">
        <f>'Page 1 - General Information'!$G$16</f>
        <v>1164</v>
      </c>
      <c r="C2887" s="395" t="s">
        <v>17716</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104105353</v>
      </c>
      <c r="B2888" t="str">
        <f>'Page 1 - General Information'!$G$16</f>
        <v>1164</v>
      </c>
      <c r="C2888" s="395" t="s">
        <v>17716</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104105353</v>
      </c>
      <c r="B2889" t="str">
        <f>'Page 1 - General Information'!$G$16</f>
        <v>1164</v>
      </c>
      <c r="C2889" s="395" t="s">
        <v>17716</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f>'Page 1 - General Information'!$G$12</f>
        <v>104105353</v>
      </c>
      <c r="B2890" t="str">
        <f>'Page 1 - General Information'!$G$16</f>
        <v>1164</v>
      </c>
      <c r="C2890" s="395" t="s">
        <v>17716</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f>'Page 1 - General Information'!$G$12</f>
        <v>104105353</v>
      </c>
      <c r="B2891" t="str">
        <f>'Page 1 - General Information'!$G$16</f>
        <v>1164</v>
      </c>
      <c r="C2891" s="395" t="s">
        <v>17716</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f>'Page 1 - General Information'!$G$12</f>
        <v>104105353</v>
      </c>
      <c r="B2892" t="str">
        <f>'Page 1 - General Information'!$G$16</f>
        <v>1164</v>
      </c>
      <c r="C2892" s="395" t="s">
        <v>17716</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f>'Page 1 - General Information'!$G$12</f>
        <v>104105353</v>
      </c>
      <c r="B2893" t="str">
        <f>'Page 1 - General Information'!$G$16</f>
        <v>1164</v>
      </c>
      <c r="C2893" s="395" t="s">
        <v>17716</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f>'Page 1 - General Information'!$G$12</f>
        <v>104105353</v>
      </c>
      <c r="B2894" t="str">
        <f>'Page 1 - General Information'!$G$16</f>
        <v>1164</v>
      </c>
      <c r="C2894" s="395" t="s">
        <v>17716</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f>'Page 1 - General Information'!$G$12</f>
        <v>104105353</v>
      </c>
      <c r="B2895" t="str">
        <f>'Page 1 - General Information'!$G$16</f>
        <v>1164</v>
      </c>
      <c r="C2895" s="395" t="s">
        <v>17716</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f>'Page 1 - General Information'!$G$12</f>
        <v>104105353</v>
      </c>
      <c r="B2896" t="str">
        <f>'Page 1 - General Information'!$G$16</f>
        <v>1164</v>
      </c>
      <c r="C2896" s="395" t="s">
        <v>17716</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f>'Page 1 - General Information'!$G$12</f>
        <v>104105353</v>
      </c>
      <c r="B2897" t="str">
        <f>'Page 1 - General Information'!$G$16</f>
        <v>1164</v>
      </c>
      <c r="C2897" s="395" t="s">
        <v>17716</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f>'Page 1 - General Information'!$G$12</f>
        <v>104105353</v>
      </c>
      <c r="B2898" t="str">
        <f>'Page 1 - General Information'!$G$16</f>
        <v>1164</v>
      </c>
      <c r="C2898" s="395" t="s">
        <v>17716</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f>'Page 1 - General Information'!$G$12</f>
        <v>104105353</v>
      </c>
      <c r="B2899" t="str">
        <f>'Page 1 - General Information'!$G$16</f>
        <v>1164</v>
      </c>
      <c r="C2899" s="395" t="s">
        <v>17716</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f>'Page 1 - General Information'!$G$12</f>
        <v>104105353</v>
      </c>
      <c r="B2900" t="str">
        <f>'Page 1 - General Information'!$G$16</f>
        <v>1164</v>
      </c>
      <c r="C2900" s="395" t="s">
        <v>17716</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104105353</v>
      </c>
      <c r="B2901" t="str">
        <f>'Page 1 - General Information'!$G$16</f>
        <v>1164</v>
      </c>
      <c r="C2901" s="395" t="s">
        <v>17716</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104105353</v>
      </c>
      <c r="B2902" t="str">
        <f>'Page 1 - General Information'!$G$16</f>
        <v>1164</v>
      </c>
      <c r="C2902" s="395" t="s">
        <v>17716</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104105353</v>
      </c>
      <c r="B2903" t="str">
        <f>'Page 1 - General Information'!$G$16</f>
        <v>1164</v>
      </c>
      <c r="C2903" s="395" t="s">
        <v>17716</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104105353</v>
      </c>
      <c r="B2904" t="str">
        <f>'Page 1 - General Information'!$G$16</f>
        <v>1164</v>
      </c>
      <c r="C2904" s="395" t="s">
        <v>17716</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f>'Page 1 - General Information'!$G$12</f>
        <v>104105353</v>
      </c>
      <c r="B2905" t="str">
        <f>'Page 1 - General Information'!$G$16</f>
        <v>1164</v>
      </c>
      <c r="C2905" s="395" t="s">
        <v>17716</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f>'Page 1 - General Information'!$G$12</f>
        <v>104105353</v>
      </c>
      <c r="B2906" t="str">
        <f>'Page 1 - General Information'!$G$16</f>
        <v>1164</v>
      </c>
      <c r="C2906" s="395" t="s">
        <v>17716</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f>'Page 1 - General Information'!$G$12</f>
        <v>104105353</v>
      </c>
      <c r="B2907" t="str">
        <f>'Page 1 - General Information'!$G$16</f>
        <v>1164</v>
      </c>
      <c r="C2907" s="395" t="s">
        <v>17716</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f>'Page 1 - General Information'!$G$12</f>
        <v>104105353</v>
      </c>
      <c r="B2908" t="str">
        <f>'Page 1 - General Information'!$G$16</f>
        <v>1164</v>
      </c>
      <c r="C2908" s="395" t="s">
        <v>17716</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f>'Page 1 - General Information'!$G$12</f>
        <v>104105353</v>
      </c>
      <c r="B2909" t="str">
        <f>'Page 1 - General Information'!$G$16</f>
        <v>1164</v>
      </c>
      <c r="C2909" s="395" t="s">
        <v>17716</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f>'Page 1 - General Information'!$G$12</f>
        <v>104105353</v>
      </c>
      <c r="B2910" t="str">
        <f>'Page 1 - General Information'!$G$16</f>
        <v>1164</v>
      </c>
      <c r="C2910" s="395" t="s">
        <v>17716</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f>'Page 1 - General Information'!$G$12</f>
        <v>104105353</v>
      </c>
      <c r="B2911" t="str">
        <f>'Page 1 - General Information'!$G$16</f>
        <v>1164</v>
      </c>
      <c r="C2911" s="395" t="s">
        <v>17716</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f>'Page 1 - General Information'!$G$12</f>
        <v>104105353</v>
      </c>
      <c r="B2912" t="str">
        <f>'Page 1 - General Information'!$G$16</f>
        <v>1164</v>
      </c>
      <c r="C2912" s="395" t="s">
        <v>17716</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f>'Page 1 - General Information'!$G$12</f>
        <v>104105353</v>
      </c>
      <c r="B2913" t="str">
        <f>'Page 1 - General Information'!$G$16</f>
        <v>1164</v>
      </c>
      <c r="C2913" s="395" t="s">
        <v>17716</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f>'Page 1 - General Information'!$G$12</f>
        <v>104105353</v>
      </c>
      <c r="B2914" t="str">
        <f>'Page 1 - General Information'!$G$16</f>
        <v>1164</v>
      </c>
      <c r="C2914" s="395" t="s">
        <v>17716</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f>'Page 1 - General Information'!$G$12</f>
        <v>104105353</v>
      </c>
      <c r="B2915" t="str">
        <f>'Page 1 - General Information'!$G$16</f>
        <v>1164</v>
      </c>
      <c r="C2915" s="395" t="s">
        <v>17716</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104105353</v>
      </c>
      <c r="B2916" t="str">
        <f>'Page 1 - General Information'!$G$16</f>
        <v>1164</v>
      </c>
      <c r="C2916" s="395" t="s">
        <v>17716</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104105353</v>
      </c>
      <c r="B2917" t="str">
        <f>'Page 1 - General Information'!$G$16</f>
        <v>1164</v>
      </c>
      <c r="C2917" s="395" t="s">
        <v>17716</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104105353</v>
      </c>
      <c r="B2918" t="str">
        <f>'Page 1 - General Information'!$G$16</f>
        <v>1164</v>
      </c>
      <c r="C2918" s="395" t="s">
        <v>17716</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104105353</v>
      </c>
      <c r="B2919" t="str">
        <f>'Page 1 - General Information'!$G$16</f>
        <v>1164</v>
      </c>
      <c r="C2919" s="395" t="s">
        <v>17716</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f>'Page 1 - General Information'!$G$12</f>
        <v>104105353</v>
      </c>
      <c r="B2920" t="str">
        <f>'Page 1 - General Information'!$G$16</f>
        <v>1164</v>
      </c>
      <c r="C2920" s="395" t="s">
        <v>17716</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f>'Page 1 - General Information'!$G$12</f>
        <v>104105353</v>
      </c>
      <c r="B2921" t="str">
        <f>'Page 1 - General Information'!$G$16</f>
        <v>1164</v>
      </c>
      <c r="C2921" s="395" t="s">
        <v>17716</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f>'Page 1 - General Information'!$G$12</f>
        <v>104105353</v>
      </c>
      <c r="B2922" t="str">
        <f>'Page 1 - General Information'!$G$16</f>
        <v>1164</v>
      </c>
      <c r="C2922" s="395" t="s">
        <v>17716</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f>'Page 1 - General Information'!$G$12</f>
        <v>104105353</v>
      </c>
      <c r="B2923" t="str">
        <f>'Page 1 - General Information'!$G$16</f>
        <v>1164</v>
      </c>
      <c r="C2923" s="395" t="s">
        <v>17716</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f>'Page 1 - General Information'!$G$12</f>
        <v>104105353</v>
      </c>
      <c r="B2924" t="str">
        <f>'Page 1 - General Information'!$G$16</f>
        <v>1164</v>
      </c>
      <c r="C2924" s="395" t="s">
        <v>17716</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f>'Page 1 - General Information'!$G$12</f>
        <v>104105353</v>
      </c>
      <c r="B2925" t="str">
        <f>'Page 1 - General Information'!$G$16</f>
        <v>1164</v>
      </c>
      <c r="C2925" s="395" t="s">
        <v>17716</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f>'Page 1 - General Information'!$G$12</f>
        <v>104105353</v>
      </c>
      <c r="B2926" t="str">
        <f>'Page 1 - General Information'!$G$16</f>
        <v>1164</v>
      </c>
      <c r="C2926" s="395" t="s">
        <v>17716</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f>'Page 1 - General Information'!$G$12</f>
        <v>104105353</v>
      </c>
      <c r="B2927" t="str">
        <f>'Page 1 - General Information'!$G$16</f>
        <v>1164</v>
      </c>
      <c r="C2927" s="395" t="s">
        <v>17716</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f>'Page 1 - General Information'!$G$12</f>
        <v>104105353</v>
      </c>
      <c r="B2928" t="str">
        <f>'Page 1 - General Information'!$G$16</f>
        <v>1164</v>
      </c>
      <c r="C2928" s="395" t="s">
        <v>17716</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f>'Page 1 - General Information'!$G$12</f>
        <v>104105353</v>
      </c>
      <c r="B2929" t="str">
        <f>'Page 1 - General Information'!$G$16</f>
        <v>1164</v>
      </c>
      <c r="C2929" s="395" t="s">
        <v>17716</v>
      </c>
      <c r="D2929"/>
      <c r="E2929"/>
      <c r="F2929"/>
      <c r="G2929"/>
      <c r="H2929"/>
      <c r="I2929"/>
      <c r="J2929"/>
      <c r="K2929"/>
      <c r="L2929"/>
      <c r="M2929"/>
      <c r="N2929" t="s">
        <v>4582</v>
      </c>
      <c r="O2929" s="399"/>
      <c r="P2929"/>
      <c r="Q2929"/>
      <c r="R2929" s="399" t="s">
        <v>10264</v>
      </c>
      <c r="S2929" t="s">
        <v>6940</v>
      </c>
      <c r="T2929"/>
      <c r="U2929"/>
      <c r="V2929" s="396" t="str">
        <f>INDEX('Page 2 - Team Information'!$K$14:$AP$184,Y2929,X2929)</f>
        <v xml:space="preserve">Yes </v>
      </c>
      <c r="W2929"/>
      <c r="X2929" s="397">
        <v>7</v>
      </c>
      <c r="Y2929" s="397">
        <v>163</v>
      </c>
    </row>
    <row r="2930" spans="1:25" x14ac:dyDescent="0.25">
      <c r="A2930">
        <f>'Page 1 - General Information'!$G$12</f>
        <v>104105353</v>
      </c>
      <c r="B2930" t="str">
        <f>'Page 1 - General Information'!$G$16</f>
        <v>1164</v>
      </c>
      <c r="C2930" s="395" t="s">
        <v>17716</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2016-06-30</v>
      </c>
      <c r="U2930"/>
      <c r="V2930"/>
      <c r="W2930"/>
      <c r="X2930" s="397">
        <v>9</v>
      </c>
      <c r="Y2930" s="397">
        <v>163</v>
      </c>
    </row>
    <row r="2931" spans="1:25" x14ac:dyDescent="0.25">
      <c r="A2931">
        <f>'Page 1 - General Information'!$G$12</f>
        <v>104105353</v>
      </c>
      <c r="B2931" t="str">
        <f>'Page 1 - General Information'!$G$16</f>
        <v>1164</v>
      </c>
      <c r="C2931" s="395" t="s">
        <v>17716</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104105353</v>
      </c>
      <c r="B2932" t="str">
        <f>'Page 1 - General Information'!$G$16</f>
        <v>1164</v>
      </c>
      <c r="C2932" s="395" t="s">
        <v>17716</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104105353</v>
      </c>
      <c r="B2933" t="str">
        <f>'Page 1 - General Information'!$G$16</f>
        <v>1164</v>
      </c>
      <c r="C2933" s="395" t="s">
        <v>17716</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104105353</v>
      </c>
      <c r="B2934" t="str">
        <f>'Page 1 - General Information'!$G$16</f>
        <v>1164</v>
      </c>
      <c r="C2934" s="395" t="s">
        <v>17716</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f>'Page 1 - General Information'!$G$12</f>
        <v>104105353</v>
      </c>
      <c r="B2935" t="str">
        <f>'Page 1 - General Information'!$G$16</f>
        <v>1164</v>
      </c>
      <c r="C2935" s="395" t="s">
        <v>17716</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f>'Page 1 - General Information'!$G$12</f>
        <v>104105353</v>
      </c>
      <c r="B2936" t="str">
        <f>'Page 1 - General Information'!$G$16</f>
        <v>1164</v>
      </c>
      <c r="C2936" s="395" t="s">
        <v>17716</v>
      </c>
      <c r="D2936"/>
      <c r="E2936"/>
      <c r="F2936"/>
      <c r="G2936"/>
      <c r="H2936"/>
      <c r="I2936"/>
      <c r="J2936"/>
      <c r="K2936"/>
      <c r="L2936"/>
      <c r="M2936"/>
      <c r="N2936" t="s">
        <v>4101</v>
      </c>
      <c r="O2936" s="396">
        <f>INDEX('Page 2 - Team Information'!$K$14:$AP$184,Y2936,X2936)</f>
        <v>2</v>
      </c>
      <c r="P2936"/>
      <c r="Q2936"/>
      <c r="R2936"/>
      <c r="S2936" t="s">
        <v>6947</v>
      </c>
      <c r="T2936"/>
      <c r="U2936"/>
      <c r="V2936"/>
      <c r="W2936"/>
      <c r="X2936" s="397">
        <v>16</v>
      </c>
      <c r="Y2936" s="397">
        <v>163</v>
      </c>
    </row>
    <row r="2937" spans="1:25" x14ac:dyDescent="0.25">
      <c r="A2937">
        <f>'Page 1 - General Information'!$G$12</f>
        <v>104105353</v>
      </c>
      <c r="B2937" t="str">
        <f>'Page 1 - General Information'!$G$16</f>
        <v>1164</v>
      </c>
      <c r="C2937" s="395" t="s">
        <v>17716</v>
      </c>
      <c r="D2937"/>
      <c r="E2937"/>
      <c r="F2937"/>
      <c r="G2937"/>
      <c r="H2937"/>
      <c r="I2937"/>
      <c r="J2937"/>
      <c r="K2937"/>
      <c r="L2937"/>
      <c r="M2937"/>
      <c r="N2937" t="s">
        <v>4101</v>
      </c>
      <c r="O2937" s="396">
        <f>INDEX('Page 2 - Team Information'!$K$14:$AP$184,Y2937,X2937)</f>
        <v>2</v>
      </c>
      <c r="P2937"/>
      <c r="Q2937"/>
      <c r="R2937"/>
      <c r="S2937" t="s">
        <v>6948</v>
      </c>
      <c r="T2937"/>
      <c r="U2937"/>
      <c r="V2937"/>
      <c r="W2937"/>
      <c r="X2937" s="397">
        <v>17</v>
      </c>
      <c r="Y2937" s="397">
        <v>163</v>
      </c>
    </row>
    <row r="2938" spans="1:25" x14ac:dyDescent="0.25">
      <c r="A2938">
        <f>'Page 1 - General Information'!$G$12</f>
        <v>104105353</v>
      </c>
      <c r="B2938" t="str">
        <f>'Page 1 - General Information'!$G$16</f>
        <v>1164</v>
      </c>
      <c r="C2938" s="395" t="s">
        <v>17716</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f>'Page 1 - General Information'!$G$12</f>
        <v>104105353</v>
      </c>
      <c r="B2939" t="str">
        <f>'Page 1 - General Information'!$G$16</f>
        <v>1164</v>
      </c>
      <c r="C2939" s="395" t="s">
        <v>17716</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f>'Page 1 - General Information'!$G$12</f>
        <v>104105353</v>
      </c>
      <c r="B2940" t="str">
        <f>'Page 1 - General Information'!$G$16</f>
        <v>1164</v>
      </c>
      <c r="C2940" s="395" t="s">
        <v>17716</v>
      </c>
      <c r="D2940"/>
      <c r="E2940"/>
      <c r="F2940"/>
      <c r="G2940"/>
      <c r="H2940"/>
      <c r="I2940"/>
      <c r="J2940"/>
      <c r="K2940"/>
      <c r="L2940"/>
      <c r="M2940"/>
      <c r="N2940" t="s">
        <v>4101</v>
      </c>
      <c r="O2940" s="396">
        <f>INDEX('Page 2 - Team Information'!$K$14:$AP$184,Y2940,X2940)</f>
        <v>2</v>
      </c>
      <c r="P2940"/>
      <c r="Q2940"/>
      <c r="R2940"/>
      <c r="S2940" t="s">
        <v>6951</v>
      </c>
      <c r="T2940"/>
      <c r="U2940"/>
      <c r="V2940"/>
      <c r="W2940"/>
      <c r="X2940" s="397">
        <v>21</v>
      </c>
      <c r="Y2940" s="397">
        <v>163</v>
      </c>
    </row>
    <row r="2941" spans="1:25" x14ac:dyDescent="0.25">
      <c r="A2941">
        <f>'Page 1 - General Information'!$G$12</f>
        <v>104105353</v>
      </c>
      <c r="B2941" t="str">
        <f>'Page 1 - General Information'!$G$16</f>
        <v>1164</v>
      </c>
      <c r="C2941" s="395" t="s">
        <v>17716</v>
      </c>
      <c r="D2941"/>
      <c r="E2941"/>
      <c r="F2941"/>
      <c r="G2941"/>
      <c r="H2941"/>
      <c r="I2941"/>
      <c r="J2941"/>
      <c r="K2941"/>
      <c r="L2941"/>
      <c r="M2941"/>
      <c r="N2941" t="s">
        <v>4101</v>
      </c>
      <c r="O2941" s="396">
        <f>INDEX('Page 2 - Team Information'!$K$14:$AP$184,Y2941,X2941)</f>
        <v>2</v>
      </c>
      <c r="P2941"/>
      <c r="Q2941"/>
      <c r="R2941"/>
      <c r="S2941" t="s">
        <v>6952</v>
      </c>
      <c r="T2941"/>
      <c r="U2941"/>
      <c r="V2941"/>
      <c r="W2941"/>
      <c r="X2941" s="397">
        <v>22</v>
      </c>
      <c r="Y2941" s="397">
        <v>163</v>
      </c>
    </row>
    <row r="2942" spans="1:25" x14ac:dyDescent="0.25">
      <c r="A2942">
        <f>'Page 1 - General Information'!$G$12</f>
        <v>104105353</v>
      </c>
      <c r="B2942" t="str">
        <f>'Page 1 - General Information'!$G$16</f>
        <v>1164</v>
      </c>
      <c r="C2942" s="395" t="s">
        <v>17716</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f>'Page 1 - General Information'!$G$12</f>
        <v>104105353</v>
      </c>
      <c r="B2943" t="str">
        <f>'Page 1 - General Information'!$G$16</f>
        <v>1164</v>
      </c>
      <c r="C2943" s="395" t="s">
        <v>17716</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f>'Page 1 - General Information'!$G$12</f>
        <v>104105353</v>
      </c>
      <c r="B2944" t="str">
        <f>'Page 1 - General Information'!$G$16</f>
        <v>1164</v>
      </c>
      <c r="C2944" s="395" t="s">
        <v>17716</v>
      </c>
      <c r="D2944"/>
      <c r="E2944"/>
      <c r="F2944"/>
      <c r="G2944"/>
      <c r="H2944"/>
      <c r="I2944"/>
      <c r="J2944"/>
      <c r="K2944"/>
      <c r="L2944"/>
      <c r="M2944"/>
      <c r="N2944" t="s">
        <v>4582</v>
      </c>
      <c r="O2944" s="399"/>
      <c r="P2944"/>
      <c r="Q2944"/>
      <c r="R2944" s="399" t="s">
        <v>10264</v>
      </c>
      <c r="S2944" t="s">
        <v>6955</v>
      </c>
      <c r="T2944"/>
      <c r="U2944"/>
      <c r="V2944" s="396" t="str">
        <f>INDEX('Page 2 - Team Information'!$K$14:$AP$184,Y2944,X2944)</f>
        <v xml:space="preserve">Yes </v>
      </c>
      <c r="W2944"/>
      <c r="X2944" s="397">
        <v>7</v>
      </c>
      <c r="Y2944" s="397">
        <v>164</v>
      </c>
    </row>
    <row r="2945" spans="1:25" x14ac:dyDescent="0.25">
      <c r="A2945">
        <f>'Page 1 - General Information'!$G$12</f>
        <v>104105353</v>
      </c>
      <c r="B2945" t="str">
        <f>'Page 1 - General Information'!$G$16</f>
        <v>1164</v>
      </c>
      <c r="C2945" s="395" t="s">
        <v>17716</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2000-06-30</v>
      </c>
      <c r="U2945"/>
      <c r="V2945"/>
      <c r="W2945"/>
      <c r="X2945" s="397">
        <v>9</v>
      </c>
      <c r="Y2945" s="397">
        <v>164</v>
      </c>
    </row>
    <row r="2946" spans="1:25" x14ac:dyDescent="0.25">
      <c r="A2946">
        <f>'Page 1 - General Information'!$G$12</f>
        <v>104105353</v>
      </c>
      <c r="B2946" t="str">
        <f>'Page 1 - General Information'!$G$16</f>
        <v>1164</v>
      </c>
      <c r="C2946" s="395" t="s">
        <v>17716</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104105353</v>
      </c>
      <c r="B2947" t="str">
        <f>'Page 1 - General Information'!$G$16</f>
        <v>1164</v>
      </c>
      <c r="C2947" s="395" t="s">
        <v>17716</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104105353</v>
      </c>
      <c r="B2948" t="str">
        <f>'Page 1 - General Information'!$G$16</f>
        <v>1164</v>
      </c>
      <c r="C2948" s="395" t="s">
        <v>17716</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104105353</v>
      </c>
      <c r="B2949" t="str">
        <f>'Page 1 - General Information'!$G$16</f>
        <v>1164</v>
      </c>
      <c r="C2949" s="395" t="s">
        <v>17716</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25">
      <c r="A2950">
        <f>'Page 1 - General Information'!$G$12</f>
        <v>104105353</v>
      </c>
      <c r="B2950" t="str">
        <f>'Page 1 - General Information'!$G$16</f>
        <v>1164</v>
      </c>
      <c r="C2950" s="395" t="s">
        <v>17716</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f>'Page 1 - General Information'!$G$12</f>
        <v>104105353</v>
      </c>
      <c r="B2951" t="str">
        <f>'Page 1 - General Information'!$G$16</f>
        <v>1164</v>
      </c>
      <c r="C2951" s="395" t="s">
        <v>17716</v>
      </c>
      <c r="D2951"/>
      <c r="E2951"/>
      <c r="F2951"/>
      <c r="G2951"/>
      <c r="H2951"/>
      <c r="I2951"/>
      <c r="J2951"/>
      <c r="K2951"/>
      <c r="L2951"/>
      <c r="M2951"/>
      <c r="N2951" t="s">
        <v>4101</v>
      </c>
      <c r="O2951" s="396">
        <f>INDEX('Page 2 - Team Information'!$K$14:$AP$184,Y2951,X2951)</f>
        <v>14</v>
      </c>
      <c r="P2951"/>
      <c r="Q2951"/>
      <c r="R2951"/>
      <c r="S2951" t="s">
        <v>6962</v>
      </c>
      <c r="T2951"/>
      <c r="U2951"/>
      <c r="V2951"/>
      <c r="W2951"/>
      <c r="X2951" s="397">
        <v>16</v>
      </c>
      <c r="Y2951" s="397">
        <v>164</v>
      </c>
    </row>
    <row r="2952" spans="1:25" x14ac:dyDescent="0.25">
      <c r="A2952">
        <f>'Page 1 - General Information'!$G$12</f>
        <v>104105353</v>
      </c>
      <c r="B2952" t="str">
        <f>'Page 1 - General Information'!$G$16</f>
        <v>1164</v>
      </c>
      <c r="C2952" s="395" t="s">
        <v>17716</v>
      </c>
      <c r="D2952"/>
      <c r="E2952"/>
      <c r="F2952"/>
      <c r="G2952"/>
      <c r="H2952"/>
      <c r="I2952"/>
      <c r="J2952"/>
      <c r="K2952"/>
      <c r="L2952"/>
      <c r="M2952"/>
      <c r="N2952" t="s">
        <v>4101</v>
      </c>
      <c r="O2952" s="396">
        <f>INDEX('Page 2 - Team Information'!$K$14:$AP$184,Y2952,X2952)</f>
        <v>14</v>
      </c>
      <c r="P2952"/>
      <c r="Q2952"/>
      <c r="R2952"/>
      <c r="S2952" t="s">
        <v>6963</v>
      </c>
      <c r="T2952"/>
      <c r="U2952"/>
      <c r="V2952"/>
      <c r="W2952"/>
      <c r="X2952" s="397">
        <v>17</v>
      </c>
      <c r="Y2952" s="397">
        <v>164</v>
      </c>
    </row>
    <row r="2953" spans="1:25" x14ac:dyDescent="0.25">
      <c r="A2953">
        <f>'Page 1 - General Information'!$G$12</f>
        <v>104105353</v>
      </c>
      <c r="B2953" t="str">
        <f>'Page 1 - General Information'!$G$16</f>
        <v>1164</v>
      </c>
      <c r="C2953" s="395" t="s">
        <v>17716</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25">
      <c r="A2954">
        <f>'Page 1 - General Information'!$G$12</f>
        <v>104105353</v>
      </c>
      <c r="B2954" t="str">
        <f>'Page 1 - General Information'!$G$16</f>
        <v>1164</v>
      </c>
      <c r="C2954" s="395" t="s">
        <v>17716</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f>'Page 1 - General Information'!$G$12</f>
        <v>104105353</v>
      </c>
      <c r="B2955" t="str">
        <f>'Page 1 - General Information'!$G$16</f>
        <v>1164</v>
      </c>
      <c r="C2955" s="395" t="s">
        <v>17716</v>
      </c>
      <c r="D2955"/>
      <c r="E2955"/>
      <c r="F2955"/>
      <c r="G2955"/>
      <c r="H2955"/>
      <c r="I2955"/>
      <c r="J2955"/>
      <c r="K2955"/>
      <c r="L2955"/>
      <c r="M2955"/>
      <c r="N2955" t="s">
        <v>4101</v>
      </c>
      <c r="O2955" s="396">
        <f>INDEX('Page 2 - Team Information'!$K$14:$AP$184,Y2955,X2955)</f>
        <v>14</v>
      </c>
      <c r="P2955"/>
      <c r="Q2955"/>
      <c r="R2955"/>
      <c r="S2955" t="s">
        <v>6966</v>
      </c>
      <c r="T2955"/>
      <c r="U2955"/>
      <c r="V2955"/>
      <c r="W2955"/>
      <c r="X2955" s="397">
        <v>21</v>
      </c>
      <c r="Y2955" s="397">
        <v>164</v>
      </c>
    </row>
    <row r="2956" spans="1:25" x14ac:dyDescent="0.25">
      <c r="A2956">
        <f>'Page 1 - General Information'!$G$12</f>
        <v>104105353</v>
      </c>
      <c r="B2956" t="str">
        <f>'Page 1 - General Information'!$G$16</f>
        <v>1164</v>
      </c>
      <c r="C2956" s="395" t="s">
        <v>17716</v>
      </c>
      <c r="D2956"/>
      <c r="E2956"/>
      <c r="F2956"/>
      <c r="G2956"/>
      <c r="H2956"/>
      <c r="I2956"/>
      <c r="J2956"/>
      <c r="K2956"/>
      <c r="L2956"/>
      <c r="M2956"/>
      <c r="N2956" t="s">
        <v>4101</v>
      </c>
      <c r="O2956" s="396">
        <f>INDEX('Page 2 - Team Information'!$K$14:$AP$184,Y2956,X2956)</f>
        <v>14</v>
      </c>
      <c r="P2956"/>
      <c r="Q2956"/>
      <c r="R2956"/>
      <c r="S2956" t="s">
        <v>6967</v>
      </c>
      <c r="T2956"/>
      <c r="U2956"/>
      <c r="V2956"/>
      <c r="W2956"/>
      <c r="X2956" s="397">
        <v>22</v>
      </c>
      <c r="Y2956" s="397">
        <v>164</v>
      </c>
    </row>
    <row r="2957" spans="1:25" x14ac:dyDescent="0.25">
      <c r="A2957">
        <f>'Page 1 - General Information'!$G$12</f>
        <v>104105353</v>
      </c>
      <c r="B2957" t="str">
        <f>'Page 1 - General Information'!$G$16</f>
        <v>1164</v>
      </c>
      <c r="C2957" s="395" t="s">
        <v>17716</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f>'Page 1 - General Information'!$G$12</f>
        <v>104105353</v>
      </c>
      <c r="B2958" t="str">
        <f>'Page 1 - General Information'!$G$16</f>
        <v>1164</v>
      </c>
      <c r="C2958" s="395" t="s">
        <v>17716</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f>'Page 1 - General Information'!$G$12</f>
        <v>104105353</v>
      </c>
      <c r="B2959" t="str">
        <f>'Page 1 - General Information'!$G$16</f>
        <v>1164</v>
      </c>
      <c r="C2959" s="395" t="s">
        <v>17716</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f>'Page 1 - General Information'!$G$12</f>
        <v>104105353</v>
      </c>
      <c r="B2960" t="str">
        <f>'Page 1 - General Information'!$G$16</f>
        <v>1164</v>
      </c>
      <c r="C2960" s="395" t="s">
        <v>17716</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104105353</v>
      </c>
      <c r="B2961" t="str">
        <f>'Page 1 - General Information'!$G$16</f>
        <v>1164</v>
      </c>
      <c r="C2961" s="395" t="s">
        <v>17716</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104105353</v>
      </c>
      <c r="B2962" t="str">
        <f>'Page 1 - General Information'!$G$16</f>
        <v>1164</v>
      </c>
      <c r="C2962" s="395" t="s">
        <v>17716</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104105353</v>
      </c>
      <c r="B2963" t="str">
        <f>'Page 1 - General Information'!$G$16</f>
        <v>1164</v>
      </c>
      <c r="C2963" s="395" t="s">
        <v>17716</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104105353</v>
      </c>
      <c r="B2964" t="str">
        <f>'Page 1 - General Information'!$G$16</f>
        <v>1164</v>
      </c>
      <c r="C2964" s="395" t="s">
        <v>17716</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f>'Page 1 - General Information'!$G$12</f>
        <v>104105353</v>
      </c>
      <c r="B2965" t="str">
        <f>'Page 1 - General Information'!$G$16</f>
        <v>1164</v>
      </c>
      <c r="C2965" s="395" t="s">
        <v>17716</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f>'Page 1 - General Information'!$G$12</f>
        <v>104105353</v>
      </c>
      <c r="B2966" t="str">
        <f>'Page 1 - General Information'!$G$16</f>
        <v>1164</v>
      </c>
      <c r="C2966" s="395" t="s">
        <v>17716</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f>'Page 1 - General Information'!$G$12</f>
        <v>104105353</v>
      </c>
      <c r="B2967" t="str">
        <f>'Page 1 - General Information'!$G$16</f>
        <v>1164</v>
      </c>
      <c r="C2967" s="395" t="s">
        <v>17716</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f>'Page 1 - General Information'!$G$12</f>
        <v>104105353</v>
      </c>
      <c r="B2968" t="str">
        <f>'Page 1 - General Information'!$G$16</f>
        <v>1164</v>
      </c>
      <c r="C2968" s="395" t="s">
        <v>17716</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f>'Page 1 - General Information'!$G$12</f>
        <v>104105353</v>
      </c>
      <c r="B2969" t="str">
        <f>'Page 1 - General Information'!$G$16</f>
        <v>1164</v>
      </c>
      <c r="C2969" s="395" t="s">
        <v>17716</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f>'Page 1 - General Information'!$G$12</f>
        <v>104105353</v>
      </c>
      <c r="B2970" t="str">
        <f>'Page 1 - General Information'!$G$16</f>
        <v>1164</v>
      </c>
      <c r="C2970" s="395" t="s">
        <v>17716</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f>'Page 1 - General Information'!$G$12</f>
        <v>104105353</v>
      </c>
      <c r="B2971" t="str">
        <f>'Page 1 - General Information'!$G$16</f>
        <v>1164</v>
      </c>
      <c r="C2971" s="395" t="s">
        <v>17716</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f>'Page 1 - General Information'!$G$12</f>
        <v>104105353</v>
      </c>
      <c r="B2972" t="str">
        <f>'Page 1 - General Information'!$G$16</f>
        <v>1164</v>
      </c>
      <c r="C2972" s="395" t="s">
        <v>17716</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f>'Page 1 - General Information'!$G$12</f>
        <v>104105353</v>
      </c>
      <c r="B2973" t="str">
        <f>'Page 1 - General Information'!$G$16</f>
        <v>1164</v>
      </c>
      <c r="C2973" s="395" t="s">
        <v>17716</v>
      </c>
      <c r="D2973"/>
      <c r="E2973"/>
      <c r="F2973"/>
      <c r="G2973"/>
      <c r="H2973"/>
      <c r="I2973"/>
      <c r="J2973"/>
      <c r="K2973"/>
      <c r="L2973"/>
      <c r="M2973"/>
      <c r="N2973" t="s">
        <v>4101</v>
      </c>
      <c r="O2973" s="396">
        <f>INDEX('Page 2 - Team Information'!$K$14:$AP$184,Y2973,X2973)</f>
        <v>1</v>
      </c>
      <c r="P2973"/>
      <c r="Q2973"/>
      <c r="R2973"/>
      <c r="S2973" t="s">
        <v>6984</v>
      </c>
      <c r="T2973"/>
      <c r="U2973"/>
      <c r="V2973"/>
      <c r="W2973"/>
      <c r="X2973" s="397">
        <v>25</v>
      </c>
      <c r="Y2973" s="397">
        <v>1</v>
      </c>
    </row>
    <row r="2974" spans="1:25" x14ac:dyDescent="0.25">
      <c r="A2974">
        <f>'Page 1 - General Information'!$G$12</f>
        <v>104105353</v>
      </c>
      <c r="B2974" t="str">
        <f>'Page 1 - General Information'!$G$16</f>
        <v>1164</v>
      </c>
      <c r="C2974" s="395" t="s">
        <v>17716</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f>'Page 1 - General Information'!$G$12</f>
        <v>104105353</v>
      </c>
      <c r="B2975" t="str">
        <f>'Page 1 - General Information'!$G$16</f>
        <v>1164</v>
      </c>
      <c r="C2975" s="395" t="s">
        <v>17716</v>
      </c>
      <c r="D2975"/>
      <c r="E2975"/>
      <c r="F2975"/>
      <c r="G2975"/>
      <c r="H2975"/>
      <c r="I2975"/>
      <c r="J2975"/>
      <c r="K2975"/>
      <c r="L2975"/>
      <c r="M2975"/>
      <c r="N2975" t="s">
        <v>4101</v>
      </c>
      <c r="O2975" s="396">
        <f>INDEX('Page 2 - Team Information'!$K$14:$AP$184,Y2975,X2975)</f>
        <v>1</v>
      </c>
      <c r="P2975"/>
      <c r="Q2975"/>
      <c r="R2975"/>
      <c r="S2975" t="s">
        <v>6986</v>
      </c>
      <c r="T2975"/>
      <c r="U2975"/>
      <c r="V2975"/>
      <c r="W2975"/>
      <c r="X2975" s="397">
        <v>27</v>
      </c>
      <c r="Y2975" s="397">
        <v>1</v>
      </c>
    </row>
    <row r="2976" spans="1:25" x14ac:dyDescent="0.25">
      <c r="A2976">
        <f>'Page 1 - General Information'!$G$12</f>
        <v>104105353</v>
      </c>
      <c r="B2976" t="str">
        <f>'Page 1 - General Information'!$G$16</f>
        <v>1164</v>
      </c>
      <c r="C2976" s="395" t="s">
        <v>17716</v>
      </c>
      <c r="D2976"/>
      <c r="E2976"/>
      <c r="F2976"/>
      <c r="G2976"/>
      <c r="H2976"/>
      <c r="I2976"/>
      <c r="J2976"/>
      <c r="K2976"/>
      <c r="L2976"/>
      <c r="M2976"/>
      <c r="N2976" s="274" t="s">
        <v>4090</v>
      </c>
      <c r="O2976" s="399"/>
      <c r="P2976"/>
      <c r="Q2976" s="400">
        <f>(INDEX('Page 2 - Team Information'!$K$14:$AP$184,Y2976,X2976)*100)</f>
        <v>6</v>
      </c>
      <c r="R2976"/>
      <c r="S2976" t="s">
        <v>6987</v>
      </c>
      <c r="T2976"/>
      <c r="U2976"/>
      <c r="V2976"/>
      <c r="W2976"/>
      <c r="X2976" s="397">
        <v>29</v>
      </c>
      <c r="Y2976" s="397">
        <v>1</v>
      </c>
    </row>
    <row r="2977" spans="1:25" x14ac:dyDescent="0.25">
      <c r="A2977">
        <f>'Page 1 - General Information'!$G$12</f>
        <v>104105353</v>
      </c>
      <c r="B2977" t="str">
        <f>'Page 1 - General Information'!$G$16</f>
        <v>1164</v>
      </c>
      <c r="C2977" s="395" t="s">
        <v>17716</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f>'Page 1 - General Information'!$G$12</f>
        <v>104105353</v>
      </c>
      <c r="B2978" t="str">
        <f>'Page 1 - General Information'!$G$16</f>
        <v>1164</v>
      </c>
      <c r="C2978" s="395" t="s">
        <v>17716</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f>'Page 1 - General Information'!$G$12</f>
        <v>104105353</v>
      </c>
      <c r="B2979" t="str">
        <f>'Page 1 - General Information'!$G$16</f>
        <v>1164</v>
      </c>
      <c r="C2979" s="395" t="s">
        <v>17716</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f>'Page 1 - General Information'!$G$12</f>
        <v>104105353</v>
      </c>
      <c r="B2980" t="str">
        <f>'Page 1 - General Information'!$G$16</f>
        <v>1164</v>
      </c>
      <c r="C2980" s="395" t="s">
        <v>17716</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f>'Page 1 - General Information'!$G$12</f>
        <v>104105353</v>
      </c>
      <c r="B2981" t="str">
        <f>'Page 1 - General Information'!$G$16</f>
        <v>1164</v>
      </c>
      <c r="C2981" s="395" t="s">
        <v>17716</v>
      </c>
      <c r="D2981"/>
      <c r="E2981"/>
      <c r="F2981"/>
      <c r="G2981"/>
      <c r="H2981"/>
      <c r="I2981"/>
      <c r="J2981"/>
      <c r="K2981"/>
      <c r="L2981"/>
      <c r="M2981"/>
      <c r="N2981" t="s">
        <v>4101</v>
      </c>
      <c r="O2981" s="396">
        <f>INDEX('Page 2 - Team Information'!$K$14:$AP$184,Y2981,X2981)</f>
        <v>1</v>
      </c>
      <c r="P2981"/>
      <c r="Q2981"/>
      <c r="R2981"/>
      <c r="S2981" t="s">
        <v>6992</v>
      </c>
      <c r="T2981"/>
      <c r="U2981"/>
      <c r="V2981"/>
      <c r="W2981"/>
      <c r="X2981" s="397">
        <v>25</v>
      </c>
      <c r="Y2981" s="397">
        <v>2</v>
      </c>
    </row>
    <row r="2982" spans="1:25" x14ac:dyDescent="0.25">
      <c r="A2982">
        <f>'Page 1 - General Information'!$G$12</f>
        <v>104105353</v>
      </c>
      <c r="B2982" t="str">
        <f>'Page 1 - General Information'!$G$16</f>
        <v>1164</v>
      </c>
      <c r="C2982" s="395" t="s">
        <v>17716</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f>'Page 1 - General Information'!$G$12</f>
        <v>104105353</v>
      </c>
      <c r="B2983" t="str">
        <f>'Page 1 - General Information'!$G$16</f>
        <v>1164</v>
      </c>
      <c r="C2983" s="395" t="s">
        <v>17716</v>
      </c>
      <c r="D2983"/>
      <c r="E2983"/>
      <c r="F2983"/>
      <c r="G2983"/>
      <c r="H2983"/>
      <c r="I2983"/>
      <c r="J2983"/>
      <c r="K2983"/>
      <c r="L2983"/>
      <c r="M2983"/>
      <c r="N2983" t="s">
        <v>4101</v>
      </c>
      <c r="O2983" s="396">
        <f>INDEX('Page 2 - Team Information'!$K$14:$AP$184,Y2983,X2983)</f>
        <v>1</v>
      </c>
      <c r="P2983"/>
      <c r="Q2983"/>
      <c r="R2983"/>
      <c r="S2983" t="s">
        <v>6994</v>
      </c>
      <c r="T2983"/>
      <c r="U2983"/>
      <c r="V2983"/>
      <c r="W2983"/>
      <c r="X2983" s="397">
        <v>27</v>
      </c>
      <c r="Y2983" s="397">
        <v>2</v>
      </c>
    </row>
    <row r="2984" spans="1:25" x14ac:dyDescent="0.25">
      <c r="A2984">
        <f>'Page 1 - General Information'!$G$12</f>
        <v>104105353</v>
      </c>
      <c r="B2984" t="str">
        <f>'Page 1 - General Information'!$G$16</f>
        <v>1164</v>
      </c>
      <c r="C2984" s="395" t="s">
        <v>17716</v>
      </c>
      <c r="D2984"/>
      <c r="E2984"/>
      <c r="F2984"/>
      <c r="G2984"/>
      <c r="H2984"/>
      <c r="I2984"/>
      <c r="J2984"/>
      <c r="K2984"/>
      <c r="L2984"/>
      <c r="M2984"/>
      <c r="N2984" s="274" t="s">
        <v>4090</v>
      </c>
      <c r="O2984" s="399"/>
      <c r="P2984"/>
      <c r="Q2984" s="400">
        <f>(INDEX('Page 2 - Team Information'!$K$14:$AP$184,Y2984,X2984)*100)</f>
        <v>6</v>
      </c>
      <c r="R2984"/>
      <c r="S2984" t="s">
        <v>6995</v>
      </c>
      <c r="T2984"/>
      <c r="U2984"/>
      <c r="V2984"/>
      <c r="W2984"/>
      <c r="X2984" s="397">
        <v>29</v>
      </c>
      <c r="Y2984" s="397">
        <v>2</v>
      </c>
    </row>
    <row r="2985" spans="1:25" x14ac:dyDescent="0.25">
      <c r="A2985">
        <f>'Page 1 - General Information'!$G$12</f>
        <v>104105353</v>
      </c>
      <c r="B2985" t="str">
        <f>'Page 1 - General Information'!$G$16</f>
        <v>1164</v>
      </c>
      <c r="C2985" s="395" t="s">
        <v>17716</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f>'Page 1 - General Information'!$G$12</f>
        <v>104105353</v>
      </c>
      <c r="B2986" t="str">
        <f>'Page 1 - General Information'!$G$16</f>
        <v>1164</v>
      </c>
      <c r="C2986" s="395" t="s">
        <v>17716</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f>'Page 1 - General Information'!$G$12</f>
        <v>104105353</v>
      </c>
      <c r="B2987" t="str">
        <f>'Page 1 - General Information'!$G$16</f>
        <v>1164</v>
      </c>
      <c r="C2987" s="395" t="s">
        <v>17716</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f>'Page 1 - General Information'!$G$12</f>
        <v>104105353</v>
      </c>
      <c r="B2988" t="str">
        <f>'Page 1 - General Information'!$G$16</f>
        <v>1164</v>
      </c>
      <c r="C2988" s="395" t="s">
        <v>17716</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f>'Page 1 - General Information'!$G$12</f>
        <v>104105353</v>
      </c>
      <c r="B2989" t="str">
        <f>'Page 1 - General Information'!$G$16</f>
        <v>1164</v>
      </c>
      <c r="C2989" s="395" t="s">
        <v>17716</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f>'Page 1 - General Information'!$G$12</f>
        <v>104105353</v>
      </c>
      <c r="B2990" t="str">
        <f>'Page 1 - General Information'!$G$16</f>
        <v>1164</v>
      </c>
      <c r="C2990" s="395" t="s">
        <v>17716</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f>'Page 1 - General Information'!$G$12</f>
        <v>104105353</v>
      </c>
      <c r="B2991" t="str">
        <f>'Page 1 - General Information'!$G$16</f>
        <v>1164</v>
      </c>
      <c r="C2991" s="395" t="s">
        <v>17716</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f>'Page 1 - General Information'!$G$12</f>
        <v>104105353</v>
      </c>
      <c r="B2992" t="str">
        <f>'Page 1 - General Information'!$G$16</f>
        <v>1164</v>
      </c>
      <c r="C2992" s="395" t="s">
        <v>17716</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f>'Page 1 - General Information'!$G$12</f>
        <v>104105353</v>
      </c>
      <c r="B2993" t="str">
        <f>'Page 1 - General Information'!$G$16</f>
        <v>1164</v>
      </c>
      <c r="C2993" s="395" t="s">
        <v>17716</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f>'Page 1 - General Information'!$G$12</f>
        <v>104105353</v>
      </c>
      <c r="B2994" t="str">
        <f>'Page 1 - General Information'!$G$16</f>
        <v>1164</v>
      </c>
      <c r="C2994" s="395" t="s">
        <v>17716</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f>'Page 1 - General Information'!$G$12</f>
        <v>104105353</v>
      </c>
      <c r="B2995" t="str">
        <f>'Page 1 - General Information'!$G$16</f>
        <v>1164</v>
      </c>
      <c r="C2995" s="395" t="s">
        <v>17716</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f>'Page 1 - General Information'!$G$12</f>
        <v>104105353</v>
      </c>
      <c r="B2996" t="str">
        <f>'Page 1 - General Information'!$G$16</f>
        <v>1164</v>
      </c>
      <c r="C2996" s="395" t="s">
        <v>17716</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f>'Page 1 - General Information'!$G$12</f>
        <v>104105353</v>
      </c>
      <c r="B2997" t="str">
        <f>'Page 1 - General Information'!$G$16</f>
        <v>1164</v>
      </c>
      <c r="C2997" s="395" t="s">
        <v>17716</v>
      </c>
      <c r="D2997"/>
      <c r="E2997"/>
      <c r="F2997"/>
      <c r="G2997"/>
      <c r="H2997"/>
      <c r="I2997"/>
      <c r="J2997"/>
      <c r="K2997"/>
      <c r="L2997"/>
      <c r="M2997"/>
      <c r="N2997" t="s">
        <v>4101</v>
      </c>
      <c r="O2997" s="396">
        <f>INDEX('Page 2 - Team Information'!$K$14:$AP$184,Y2997,X2997)</f>
        <v>1</v>
      </c>
      <c r="P2997"/>
      <c r="Q2997"/>
      <c r="R2997"/>
      <c r="S2997" t="s">
        <v>7008</v>
      </c>
      <c r="T2997"/>
      <c r="U2997"/>
      <c r="V2997"/>
      <c r="W2997"/>
      <c r="X2997" s="397">
        <v>25</v>
      </c>
      <c r="Y2997" s="397">
        <v>4</v>
      </c>
    </row>
    <row r="2998" spans="1:25" x14ac:dyDescent="0.25">
      <c r="A2998">
        <f>'Page 1 - General Information'!$G$12</f>
        <v>104105353</v>
      </c>
      <c r="B2998" t="str">
        <f>'Page 1 - General Information'!$G$16</f>
        <v>1164</v>
      </c>
      <c r="C2998" s="395" t="s">
        <v>17716</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f>'Page 1 - General Information'!$G$12</f>
        <v>104105353</v>
      </c>
      <c r="B2999" t="str">
        <f>'Page 1 - General Information'!$G$16</f>
        <v>1164</v>
      </c>
      <c r="C2999" s="395" t="s">
        <v>17716</v>
      </c>
      <c r="D2999"/>
      <c r="E2999"/>
      <c r="F2999"/>
      <c r="G2999"/>
      <c r="H2999"/>
      <c r="I2999"/>
      <c r="J2999"/>
      <c r="K2999"/>
      <c r="L2999"/>
      <c r="M2999"/>
      <c r="N2999" t="s">
        <v>4101</v>
      </c>
      <c r="O2999" s="396">
        <f>INDEX('Page 2 - Team Information'!$K$14:$AP$184,Y2999,X2999)</f>
        <v>1</v>
      </c>
      <c r="P2999"/>
      <c r="Q2999"/>
      <c r="R2999"/>
      <c r="S2999" t="s">
        <v>7010</v>
      </c>
      <c r="T2999"/>
      <c r="U2999"/>
      <c r="V2999"/>
      <c r="W2999"/>
      <c r="X2999" s="397">
        <v>27</v>
      </c>
      <c r="Y2999" s="397">
        <v>4</v>
      </c>
    </row>
    <row r="3000" spans="1:25" x14ac:dyDescent="0.25">
      <c r="A3000">
        <f>'Page 1 - General Information'!$G$12</f>
        <v>104105353</v>
      </c>
      <c r="B3000" t="str">
        <f>'Page 1 - General Information'!$G$16</f>
        <v>1164</v>
      </c>
      <c r="C3000" s="395" t="s">
        <v>17716</v>
      </c>
      <c r="D3000"/>
      <c r="E3000"/>
      <c r="F3000"/>
      <c r="G3000"/>
      <c r="H3000"/>
      <c r="I3000"/>
      <c r="J3000"/>
      <c r="K3000"/>
      <c r="L3000"/>
      <c r="M3000"/>
      <c r="N3000" s="274" t="s">
        <v>4090</v>
      </c>
      <c r="O3000" s="399"/>
      <c r="P3000"/>
      <c r="Q3000" s="400">
        <f>(INDEX('Page 2 - Team Information'!$K$14:$AP$184,Y3000,X3000)*100)</f>
        <v>1</v>
      </c>
      <c r="R3000"/>
      <c r="S3000" t="s">
        <v>7011</v>
      </c>
      <c r="T3000"/>
      <c r="U3000"/>
      <c r="V3000"/>
      <c r="W3000"/>
      <c r="X3000" s="397">
        <v>29</v>
      </c>
      <c r="Y3000" s="397">
        <v>4</v>
      </c>
    </row>
    <row r="3001" spans="1:25" x14ac:dyDescent="0.25">
      <c r="A3001">
        <f>'Page 1 - General Information'!$G$12</f>
        <v>104105353</v>
      </c>
      <c r="B3001" t="str">
        <f>'Page 1 - General Information'!$G$16</f>
        <v>1164</v>
      </c>
      <c r="C3001" s="395" t="s">
        <v>17716</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f>'Page 1 - General Information'!$G$12</f>
        <v>104105353</v>
      </c>
      <c r="B3002" t="str">
        <f>'Page 1 - General Information'!$G$16</f>
        <v>1164</v>
      </c>
      <c r="C3002" s="395" t="s">
        <v>17716</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f>'Page 1 - General Information'!$G$12</f>
        <v>104105353</v>
      </c>
      <c r="B3003" t="str">
        <f>'Page 1 - General Information'!$G$16</f>
        <v>1164</v>
      </c>
      <c r="C3003" s="395" t="s">
        <v>17716</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f>'Page 1 - General Information'!$G$12</f>
        <v>104105353</v>
      </c>
      <c r="B3004" t="str">
        <f>'Page 1 - General Information'!$G$16</f>
        <v>1164</v>
      </c>
      <c r="C3004" s="395" t="s">
        <v>17716</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f>'Page 1 - General Information'!$G$12</f>
        <v>104105353</v>
      </c>
      <c r="B3005" t="str">
        <f>'Page 1 - General Information'!$G$16</f>
        <v>1164</v>
      </c>
      <c r="C3005" s="395" t="s">
        <v>17716</v>
      </c>
      <c r="D3005"/>
      <c r="E3005"/>
      <c r="F3005"/>
      <c r="G3005"/>
      <c r="H3005"/>
      <c r="I3005"/>
      <c r="J3005"/>
      <c r="K3005"/>
      <c r="L3005"/>
      <c r="M3005"/>
      <c r="N3005" t="s">
        <v>4101</v>
      </c>
      <c r="O3005" s="396">
        <f>INDEX('Page 2 - Team Information'!$K$14:$AP$184,Y3005,X3005)</f>
        <v>1</v>
      </c>
      <c r="P3005"/>
      <c r="Q3005"/>
      <c r="R3005"/>
      <c r="S3005" t="s">
        <v>7016</v>
      </c>
      <c r="T3005"/>
      <c r="U3005"/>
      <c r="V3005"/>
      <c r="W3005"/>
      <c r="X3005" s="397">
        <v>25</v>
      </c>
      <c r="Y3005" s="397">
        <v>5</v>
      </c>
    </row>
    <row r="3006" spans="1:25" x14ac:dyDescent="0.25">
      <c r="A3006">
        <f>'Page 1 - General Information'!$G$12</f>
        <v>104105353</v>
      </c>
      <c r="B3006" t="str">
        <f>'Page 1 - General Information'!$G$16</f>
        <v>1164</v>
      </c>
      <c r="C3006" s="395" t="s">
        <v>17716</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f>'Page 1 - General Information'!$G$12</f>
        <v>104105353</v>
      </c>
      <c r="B3007" t="str">
        <f>'Page 1 - General Information'!$G$16</f>
        <v>1164</v>
      </c>
      <c r="C3007" s="395" t="s">
        <v>17716</v>
      </c>
      <c r="D3007"/>
      <c r="E3007"/>
      <c r="F3007"/>
      <c r="G3007"/>
      <c r="H3007"/>
      <c r="I3007"/>
      <c r="J3007"/>
      <c r="K3007"/>
      <c r="L3007"/>
      <c r="M3007"/>
      <c r="N3007" t="s">
        <v>4101</v>
      </c>
      <c r="O3007" s="396">
        <f>INDEX('Page 2 - Team Information'!$K$14:$AP$184,Y3007,X3007)</f>
        <v>2</v>
      </c>
      <c r="P3007"/>
      <c r="Q3007"/>
      <c r="R3007"/>
      <c r="S3007" t="s">
        <v>7018</v>
      </c>
      <c r="T3007"/>
      <c r="U3007"/>
      <c r="V3007"/>
      <c r="W3007"/>
      <c r="X3007" s="397">
        <v>27</v>
      </c>
      <c r="Y3007" s="397">
        <v>5</v>
      </c>
    </row>
    <row r="3008" spans="1:25" x14ac:dyDescent="0.25">
      <c r="A3008">
        <f>'Page 1 - General Information'!$G$12</f>
        <v>104105353</v>
      </c>
      <c r="B3008" t="str">
        <f>'Page 1 - General Information'!$G$16</f>
        <v>1164</v>
      </c>
      <c r="C3008" s="395" t="s">
        <v>17716</v>
      </c>
      <c r="D3008"/>
      <c r="E3008"/>
      <c r="F3008"/>
      <c r="G3008"/>
      <c r="H3008"/>
      <c r="I3008"/>
      <c r="J3008"/>
      <c r="K3008"/>
      <c r="L3008"/>
      <c r="M3008"/>
      <c r="N3008" s="274" t="s">
        <v>4090</v>
      </c>
      <c r="O3008" s="399"/>
      <c r="P3008"/>
      <c r="Q3008" s="400">
        <f>(INDEX('Page 2 - Team Information'!$K$14:$AP$184,Y3008,X3008)*100)</f>
        <v>8</v>
      </c>
      <c r="R3008"/>
      <c r="S3008" t="s">
        <v>7019</v>
      </c>
      <c r="T3008"/>
      <c r="U3008"/>
      <c r="V3008"/>
      <c r="W3008"/>
      <c r="X3008" s="397">
        <v>29</v>
      </c>
      <c r="Y3008" s="397">
        <v>5</v>
      </c>
    </row>
    <row r="3009" spans="1:25" x14ac:dyDescent="0.25">
      <c r="A3009">
        <f>'Page 1 - General Information'!$G$12</f>
        <v>104105353</v>
      </c>
      <c r="B3009" t="str">
        <f>'Page 1 - General Information'!$G$16</f>
        <v>1164</v>
      </c>
      <c r="C3009" s="395" t="s">
        <v>17716</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f>'Page 1 - General Information'!$G$12</f>
        <v>104105353</v>
      </c>
      <c r="B3010" t="str">
        <f>'Page 1 - General Information'!$G$16</f>
        <v>1164</v>
      </c>
      <c r="C3010" s="395" t="s">
        <v>17716</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f>'Page 1 - General Information'!$G$12</f>
        <v>104105353</v>
      </c>
      <c r="B3011" t="str">
        <f>'Page 1 - General Information'!$G$16</f>
        <v>1164</v>
      </c>
      <c r="C3011" s="395" t="s">
        <v>17716</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f>'Page 1 - General Information'!$G$12</f>
        <v>104105353</v>
      </c>
      <c r="B3012" t="str">
        <f>'Page 1 - General Information'!$G$16</f>
        <v>1164</v>
      </c>
      <c r="C3012" s="395" t="s">
        <v>17716</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f>'Page 1 - General Information'!$G$12</f>
        <v>104105353</v>
      </c>
      <c r="B3013" t="str">
        <f>'Page 1 - General Information'!$G$16</f>
        <v>1164</v>
      </c>
      <c r="C3013" s="395" t="s">
        <v>17716</v>
      </c>
      <c r="D3013"/>
      <c r="E3013"/>
      <c r="F3013"/>
      <c r="G3013"/>
      <c r="H3013"/>
      <c r="I3013"/>
      <c r="J3013"/>
      <c r="K3013"/>
      <c r="L3013"/>
      <c r="M3013"/>
      <c r="N3013" t="s">
        <v>4101</v>
      </c>
      <c r="O3013" s="396">
        <f>INDEX('Page 2 - Team Information'!$K$14:$AP$184,Y3013,X3013)</f>
        <v>1</v>
      </c>
      <c r="P3013"/>
      <c r="Q3013"/>
      <c r="R3013"/>
      <c r="S3013" t="s">
        <v>7024</v>
      </c>
      <c r="T3013"/>
      <c r="U3013"/>
      <c r="V3013"/>
      <c r="W3013"/>
      <c r="X3013" s="397">
        <v>25</v>
      </c>
      <c r="Y3013" s="397">
        <v>6</v>
      </c>
    </row>
    <row r="3014" spans="1:25" x14ac:dyDescent="0.25">
      <c r="A3014">
        <f>'Page 1 - General Information'!$G$12</f>
        <v>104105353</v>
      </c>
      <c r="B3014" t="str">
        <f>'Page 1 - General Information'!$G$16</f>
        <v>1164</v>
      </c>
      <c r="C3014" s="395" t="s">
        <v>17716</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f>'Page 1 - General Information'!$G$12</f>
        <v>104105353</v>
      </c>
      <c r="B3015" t="str">
        <f>'Page 1 - General Information'!$G$16</f>
        <v>1164</v>
      </c>
      <c r="C3015" s="395" t="s">
        <v>17716</v>
      </c>
      <c r="D3015"/>
      <c r="E3015"/>
      <c r="F3015"/>
      <c r="G3015"/>
      <c r="H3015"/>
      <c r="I3015"/>
      <c r="J3015"/>
      <c r="K3015"/>
      <c r="L3015"/>
      <c r="M3015"/>
      <c r="N3015" t="s">
        <v>4101</v>
      </c>
      <c r="O3015" s="396">
        <f>INDEX('Page 2 - Team Information'!$K$14:$AP$184,Y3015,X3015)</f>
        <v>1</v>
      </c>
      <c r="P3015"/>
      <c r="Q3015"/>
      <c r="R3015"/>
      <c r="S3015" t="s">
        <v>7026</v>
      </c>
      <c r="T3015"/>
      <c r="U3015"/>
      <c r="V3015"/>
      <c r="W3015"/>
      <c r="X3015" s="397">
        <v>27</v>
      </c>
      <c r="Y3015" s="397">
        <v>6</v>
      </c>
    </row>
    <row r="3016" spans="1:25" x14ac:dyDescent="0.25">
      <c r="A3016">
        <f>'Page 1 - General Information'!$G$12</f>
        <v>104105353</v>
      </c>
      <c r="B3016" t="str">
        <f>'Page 1 - General Information'!$G$16</f>
        <v>1164</v>
      </c>
      <c r="C3016" s="395" t="s">
        <v>17716</v>
      </c>
      <c r="D3016"/>
      <c r="E3016"/>
      <c r="F3016"/>
      <c r="G3016"/>
      <c r="H3016"/>
      <c r="I3016"/>
      <c r="J3016"/>
      <c r="K3016"/>
      <c r="L3016"/>
      <c r="M3016"/>
      <c r="N3016" s="274" t="s">
        <v>4090</v>
      </c>
      <c r="O3016" s="399"/>
      <c r="P3016"/>
      <c r="Q3016" s="400">
        <f>(INDEX('Page 2 - Team Information'!$K$14:$AP$184,Y3016,X3016)*100)</f>
        <v>0.75</v>
      </c>
      <c r="R3016"/>
      <c r="S3016" t="s">
        <v>7027</v>
      </c>
      <c r="T3016"/>
      <c r="U3016"/>
      <c r="V3016"/>
      <c r="W3016"/>
      <c r="X3016" s="397">
        <v>29</v>
      </c>
      <c r="Y3016" s="397">
        <v>6</v>
      </c>
    </row>
    <row r="3017" spans="1:25" x14ac:dyDescent="0.25">
      <c r="A3017">
        <f>'Page 1 - General Information'!$G$12</f>
        <v>104105353</v>
      </c>
      <c r="B3017" t="str">
        <f>'Page 1 - General Information'!$G$16</f>
        <v>1164</v>
      </c>
      <c r="C3017" s="395" t="s">
        <v>17716</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f>'Page 1 - General Information'!$G$12</f>
        <v>104105353</v>
      </c>
      <c r="B3018" t="str">
        <f>'Page 1 - General Information'!$G$16</f>
        <v>1164</v>
      </c>
      <c r="C3018" s="395" t="s">
        <v>17716</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f>'Page 1 - General Information'!$G$12</f>
        <v>104105353</v>
      </c>
      <c r="B3019" t="str">
        <f>'Page 1 - General Information'!$G$16</f>
        <v>1164</v>
      </c>
      <c r="C3019" s="395" t="s">
        <v>17716</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f>'Page 1 - General Information'!$G$12</f>
        <v>104105353</v>
      </c>
      <c r="B3020" t="str">
        <f>'Page 1 - General Information'!$G$16</f>
        <v>1164</v>
      </c>
      <c r="C3020" s="395" t="s">
        <v>17716</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f>'Page 1 - General Information'!$G$12</f>
        <v>104105353</v>
      </c>
      <c r="B3021" t="str">
        <f>'Page 1 - General Information'!$G$16</f>
        <v>1164</v>
      </c>
      <c r="C3021" s="395" t="s">
        <v>17716</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f>'Page 1 - General Information'!$G$12</f>
        <v>104105353</v>
      </c>
      <c r="B3022" t="str">
        <f>'Page 1 - General Information'!$G$16</f>
        <v>1164</v>
      </c>
      <c r="C3022" s="395" t="s">
        <v>17716</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f>'Page 1 - General Information'!$G$12</f>
        <v>104105353</v>
      </c>
      <c r="B3023" t="str">
        <f>'Page 1 - General Information'!$G$16</f>
        <v>1164</v>
      </c>
      <c r="C3023" s="395" t="s">
        <v>17716</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f>'Page 1 - General Information'!$G$12</f>
        <v>104105353</v>
      </c>
      <c r="B3024" t="str">
        <f>'Page 1 - General Information'!$G$16</f>
        <v>1164</v>
      </c>
      <c r="C3024" s="395" t="s">
        <v>17716</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f>'Page 1 - General Information'!$G$12</f>
        <v>104105353</v>
      </c>
      <c r="B3025" t="str">
        <f>'Page 1 - General Information'!$G$16</f>
        <v>1164</v>
      </c>
      <c r="C3025" s="395" t="s">
        <v>17716</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f>'Page 1 - General Information'!$G$12</f>
        <v>104105353</v>
      </c>
      <c r="B3026" t="str">
        <f>'Page 1 - General Information'!$G$16</f>
        <v>1164</v>
      </c>
      <c r="C3026" s="395" t="s">
        <v>17716</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f>'Page 1 - General Information'!$G$12</f>
        <v>104105353</v>
      </c>
      <c r="B3027" t="str">
        <f>'Page 1 - General Information'!$G$16</f>
        <v>1164</v>
      </c>
      <c r="C3027" s="395" t="s">
        <v>17716</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f>'Page 1 - General Information'!$G$12</f>
        <v>104105353</v>
      </c>
      <c r="B3028" t="str">
        <f>'Page 1 - General Information'!$G$16</f>
        <v>1164</v>
      </c>
      <c r="C3028" s="395" t="s">
        <v>17716</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f>'Page 1 - General Information'!$G$12</f>
        <v>104105353</v>
      </c>
      <c r="B3029" t="str">
        <f>'Page 1 - General Information'!$G$16</f>
        <v>1164</v>
      </c>
      <c r="C3029" s="395" t="s">
        <v>17716</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f>'Page 1 - General Information'!$G$12</f>
        <v>104105353</v>
      </c>
      <c r="B3030" t="str">
        <f>'Page 1 - General Information'!$G$16</f>
        <v>1164</v>
      </c>
      <c r="C3030" s="395" t="s">
        <v>17716</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f>'Page 1 - General Information'!$G$12</f>
        <v>104105353</v>
      </c>
      <c r="B3031" t="str">
        <f>'Page 1 - General Information'!$G$16</f>
        <v>1164</v>
      </c>
      <c r="C3031" s="395" t="s">
        <v>17716</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f>'Page 1 - General Information'!$G$12</f>
        <v>104105353</v>
      </c>
      <c r="B3032" t="str">
        <f>'Page 1 - General Information'!$G$16</f>
        <v>1164</v>
      </c>
      <c r="C3032" s="395" t="s">
        <v>17716</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f>'Page 1 - General Information'!$G$12</f>
        <v>104105353</v>
      </c>
      <c r="B3033" t="str">
        <f>'Page 1 - General Information'!$G$16</f>
        <v>1164</v>
      </c>
      <c r="C3033" s="395" t="s">
        <v>17716</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f>'Page 1 - General Information'!$G$12</f>
        <v>104105353</v>
      </c>
      <c r="B3034" t="str">
        <f>'Page 1 - General Information'!$G$16</f>
        <v>1164</v>
      </c>
      <c r="C3034" s="395" t="s">
        <v>17716</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f>'Page 1 - General Information'!$G$12</f>
        <v>104105353</v>
      </c>
      <c r="B3035" t="str">
        <f>'Page 1 - General Information'!$G$16</f>
        <v>1164</v>
      </c>
      <c r="C3035" s="395" t="s">
        <v>17716</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f>'Page 1 - General Information'!$G$12</f>
        <v>104105353</v>
      </c>
      <c r="B3036" t="str">
        <f>'Page 1 - General Information'!$G$16</f>
        <v>1164</v>
      </c>
      <c r="C3036" s="395" t="s">
        <v>17716</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f>'Page 1 - General Information'!$G$12</f>
        <v>104105353</v>
      </c>
      <c r="B3037" t="str">
        <f>'Page 1 - General Information'!$G$16</f>
        <v>1164</v>
      </c>
      <c r="C3037" s="395" t="s">
        <v>17716</v>
      </c>
      <c r="D3037"/>
      <c r="E3037"/>
      <c r="F3037"/>
      <c r="G3037"/>
      <c r="H3037"/>
      <c r="I3037"/>
      <c r="J3037"/>
      <c r="K3037"/>
      <c r="L3037"/>
      <c r="M3037"/>
      <c r="N3037" t="s">
        <v>4101</v>
      </c>
      <c r="O3037" s="396">
        <f>INDEX('Page 2 - Team Information'!$K$14:$AP$184,Y3037,X3037)</f>
        <v>0</v>
      </c>
      <c r="P3037"/>
      <c r="Q3037"/>
      <c r="R3037"/>
      <c r="S3037" t="s">
        <v>7048</v>
      </c>
      <c r="T3037"/>
      <c r="U3037"/>
      <c r="V3037"/>
      <c r="W3037"/>
      <c r="X3037" s="397">
        <v>25</v>
      </c>
      <c r="Y3037" s="397">
        <v>9</v>
      </c>
    </row>
    <row r="3038" spans="1:25" x14ac:dyDescent="0.25">
      <c r="A3038">
        <f>'Page 1 - General Information'!$G$12</f>
        <v>104105353</v>
      </c>
      <c r="B3038" t="str">
        <f>'Page 1 - General Information'!$G$16</f>
        <v>1164</v>
      </c>
      <c r="C3038" s="395" t="s">
        <v>17716</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f>'Page 1 - General Information'!$G$12</f>
        <v>104105353</v>
      </c>
      <c r="B3039" t="str">
        <f>'Page 1 - General Information'!$G$16</f>
        <v>1164</v>
      </c>
      <c r="C3039" s="395" t="s">
        <v>17716</v>
      </c>
      <c r="D3039"/>
      <c r="E3039"/>
      <c r="F3039"/>
      <c r="G3039"/>
      <c r="H3039"/>
      <c r="I3039"/>
      <c r="J3039"/>
      <c r="K3039"/>
      <c r="L3039"/>
      <c r="M3039"/>
      <c r="N3039" t="s">
        <v>4101</v>
      </c>
      <c r="O3039" s="396">
        <f>INDEX('Page 2 - Team Information'!$K$14:$AP$184,Y3039,X3039)</f>
        <v>0</v>
      </c>
      <c r="P3039"/>
      <c r="Q3039"/>
      <c r="R3039"/>
      <c r="S3039" t="s">
        <v>7050</v>
      </c>
      <c r="T3039"/>
      <c r="U3039"/>
      <c r="V3039"/>
      <c r="W3039"/>
      <c r="X3039" s="397">
        <v>27</v>
      </c>
      <c r="Y3039" s="397">
        <v>9</v>
      </c>
    </row>
    <row r="3040" spans="1:25" x14ac:dyDescent="0.25">
      <c r="A3040">
        <f>'Page 1 - General Information'!$G$12</f>
        <v>104105353</v>
      </c>
      <c r="B3040" t="str">
        <f>'Page 1 - General Information'!$G$16</f>
        <v>1164</v>
      </c>
      <c r="C3040" s="395" t="s">
        <v>17716</v>
      </c>
      <c r="D3040"/>
      <c r="E3040"/>
      <c r="F3040"/>
      <c r="G3040"/>
      <c r="H3040"/>
      <c r="I3040"/>
      <c r="J3040"/>
      <c r="K3040"/>
      <c r="L3040"/>
      <c r="M3040"/>
      <c r="N3040" s="274" t="s">
        <v>4090</v>
      </c>
      <c r="O3040" s="399"/>
      <c r="P3040"/>
      <c r="Q3040" s="400">
        <f>(INDEX('Page 2 - Team Information'!$K$14:$AP$184,Y3040,X3040)*100)</f>
        <v>0</v>
      </c>
      <c r="R3040"/>
      <c r="S3040" t="s">
        <v>7051</v>
      </c>
      <c r="T3040"/>
      <c r="U3040"/>
      <c r="V3040"/>
      <c r="W3040"/>
      <c r="X3040" s="397">
        <v>29</v>
      </c>
      <c r="Y3040" s="397">
        <v>9</v>
      </c>
    </row>
    <row r="3041" spans="1:25" x14ac:dyDescent="0.25">
      <c r="A3041">
        <f>'Page 1 - General Information'!$G$12</f>
        <v>104105353</v>
      </c>
      <c r="B3041" t="str">
        <f>'Page 1 - General Information'!$G$16</f>
        <v>1164</v>
      </c>
      <c r="C3041" s="395" t="s">
        <v>17716</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f>'Page 1 - General Information'!$G$12</f>
        <v>104105353</v>
      </c>
      <c r="B3042" t="str">
        <f>'Page 1 - General Information'!$G$16</f>
        <v>1164</v>
      </c>
      <c r="C3042" s="395" t="s">
        <v>17716</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f>'Page 1 - General Information'!$G$12</f>
        <v>104105353</v>
      </c>
      <c r="B3043" t="str">
        <f>'Page 1 - General Information'!$G$16</f>
        <v>1164</v>
      </c>
      <c r="C3043" s="395" t="s">
        <v>17716</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f>'Page 1 - General Information'!$G$12</f>
        <v>104105353</v>
      </c>
      <c r="B3044" t="str">
        <f>'Page 1 - General Information'!$G$16</f>
        <v>1164</v>
      </c>
      <c r="C3044" s="395" t="s">
        <v>17716</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f>'Page 1 - General Information'!$G$12</f>
        <v>104105353</v>
      </c>
      <c r="B3045" t="str">
        <f>'Page 1 - General Information'!$G$16</f>
        <v>1164</v>
      </c>
      <c r="C3045" s="395" t="s">
        <v>17716</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f>'Page 1 - General Information'!$G$12</f>
        <v>104105353</v>
      </c>
      <c r="B3046" t="str">
        <f>'Page 1 - General Information'!$G$16</f>
        <v>1164</v>
      </c>
      <c r="C3046" s="395" t="s">
        <v>17716</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f>'Page 1 - General Information'!$G$12</f>
        <v>104105353</v>
      </c>
      <c r="B3047" t="str">
        <f>'Page 1 - General Information'!$G$16</f>
        <v>1164</v>
      </c>
      <c r="C3047" s="395" t="s">
        <v>17716</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f>'Page 1 - General Information'!$G$12</f>
        <v>104105353</v>
      </c>
      <c r="B3048" t="str">
        <f>'Page 1 - General Information'!$G$16</f>
        <v>1164</v>
      </c>
      <c r="C3048" s="395" t="s">
        <v>17716</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f>'Page 1 - General Information'!$G$12</f>
        <v>104105353</v>
      </c>
      <c r="B3049" t="str">
        <f>'Page 1 - General Information'!$G$16</f>
        <v>1164</v>
      </c>
      <c r="C3049" s="395" t="s">
        <v>17716</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f>'Page 1 - General Information'!$G$12</f>
        <v>104105353</v>
      </c>
      <c r="B3050" t="str">
        <f>'Page 1 - General Information'!$G$16</f>
        <v>1164</v>
      </c>
      <c r="C3050" s="395" t="s">
        <v>17716</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f>'Page 1 - General Information'!$G$12</f>
        <v>104105353</v>
      </c>
      <c r="B3051" t="str">
        <f>'Page 1 - General Information'!$G$16</f>
        <v>1164</v>
      </c>
      <c r="C3051" s="395" t="s">
        <v>17716</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f>'Page 1 - General Information'!$G$12</f>
        <v>104105353</v>
      </c>
      <c r="B3052" t="str">
        <f>'Page 1 - General Information'!$G$16</f>
        <v>1164</v>
      </c>
      <c r="C3052" s="395" t="s">
        <v>17716</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f>'Page 1 - General Information'!$G$12</f>
        <v>104105353</v>
      </c>
      <c r="B3053" t="str">
        <f>'Page 1 - General Information'!$G$16</f>
        <v>1164</v>
      </c>
      <c r="C3053" s="395" t="s">
        <v>17716</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f>'Page 1 - General Information'!$G$12</f>
        <v>104105353</v>
      </c>
      <c r="B3054" t="str">
        <f>'Page 1 - General Information'!$G$16</f>
        <v>1164</v>
      </c>
      <c r="C3054" s="395" t="s">
        <v>17716</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f>'Page 1 - General Information'!$G$12</f>
        <v>104105353</v>
      </c>
      <c r="B3055" t="str">
        <f>'Page 1 - General Information'!$G$16</f>
        <v>1164</v>
      </c>
      <c r="C3055" s="395" t="s">
        <v>17716</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f>'Page 1 - General Information'!$G$12</f>
        <v>104105353</v>
      </c>
      <c r="B3056" t="str">
        <f>'Page 1 - General Information'!$G$16</f>
        <v>1164</v>
      </c>
      <c r="C3056" s="395" t="s">
        <v>17716</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f>'Page 1 - General Information'!$G$12</f>
        <v>104105353</v>
      </c>
      <c r="B3057" t="str">
        <f>'Page 1 - General Information'!$G$16</f>
        <v>1164</v>
      </c>
      <c r="C3057" s="395" t="s">
        <v>17716</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f>'Page 1 - General Information'!$G$12</f>
        <v>104105353</v>
      </c>
      <c r="B3058" t="str">
        <f>'Page 1 - General Information'!$G$16</f>
        <v>1164</v>
      </c>
      <c r="C3058" s="395" t="s">
        <v>17716</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f>'Page 1 - General Information'!$G$12</f>
        <v>104105353</v>
      </c>
      <c r="B3059" t="str">
        <f>'Page 1 - General Information'!$G$16</f>
        <v>1164</v>
      </c>
      <c r="C3059" s="395" t="s">
        <v>17716</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f>'Page 1 - General Information'!$G$12</f>
        <v>104105353</v>
      </c>
      <c r="B3060" t="str">
        <f>'Page 1 - General Information'!$G$16</f>
        <v>1164</v>
      </c>
      <c r="C3060" s="395" t="s">
        <v>17716</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f>'Page 1 - General Information'!$G$12</f>
        <v>104105353</v>
      </c>
      <c r="B3061" t="str">
        <f>'Page 1 - General Information'!$G$16</f>
        <v>1164</v>
      </c>
      <c r="C3061" s="395" t="s">
        <v>17716</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f>'Page 1 - General Information'!$G$12</f>
        <v>104105353</v>
      </c>
      <c r="B3062" t="str">
        <f>'Page 1 - General Information'!$G$16</f>
        <v>1164</v>
      </c>
      <c r="C3062" s="395" t="s">
        <v>17716</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f>'Page 1 - General Information'!$G$12</f>
        <v>104105353</v>
      </c>
      <c r="B3063" t="str">
        <f>'Page 1 - General Information'!$G$16</f>
        <v>1164</v>
      </c>
      <c r="C3063" s="395" t="s">
        <v>17716</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f>'Page 1 - General Information'!$G$12</f>
        <v>104105353</v>
      </c>
      <c r="B3064" t="str">
        <f>'Page 1 - General Information'!$G$16</f>
        <v>1164</v>
      </c>
      <c r="C3064" s="395" t="s">
        <v>17716</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f>'Page 1 - General Information'!$G$12</f>
        <v>104105353</v>
      </c>
      <c r="B3065" t="str">
        <f>'Page 1 - General Information'!$G$16</f>
        <v>1164</v>
      </c>
      <c r="C3065" s="395" t="s">
        <v>17716</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f>'Page 1 - General Information'!$G$12</f>
        <v>104105353</v>
      </c>
      <c r="B3066" t="str">
        <f>'Page 1 - General Information'!$G$16</f>
        <v>1164</v>
      </c>
      <c r="C3066" s="395" t="s">
        <v>17716</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f>'Page 1 - General Information'!$G$12</f>
        <v>104105353</v>
      </c>
      <c r="B3067" t="str">
        <f>'Page 1 - General Information'!$G$16</f>
        <v>1164</v>
      </c>
      <c r="C3067" s="395" t="s">
        <v>17716</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f>'Page 1 - General Information'!$G$12</f>
        <v>104105353</v>
      </c>
      <c r="B3068" t="str">
        <f>'Page 1 - General Information'!$G$16</f>
        <v>1164</v>
      </c>
      <c r="C3068" s="395" t="s">
        <v>17716</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f>'Page 1 - General Information'!$G$12</f>
        <v>104105353</v>
      </c>
      <c r="B3069" t="str">
        <f>'Page 1 - General Information'!$G$16</f>
        <v>1164</v>
      </c>
      <c r="C3069" s="395" t="s">
        <v>17716</v>
      </c>
      <c r="D3069"/>
      <c r="E3069"/>
      <c r="F3069"/>
      <c r="G3069"/>
      <c r="H3069"/>
      <c r="I3069"/>
      <c r="J3069"/>
      <c r="K3069"/>
      <c r="L3069"/>
      <c r="M3069"/>
      <c r="N3069" t="s">
        <v>4101</v>
      </c>
      <c r="O3069" s="396">
        <f>INDEX('Page 2 - Team Information'!$K$14:$AP$184,Y3069,X3069)</f>
        <v>1</v>
      </c>
      <c r="P3069"/>
      <c r="Q3069"/>
      <c r="R3069"/>
      <c r="S3069" t="s">
        <v>7080</v>
      </c>
      <c r="T3069"/>
      <c r="U3069"/>
      <c r="V3069"/>
      <c r="W3069"/>
      <c r="X3069" s="397">
        <v>25</v>
      </c>
      <c r="Y3069" s="397">
        <v>13</v>
      </c>
    </row>
    <row r="3070" spans="1:25" x14ac:dyDescent="0.25">
      <c r="A3070">
        <f>'Page 1 - General Information'!$G$12</f>
        <v>104105353</v>
      </c>
      <c r="B3070" t="str">
        <f>'Page 1 - General Information'!$G$16</f>
        <v>1164</v>
      </c>
      <c r="C3070" s="395" t="s">
        <v>17716</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f>'Page 1 - General Information'!$G$12</f>
        <v>104105353</v>
      </c>
      <c r="B3071" t="str">
        <f>'Page 1 - General Information'!$G$16</f>
        <v>1164</v>
      </c>
      <c r="C3071" s="395" t="s">
        <v>17716</v>
      </c>
      <c r="D3071"/>
      <c r="E3071"/>
      <c r="F3071"/>
      <c r="G3071"/>
      <c r="H3071"/>
      <c r="I3071"/>
      <c r="J3071"/>
      <c r="K3071"/>
      <c r="L3071"/>
      <c r="M3071"/>
      <c r="N3071" t="s">
        <v>4101</v>
      </c>
      <c r="O3071" s="396">
        <f>INDEX('Page 2 - Team Information'!$K$14:$AP$184,Y3071,X3071)</f>
        <v>2</v>
      </c>
      <c r="P3071"/>
      <c r="Q3071"/>
      <c r="R3071"/>
      <c r="S3071" t="s">
        <v>7082</v>
      </c>
      <c r="T3071"/>
      <c r="U3071"/>
      <c r="V3071"/>
      <c r="W3071"/>
      <c r="X3071" s="397">
        <v>27</v>
      </c>
      <c r="Y3071" s="397">
        <v>13</v>
      </c>
    </row>
    <row r="3072" spans="1:25" x14ac:dyDescent="0.25">
      <c r="A3072">
        <f>'Page 1 - General Information'!$G$12</f>
        <v>104105353</v>
      </c>
      <c r="B3072" t="str">
        <f>'Page 1 - General Information'!$G$16</f>
        <v>1164</v>
      </c>
      <c r="C3072" s="395" t="s">
        <v>17716</v>
      </c>
      <c r="D3072"/>
      <c r="E3072"/>
      <c r="F3072"/>
      <c r="G3072"/>
      <c r="H3072"/>
      <c r="I3072"/>
      <c r="J3072"/>
      <c r="K3072"/>
      <c r="L3072"/>
      <c r="M3072"/>
      <c r="N3072" s="274" t="s">
        <v>4090</v>
      </c>
      <c r="O3072" s="399"/>
      <c r="P3072"/>
      <c r="Q3072" s="400">
        <f>(INDEX('Page 2 - Team Information'!$K$14:$AP$184,Y3072,X3072)*100)</f>
        <v>6</v>
      </c>
      <c r="R3072"/>
      <c r="S3072" t="s">
        <v>7083</v>
      </c>
      <c r="T3072"/>
      <c r="U3072"/>
      <c r="V3072"/>
      <c r="W3072"/>
      <c r="X3072" s="397">
        <v>29</v>
      </c>
      <c r="Y3072" s="397">
        <v>13</v>
      </c>
    </row>
    <row r="3073" spans="1:25" x14ac:dyDescent="0.25">
      <c r="A3073">
        <f>'Page 1 - General Information'!$G$12</f>
        <v>104105353</v>
      </c>
      <c r="B3073" t="str">
        <f>'Page 1 - General Information'!$G$16</f>
        <v>1164</v>
      </c>
      <c r="C3073" s="395" t="s">
        <v>17716</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f>'Page 1 - General Information'!$G$12</f>
        <v>104105353</v>
      </c>
      <c r="B3074" t="str">
        <f>'Page 1 - General Information'!$G$16</f>
        <v>1164</v>
      </c>
      <c r="C3074" s="395" t="s">
        <v>17716</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f>'Page 1 - General Information'!$G$12</f>
        <v>104105353</v>
      </c>
      <c r="B3075" t="str">
        <f>'Page 1 - General Information'!$G$16</f>
        <v>1164</v>
      </c>
      <c r="C3075" s="395" t="s">
        <v>17716</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f>'Page 1 - General Information'!$G$12</f>
        <v>104105353</v>
      </c>
      <c r="B3076" t="str">
        <f>'Page 1 - General Information'!$G$16</f>
        <v>1164</v>
      </c>
      <c r="C3076" s="395" t="s">
        <v>17716</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f>'Page 1 - General Information'!$G$12</f>
        <v>104105353</v>
      </c>
      <c r="B3077" t="str">
        <f>'Page 1 - General Information'!$G$16</f>
        <v>1164</v>
      </c>
      <c r="C3077" s="395" t="s">
        <v>17716</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f>'Page 1 - General Information'!$G$12</f>
        <v>104105353</v>
      </c>
      <c r="B3078" t="str">
        <f>'Page 1 - General Information'!$G$16</f>
        <v>1164</v>
      </c>
      <c r="C3078" s="395" t="s">
        <v>17716</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f>'Page 1 - General Information'!$G$12</f>
        <v>104105353</v>
      </c>
      <c r="B3079" t="str">
        <f>'Page 1 - General Information'!$G$16</f>
        <v>1164</v>
      </c>
      <c r="C3079" s="395" t="s">
        <v>17716</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f>'Page 1 - General Information'!$G$12</f>
        <v>104105353</v>
      </c>
      <c r="B3080" t="str">
        <f>'Page 1 - General Information'!$G$16</f>
        <v>1164</v>
      </c>
      <c r="C3080" s="395" t="s">
        <v>17716</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25">
      <c r="A3081">
        <f>'Page 1 - General Information'!$G$12</f>
        <v>104105353</v>
      </c>
      <c r="B3081" t="str">
        <f>'Page 1 - General Information'!$G$16</f>
        <v>1164</v>
      </c>
      <c r="C3081" s="395" t="s">
        <v>17716</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f>'Page 1 - General Information'!$G$12</f>
        <v>104105353</v>
      </c>
      <c r="B3082" t="str">
        <f>'Page 1 - General Information'!$G$16</f>
        <v>1164</v>
      </c>
      <c r="C3082" s="395" t="s">
        <v>17716</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f>'Page 1 - General Information'!$G$12</f>
        <v>104105353</v>
      </c>
      <c r="B3083" t="str">
        <f>'Page 1 - General Information'!$G$16</f>
        <v>1164</v>
      </c>
      <c r="C3083" s="395" t="s">
        <v>17716</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f>'Page 1 - General Information'!$G$12</f>
        <v>104105353</v>
      </c>
      <c r="B3084" t="str">
        <f>'Page 1 - General Information'!$G$16</f>
        <v>1164</v>
      </c>
      <c r="C3084" s="395" t="s">
        <v>17716</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f>'Page 1 - General Information'!$G$12</f>
        <v>104105353</v>
      </c>
      <c r="B3085" t="str">
        <f>'Page 1 - General Information'!$G$16</f>
        <v>1164</v>
      </c>
      <c r="C3085" s="395" t="s">
        <v>17716</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f>'Page 1 - General Information'!$G$12</f>
        <v>104105353</v>
      </c>
      <c r="B3086" t="str">
        <f>'Page 1 - General Information'!$G$16</f>
        <v>1164</v>
      </c>
      <c r="C3086" s="395" t="s">
        <v>17716</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f>'Page 1 - General Information'!$G$12</f>
        <v>104105353</v>
      </c>
      <c r="B3087" t="str">
        <f>'Page 1 - General Information'!$G$16</f>
        <v>1164</v>
      </c>
      <c r="C3087" s="395" t="s">
        <v>17716</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f>'Page 1 - General Information'!$G$12</f>
        <v>104105353</v>
      </c>
      <c r="B3088" t="str">
        <f>'Page 1 - General Information'!$G$16</f>
        <v>1164</v>
      </c>
      <c r="C3088" s="395" t="s">
        <v>17716</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f>'Page 1 - General Information'!$G$12</f>
        <v>104105353</v>
      </c>
      <c r="B3089" t="str">
        <f>'Page 1 - General Information'!$G$16</f>
        <v>1164</v>
      </c>
      <c r="C3089" s="395" t="s">
        <v>17716</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f>'Page 1 - General Information'!$G$12</f>
        <v>104105353</v>
      </c>
      <c r="B3090" t="str">
        <f>'Page 1 - General Information'!$G$16</f>
        <v>1164</v>
      </c>
      <c r="C3090" s="395" t="s">
        <v>17716</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f>'Page 1 - General Information'!$G$12</f>
        <v>104105353</v>
      </c>
      <c r="B3091" t="str">
        <f>'Page 1 - General Information'!$G$16</f>
        <v>1164</v>
      </c>
      <c r="C3091" s="395" t="s">
        <v>17716</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f>'Page 1 - General Information'!$G$12</f>
        <v>104105353</v>
      </c>
      <c r="B3092" t="str">
        <f>'Page 1 - General Information'!$G$16</f>
        <v>1164</v>
      </c>
      <c r="C3092" s="395" t="s">
        <v>17716</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f>'Page 1 - General Information'!$G$12</f>
        <v>104105353</v>
      </c>
      <c r="B3093" t="str">
        <f>'Page 1 - General Information'!$G$16</f>
        <v>1164</v>
      </c>
      <c r="C3093" s="395" t="s">
        <v>17716</v>
      </c>
      <c r="D3093"/>
      <c r="E3093"/>
      <c r="F3093"/>
      <c r="G3093"/>
      <c r="H3093"/>
      <c r="I3093"/>
      <c r="J3093"/>
      <c r="K3093"/>
      <c r="L3093"/>
      <c r="M3093"/>
      <c r="N3093" t="s">
        <v>4101</v>
      </c>
      <c r="O3093" s="396">
        <f>INDEX('Page 2 - Team Information'!$K$14:$AP$184,Y3093,X3093)</f>
        <v>0</v>
      </c>
      <c r="P3093"/>
      <c r="Q3093"/>
      <c r="R3093"/>
      <c r="S3093" t="s">
        <v>7104</v>
      </c>
      <c r="T3093"/>
      <c r="U3093"/>
      <c r="V3093"/>
      <c r="W3093"/>
      <c r="X3093" s="397">
        <v>25</v>
      </c>
      <c r="Y3093" s="397">
        <v>16</v>
      </c>
    </row>
    <row r="3094" spans="1:25" x14ac:dyDescent="0.25">
      <c r="A3094">
        <f>'Page 1 - General Information'!$G$12</f>
        <v>104105353</v>
      </c>
      <c r="B3094" t="str">
        <f>'Page 1 - General Information'!$G$16</f>
        <v>1164</v>
      </c>
      <c r="C3094" s="395" t="s">
        <v>17716</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f>'Page 1 - General Information'!$G$12</f>
        <v>104105353</v>
      </c>
      <c r="B3095" t="str">
        <f>'Page 1 - General Information'!$G$16</f>
        <v>1164</v>
      </c>
      <c r="C3095" s="395" t="s">
        <v>17716</v>
      </c>
      <c r="D3095"/>
      <c r="E3095"/>
      <c r="F3095"/>
      <c r="G3095"/>
      <c r="H3095"/>
      <c r="I3095"/>
      <c r="J3095"/>
      <c r="K3095"/>
      <c r="L3095"/>
      <c r="M3095"/>
      <c r="N3095" t="s">
        <v>4101</v>
      </c>
      <c r="O3095" s="396">
        <f>INDEX('Page 2 - Team Information'!$K$14:$AP$184,Y3095,X3095)</f>
        <v>0</v>
      </c>
      <c r="P3095"/>
      <c r="Q3095"/>
      <c r="R3095"/>
      <c r="S3095" t="s">
        <v>7106</v>
      </c>
      <c r="T3095"/>
      <c r="U3095"/>
      <c r="V3095"/>
      <c r="W3095"/>
      <c r="X3095" s="397">
        <v>27</v>
      </c>
      <c r="Y3095" s="397">
        <v>16</v>
      </c>
    </row>
    <row r="3096" spans="1:25" x14ac:dyDescent="0.25">
      <c r="A3096">
        <f>'Page 1 - General Information'!$G$12</f>
        <v>104105353</v>
      </c>
      <c r="B3096" t="str">
        <f>'Page 1 - General Information'!$G$16</f>
        <v>1164</v>
      </c>
      <c r="C3096" s="395" t="s">
        <v>17716</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f>'Page 1 - General Information'!$G$12</f>
        <v>104105353</v>
      </c>
      <c r="B3097" t="str">
        <f>'Page 1 - General Information'!$G$16</f>
        <v>1164</v>
      </c>
      <c r="C3097" s="395" t="s">
        <v>17716</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f>'Page 1 - General Information'!$G$12</f>
        <v>104105353</v>
      </c>
      <c r="B3098" t="str">
        <f>'Page 1 - General Information'!$G$16</f>
        <v>1164</v>
      </c>
      <c r="C3098" s="395" t="s">
        <v>17716</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f>'Page 1 - General Information'!$G$12</f>
        <v>104105353</v>
      </c>
      <c r="B3099" t="str">
        <f>'Page 1 - General Information'!$G$16</f>
        <v>1164</v>
      </c>
      <c r="C3099" s="395" t="s">
        <v>17716</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f>'Page 1 - General Information'!$G$12</f>
        <v>104105353</v>
      </c>
      <c r="B3100" t="str">
        <f>'Page 1 - General Information'!$G$16</f>
        <v>1164</v>
      </c>
      <c r="C3100" s="395" t="s">
        <v>17716</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f>'Page 1 - General Information'!$G$12</f>
        <v>104105353</v>
      </c>
      <c r="B3101" t="str">
        <f>'Page 1 - General Information'!$G$16</f>
        <v>1164</v>
      </c>
      <c r="C3101" s="395" t="s">
        <v>17716</v>
      </c>
      <c r="D3101"/>
      <c r="E3101"/>
      <c r="F3101"/>
      <c r="G3101"/>
      <c r="H3101"/>
      <c r="I3101"/>
      <c r="J3101"/>
      <c r="K3101"/>
      <c r="L3101"/>
      <c r="M3101"/>
      <c r="N3101" t="s">
        <v>4101</v>
      </c>
      <c r="O3101" s="396">
        <f>INDEX('Page 2 - Team Information'!$K$14:$AP$184,Y3101,X3101)</f>
        <v>1</v>
      </c>
      <c r="P3101"/>
      <c r="Q3101"/>
      <c r="R3101"/>
      <c r="S3101" t="s">
        <v>7112</v>
      </c>
      <c r="T3101"/>
      <c r="U3101"/>
      <c r="V3101"/>
      <c r="W3101"/>
      <c r="X3101" s="397">
        <v>25</v>
      </c>
      <c r="Y3101" s="397">
        <v>17</v>
      </c>
    </row>
    <row r="3102" spans="1:25" x14ac:dyDescent="0.25">
      <c r="A3102">
        <f>'Page 1 - General Information'!$G$12</f>
        <v>104105353</v>
      </c>
      <c r="B3102" t="str">
        <f>'Page 1 - General Information'!$G$16</f>
        <v>1164</v>
      </c>
      <c r="C3102" s="395" t="s">
        <v>17716</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f>'Page 1 - General Information'!$G$12</f>
        <v>104105353</v>
      </c>
      <c r="B3103" t="str">
        <f>'Page 1 - General Information'!$G$16</f>
        <v>1164</v>
      </c>
      <c r="C3103" s="395" t="s">
        <v>17716</v>
      </c>
      <c r="D3103"/>
      <c r="E3103"/>
      <c r="F3103"/>
      <c r="G3103"/>
      <c r="H3103"/>
      <c r="I3103"/>
      <c r="J3103"/>
      <c r="K3103"/>
      <c r="L3103"/>
      <c r="M3103"/>
      <c r="N3103" t="s">
        <v>4101</v>
      </c>
      <c r="O3103" s="396">
        <f>INDEX('Page 2 - Team Information'!$K$14:$AP$184,Y3103,X3103)</f>
        <v>1</v>
      </c>
      <c r="P3103"/>
      <c r="Q3103"/>
      <c r="R3103"/>
      <c r="S3103" t="s">
        <v>7114</v>
      </c>
      <c r="T3103"/>
      <c r="U3103"/>
      <c r="V3103"/>
      <c r="W3103"/>
      <c r="X3103" s="397">
        <v>27</v>
      </c>
      <c r="Y3103" s="397">
        <v>17</v>
      </c>
    </row>
    <row r="3104" spans="1:25" x14ac:dyDescent="0.25">
      <c r="A3104">
        <f>'Page 1 - General Information'!$G$12</f>
        <v>104105353</v>
      </c>
      <c r="B3104" t="str">
        <f>'Page 1 - General Information'!$G$16</f>
        <v>1164</v>
      </c>
      <c r="C3104" s="395" t="s">
        <v>17716</v>
      </c>
      <c r="D3104"/>
      <c r="E3104"/>
      <c r="F3104"/>
      <c r="G3104"/>
      <c r="H3104"/>
      <c r="I3104"/>
      <c r="J3104"/>
      <c r="K3104"/>
      <c r="L3104"/>
      <c r="M3104"/>
      <c r="N3104" s="274" t="s">
        <v>4090</v>
      </c>
      <c r="O3104" s="399"/>
      <c r="P3104"/>
      <c r="Q3104" s="400">
        <f>(INDEX('Page 2 - Team Information'!$K$14:$AP$184,Y3104,X3104)*100)</f>
        <v>2</v>
      </c>
      <c r="R3104"/>
      <c r="S3104" t="s">
        <v>7115</v>
      </c>
      <c r="T3104"/>
      <c r="U3104"/>
      <c r="V3104"/>
      <c r="W3104"/>
      <c r="X3104" s="397">
        <v>29</v>
      </c>
      <c r="Y3104" s="397">
        <v>17</v>
      </c>
    </row>
    <row r="3105" spans="1:25" x14ac:dyDescent="0.25">
      <c r="A3105">
        <f>'Page 1 - General Information'!$G$12</f>
        <v>104105353</v>
      </c>
      <c r="B3105" t="str">
        <f>'Page 1 - General Information'!$G$16</f>
        <v>1164</v>
      </c>
      <c r="C3105" s="395" t="s">
        <v>17716</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f>'Page 1 - General Information'!$G$12</f>
        <v>104105353</v>
      </c>
      <c r="B3106" t="str">
        <f>'Page 1 - General Information'!$G$16</f>
        <v>1164</v>
      </c>
      <c r="C3106" s="395" t="s">
        <v>17716</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f>'Page 1 - General Information'!$G$12</f>
        <v>104105353</v>
      </c>
      <c r="B3107" t="str">
        <f>'Page 1 - General Information'!$G$16</f>
        <v>1164</v>
      </c>
      <c r="C3107" s="395" t="s">
        <v>17716</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f>'Page 1 - General Information'!$G$12</f>
        <v>104105353</v>
      </c>
      <c r="B3108" t="str">
        <f>'Page 1 - General Information'!$G$16</f>
        <v>1164</v>
      </c>
      <c r="C3108" s="395" t="s">
        <v>17716</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f>'Page 1 - General Information'!$G$12</f>
        <v>104105353</v>
      </c>
      <c r="B3109" t="str">
        <f>'Page 1 - General Information'!$G$16</f>
        <v>1164</v>
      </c>
      <c r="C3109" s="395" t="s">
        <v>17716</v>
      </c>
      <c r="D3109"/>
      <c r="E3109"/>
      <c r="F3109"/>
      <c r="G3109"/>
      <c r="H3109"/>
      <c r="I3109"/>
      <c r="J3109"/>
      <c r="K3109"/>
      <c r="L3109"/>
      <c r="M3109"/>
      <c r="N3109" t="s">
        <v>4101</v>
      </c>
      <c r="O3109" s="396">
        <f>INDEX('Page 2 - Team Information'!$K$14:$AP$184,Y3109,X3109)</f>
        <v>1</v>
      </c>
      <c r="P3109"/>
      <c r="Q3109"/>
      <c r="R3109"/>
      <c r="S3109" t="s">
        <v>7120</v>
      </c>
      <c r="T3109"/>
      <c r="U3109"/>
      <c r="V3109"/>
      <c r="W3109"/>
      <c r="X3109" s="397">
        <v>25</v>
      </c>
      <c r="Y3109" s="397">
        <v>18</v>
      </c>
    </row>
    <row r="3110" spans="1:25" x14ac:dyDescent="0.25">
      <c r="A3110">
        <f>'Page 1 - General Information'!$G$12</f>
        <v>104105353</v>
      </c>
      <c r="B3110" t="str">
        <f>'Page 1 - General Information'!$G$16</f>
        <v>1164</v>
      </c>
      <c r="C3110" s="395" t="s">
        <v>17716</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f>'Page 1 - General Information'!$G$12</f>
        <v>104105353</v>
      </c>
      <c r="B3111" t="str">
        <f>'Page 1 - General Information'!$G$16</f>
        <v>1164</v>
      </c>
      <c r="C3111" s="395" t="s">
        <v>17716</v>
      </c>
      <c r="D3111"/>
      <c r="E3111"/>
      <c r="F3111"/>
      <c r="G3111"/>
      <c r="H3111"/>
      <c r="I3111"/>
      <c r="J3111"/>
      <c r="K3111"/>
      <c r="L3111"/>
      <c r="M3111"/>
      <c r="N3111" t="s">
        <v>4101</v>
      </c>
      <c r="O3111" s="396">
        <f>INDEX('Page 2 - Team Information'!$K$14:$AP$184,Y3111,X3111)</f>
        <v>1</v>
      </c>
      <c r="P3111"/>
      <c r="Q3111"/>
      <c r="R3111"/>
      <c r="S3111" t="s">
        <v>7122</v>
      </c>
      <c r="T3111"/>
      <c r="U3111"/>
      <c r="V3111"/>
      <c r="W3111"/>
      <c r="X3111" s="397">
        <v>27</v>
      </c>
      <c r="Y3111" s="397">
        <v>18</v>
      </c>
    </row>
    <row r="3112" spans="1:25" x14ac:dyDescent="0.25">
      <c r="A3112">
        <f>'Page 1 - General Information'!$G$12</f>
        <v>104105353</v>
      </c>
      <c r="B3112" t="str">
        <f>'Page 1 - General Information'!$G$16</f>
        <v>1164</v>
      </c>
      <c r="C3112" s="395" t="s">
        <v>17716</v>
      </c>
      <c r="D3112"/>
      <c r="E3112"/>
      <c r="F3112"/>
      <c r="G3112"/>
      <c r="H3112"/>
      <c r="I3112"/>
      <c r="J3112"/>
      <c r="K3112"/>
      <c r="L3112"/>
      <c r="M3112"/>
      <c r="N3112" s="274" t="s">
        <v>4090</v>
      </c>
      <c r="O3112" s="399"/>
      <c r="P3112"/>
      <c r="Q3112" s="400">
        <f>(INDEX('Page 2 - Team Information'!$K$14:$AP$184,Y3112,X3112)*100)</f>
        <v>4</v>
      </c>
      <c r="R3112"/>
      <c r="S3112" t="s">
        <v>7123</v>
      </c>
      <c r="T3112"/>
      <c r="U3112"/>
      <c r="V3112"/>
      <c r="W3112"/>
      <c r="X3112" s="397">
        <v>29</v>
      </c>
      <c r="Y3112" s="397">
        <v>18</v>
      </c>
    </row>
    <row r="3113" spans="1:25" x14ac:dyDescent="0.25">
      <c r="A3113">
        <f>'Page 1 - General Information'!$G$12</f>
        <v>104105353</v>
      </c>
      <c r="B3113" t="str">
        <f>'Page 1 - General Information'!$G$16</f>
        <v>1164</v>
      </c>
      <c r="C3113" s="395" t="s">
        <v>17716</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f>'Page 1 - General Information'!$G$12</f>
        <v>104105353</v>
      </c>
      <c r="B3114" t="str">
        <f>'Page 1 - General Information'!$G$16</f>
        <v>1164</v>
      </c>
      <c r="C3114" s="395" t="s">
        <v>17716</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f>'Page 1 - General Information'!$G$12</f>
        <v>104105353</v>
      </c>
      <c r="B3115" t="str">
        <f>'Page 1 - General Information'!$G$16</f>
        <v>1164</v>
      </c>
      <c r="C3115" s="395" t="s">
        <v>17716</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f>'Page 1 - General Information'!$G$12</f>
        <v>104105353</v>
      </c>
      <c r="B3116" t="str">
        <f>'Page 1 - General Information'!$G$16</f>
        <v>1164</v>
      </c>
      <c r="C3116" s="395" t="s">
        <v>17716</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f>'Page 1 - General Information'!$G$12</f>
        <v>104105353</v>
      </c>
      <c r="B3117" t="str">
        <f>'Page 1 - General Information'!$G$16</f>
        <v>1164</v>
      </c>
      <c r="C3117" s="395" t="s">
        <v>17716</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f>'Page 1 - General Information'!$G$12</f>
        <v>104105353</v>
      </c>
      <c r="B3118" t="str">
        <f>'Page 1 - General Information'!$G$16</f>
        <v>1164</v>
      </c>
      <c r="C3118" s="395" t="s">
        <v>17716</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f>'Page 1 - General Information'!$G$12</f>
        <v>104105353</v>
      </c>
      <c r="B3119" t="str">
        <f>'Page 1 - General Information'!$G$16</f>
        <v>1164</v>
      </c>
      <c r="C3119" s="395" t="s">
        <v>17716</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f>'Page 1 - General Information'!$G$12</f>
        <v>104105353</v>
      </c>
      <c r="B3120" t="str">
        <f>'Page 1 - General Information'!$G$16</f>
        <v>1164</v>
      </c>
      <c r="C3120" s="395" t="s">
        <v>17716</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f>'Page 1 - General Information'!$G$12</f>
        <v>104105353</v>
      </c>
      <c r="B3121" t="str">
        <f>'Page 1 - General Information'!$G$16</f>
        <v>1164</v>
      </c>
      <c r="C3121" s="395" t="s">
        <v>17716</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f>'Page 1 - General Information'!$G$12</f>
        <v>104105353</v>
      </c>
      <c r="B3122" t="str">
        <f>'Page 1 - General Information'!$G$16</f>
        <v>1164</v>
      </c>
      <c r="C3122" s="395" t="s">
        <v>17716</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f>'Page 1 - General Information'!$G$12</f>
        <v>104105353</v>
      </c>
      <c r="B3123" t="str">
        <f>'Page 1 - General Information'!$G$16</f>
        <v>1164</v>
      </c>
      <c r="C3123" s="395" t="s">
        <v>17716</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f>'Page 1 - General Information'!$G$12</f>
        <v>104105353</v>
      </c>
      <c r="B3124" t="str">
        <f>'Page 1 - General Information'!$G$16</f>
        <v>1164</v>
      </c>
      <c r="C3124" s="395" t="s">
        <v>17716</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f>'Page 1 - General Information'!$G$12</f>
        <v>104105353</v>
      </c>
      <c r="B3125" t="str">
        <f>'Page 1 - General Information'!$G$16</f>
        <v>1164</v>
      </c>
      <c r="C3125" s="395" t="s">
        <v>17716</v>
      </c>
      <c r="D3125"/>
      <c r="E3125"/>
      <c r="F3125"/>
      <c r="G3125"/>
      <c r="H3125"/>
      <c r="I3125"/>
      <c r="J3125"/>
      <c r="K3125"/>
      <c r="L3125"/>
      <c r="M3125"/>
      <c r="N3125" t="s">
        <v>4101</v>
      </c>
      <c r="O3125" s="396">
        <f>INDEX('Page 2 - Team Information'!$K$14:$AP$184,Y3125,X3125)</f>
        <v>1</v>
      </c>
      <c r="P3125"/>
      <c r="Q3125"/>
      <c r="R3125"/>
      <c r="S3125" t="s">
        <v>7136</v>
      </c>
      <c r="T3125"/>
      <c r="U3125"/>
      <c r="V3125"/>
      <c r="W3125"/>
      <c r="X3125" s="397">
        <v>25</v>
      </c>
      <c r="Y3125" s="397">
        <v>20</v>
      </c>
    </row>
    <row r="3126" spans="1:25" x14ac:dyDescent="0.25">
      <c r="A3126">
        <f>'Page 1 - General Information'!$G$12</f>
        <v>104105353</v>
      </c>
      <c r="B3126" t="str">
        <f>'Page 1 - General Information'!$G$16</f>
        <v>1164</v>
      </c>
      <c r="C3126" s="395" t="s">
        <v>17716</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f>'Page 1 - General Information'!$G$12</f>
        <v>104105353</v>
      </c>
      <c r="B3127" t="str">
        <f>'Page 1 - General Information'!$G$16</f>
        <v>1164</v>
      </c>
      <c r="C3127" s="395" t="s">
        <v>17716</v>
      </c>
      <c r="D3127"/>
      <c r="E3127"/>
      <c r="F3127"/>
      <c r="G3127"/>
      <c r="H3127"/>
      <c r="I3127"/>
      <c r="J3127"/>
      <c r="K3127"/>
      <c r="L3127"/>
      <c r="M3127"/>
      <c r="N3127" t="s">
        <v>4101</v>
      </c>
      <c r="O3127" s="396">
        <f>INDEX('Page 2 - Team Information'!$K$14:$AP$184,Y3127,X3127)</f>
        <v>1</v>
      </c>
      <c r="P3127"/>
      <c r="Q3127"/>
      <c r="R3127"/>
      <c r="S3127" t="s">
        <v>7138</v>
      </c>
      <c r="T3127"/>
      <c r="U3127"/>
      <c r="V3127"/>
      <c r="W3127"/>
      <c r="X3127" s="397">
        <v>27</v>
      </c>
      <c r="Y3127" s="397">
        <v>20</v>
      </c>
    </row>
    <row r="3128" spans="1:25" x14ac:dyDescent="0.25">
      <c r="A3128">
        <f>'Page 1 - General Information'!$G$12</f>
        <v>104105353</v>
      </c>
      <c r="B3128" t="str">
        <f>'Page 1 - General Information'!$G$16</f>
        <v>1164</v>
      </c>
      <c r="C3128" s="395" t="s">
        <v>17716</v>
      </c>
      <c r="D3128"/>
      <c r="E3128"/>
      <c r="F3128"/>
      <c r="G3128"/>
      <c r="H3128"/>
      <c r="I3128"/>
      <c r="J3128"/>
      <c r="K3128"/>
      <c r="L3128"/>
      <c r="M3128"/>
      <c r="N3128" s="274" t="s">
        <v>4090</v>
      </c>
      <c r="O3128" s="399"/>
      <c r="P3128"/>
      <c r="Q3128" s="400">
        <f>(INDEX('Page 2 - Team Information'!$K$14:$AP$184,Y3128,X3128)*100)</f>
        <v>1</v>
      </c>
      <c r="R3128"/>
      <c r="S3128" t="s">
        <v>7139</v>
      </c>
      <c r="T3128"/>
      <c r="U3128"/>
      <c r="V3128"/>
      <c r="W3128"/>
      <c r="X3128" s="397">
        <v>29</v>
      </c>
      <c r="Y3128" s="397">
        <v>20</v>
      </c>
    </row>
    <row r="3129" spans="1:25" x14ac:dyDescent="0.25">
      <c r="A3129">
        <f>'Page 1 - General Information'!$G$12</f>
        <v>104105353</v>
      </c>
      <c r="B3129" t="str">
        <f>'Page 1 - General Information'!$G$16</f>
        <v>1164</v>
      </c>
      <c r="C3129" s="395" t="s">
        <v>17716</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f>'Page 1 - General Information'!$G$12</f>
        <v>104105353</v>
      </c>
      <c r="B3130" t="str">
        <f>'Page 1 - General Information'!$G$16</f>
        <v>1164</v>
      </c>
      <c r="C3130" s="395" t="s">
        <v>17716</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f>'Page 1 - General Information'!$G$12</f>
        <v>104105353</v>
      </c>
      <c r="B3131" t="str">
        <f>'Page 1 - General Information'!$G$16</f>
        <v>1164</v>
      </c>
      <c r="C3131" s="395" t="s">
        <v>17716</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f>'Page 1 - General Information'!$G$12</f>
        <v>104105353</v>
      </c>
      <c r="B3132" t="str">
        <f>'Page 1 - General Information'!$G$16</f>
        <v>1164</v>
      </c>
      <c r="C3132" s="395" t="s">
        <v>17716</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f>'Page 1 - General Information'!$G$12</f>
        <v>104105353</v>
      </c>
      <c r="B3133" t="str">
        <f>'Page 1 - General Information'!$G$16</f>
        <v>1164</v>
      </c>
      <c r="C3133" s="395" t="s">
        <v>17716</v>
      </c>
      <c r="D3133"/>
      <c r="E3133"/>
      <c r="F3133"/>
      <c r="G3133"/>
      <c r="H3133"/>
      <c r="I3133"/>
      <c r="J3133"/>
      <c r="K3133"/>
      <c r="L3133"/>
      <c r="M3133"/>
      <c r="N3133" t="s">
        <v>4101</v>
      </c>
      <c r="O3133" s="396">
        <f>INDEX('Page 2 - Team Information'!$K$14:$AP$184,Y3133,X3133)</f>
        <v>1</v>
      </c>
      <c r="P3133"/>
      <c r="Q3133"/>
      <c r="R3133"/>
      <c r="S3133" t="s">
        <v>7144</v>
      </c>
      <c r="T3133"/>
      <c r="U3133"/>
      <c r="V3133"/>
      <c r="W3133"/>
      <c r="X3133" s="397">
        <v>25</v>
      </c>
      <c r="Y3133" s="397">
        <v>21</v>
      </c>
    </row>
    <row r="3134" spans="1:25" x14ac:dyDescent="0.25">
      <c r="A3134">
        <f>'Page 1 - General Information'!$G$12</f>
        <v>104105353</v>
      </c>
      <c r="B3134" t="str">
        <f>'Page 1 - General Information'!$G$16</f>
        <v>1164</v>
      </c>
      <c r="C3134" s="395" t="s">
        <v>17716</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f>'Page 1 - General Information'!$G$12</f>
        <v>104105353</v>
      </c>
      <c r="B3135" t="str">
        <f>'Page 1 - General Information'!$G$16</f>
        <v>1164</v>
      </c>
      <c r="C3135" s="395" t="s">
        <v>17716</v>
      </c>
      <c r="D3135"/>
      <c r="E3135"/>
      <c r="F3135"/>
      <c r="G3135"/>
      <c r="H3135"/>
      <c r="I3135"/>
      <c r="J3135"/>
      <c r="K3135"/>
      <c r="L3135"/>
      <c r="M3135"/>
      <c r="N3135" t="s">
        <v>4101</v>
      </c>
      <c r="O3135" s="396">
        <f>INDEX('Page 2 - Team Information'!$K$14:$AP$184,Y3135,X3135)</f>
        <v>2</v>
      </c>
      <c r="P3135"/>
      <c r="Q3135"/>
      <c r="R3135"/>
      <c r="S3135" t="s">
        <v>7146</v>
      </c>
      <c r="T3135"/>
      <c r="U3135"/>
      <c r="V3135"/>
      <c r="W3135"/>
      <c r="X3135" s="397">
        <v>27</v>
      </c>
      <c r="Y3135" s="397">
        <v>21</v>
      </c>
    </row>
    <row r="3136" spans="1:25" x14ac:dyDescent="0.25">
      <c r="A3136">
        <f>'Page 1 - General Information'!$G$12</f>
        <v>104105353</v>
      </c>
      <c r="B3136" t="str">
        <f>'Page 1 - General Information'!$G$16</f>
        <v>1164</v>
      </c>
      <c r="C3136" s="395" t="s">
        <v>17716</v>
      </c>
      <c r="D3136"/>
      <c r="E3136"/>
      <c r="F3136"/>
      <c r="G3136"/>
      <c r="H3136"/>
      <c r="I3136"/>
      <c r="J3136"/>
      <c r="K3136"/>
      <c r="L3136"/>
      <c r="M3136"/>
      <c r="N3136" s="274" t="s">
        <v>4090</v>
      </c>
      <c r="O3136" s="399"/>
      <c r="P3136"/>
      <c r="Q3136" s="400">
        <f>(INDEX('Page 2 - Team Information'!$K$14:$AP$184,Y3136,X3136)*100)</f>
        <v>2</v>
      </c>
      <c r="R3136"/>
      <c r="S3136" t="s">
        <v>7147</v>
      </c>
      <c r="T3136"/>
      <c r="U3136"/>
      <c r="V3136"/>
      <c r="W3136"/>
      <c r="X3136" s="397">
        <v>29</v>
      </c>
      <c r="Y3136" s="397">
        <v>21</v>
      </c>
    </row>
    <row r="3137" spans="1:25" x14ac:dyDescent="0.25">
      <c r="A3137">
        <f>'Page 1 - General Information'!$G$12</f>
        <v>104105353</v>
      </c>
      <c r="B3137" t="str">
        <f>'Page 1 - General Information'!$G$16</f>
        <v>1164</v>
      </c>
      <c r="C3137" s="395" t="s">
        <v>17716</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f>'Page 1 - General Information'!$G$12</f>
        <v>104105353</v>
      </c>
      <c r="B3138" t="str">
        <f>'Page 1 - General Information'!$G$16</f>
        <v>1164</v>
      </c>
      <c r="C3138" s="395" t="s">
        <v>17716</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f>'Page 1 - General Information'!$G$12</f>
        <v>104105353</v>
      </c>
      <c r="B3139" t="str">
        <f>'Page 1 - General Information'!$G$16</f>
        <v>1164</v>
      </c>
      <c r="C3139" s="395" t="s">
        <v>17716</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f>'Page 1 - General Information'!$G$12</f>
        <v>104105353</v>
      </c>
      <c r="B3140" t="str">
        <f>'Page 1 - General Information'!$G$16</f>
        <v>1164</v>
      </c>
      <c r="C3140" s="395" t="s">
        <v>17716</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f>'Page 1 - General Information'!$G$12</f>
        <v>104105353</v>
      </c>
      <c r="B3141" t="str">
        <f>'Page 1 - General Information'!$G$16</f>
        <v>1164</v>
      </c>
      <c r="C3141" s="395" t="s">
        <v>17716</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f>'Page 1 - General Information'!$G$12</f>
        <v>104105353</v>
      </c>
      <c r="B3142" t="str">
        <f>'Page 1 - General Information'!$G$16</f>
        <v>1164</v>
      </c>
      <c r="C3142" s="395" t="s">
        <v>17716</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f>'Page 1 - General Information'!$G$12</f>
        <v>104105353</v>
      </c>
      <c r="B3143" t="str">
        <f>'Page 1 - General Information'!$G$16</f>
        <v>1164</v>
      </c>
      <c r="C3143" s="395" t="s">
        <v>17716</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f>'Page 1 - General Information'!$G$12</f>
        <v>104105353</v>
      </c>
      <c r="B3144" t="str">
        <f>'Page 1 - General Information'!$G$16</f>
        <v>1164</v>
      </c>
      <c r="C3144" s="395" t="s">
        <v>17716</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f>'Page 1 - General Information'!$G$12</f>
        <v>104105353</v>
      </c>
      <c r="B3145" t="str">
        <f>'Page 1 - General Information'!$G$16</f>
        <v>1164</v>
      </c>
      <c r="C3145" s="395" t="s">
        <v>17716</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f>'Page 1 - General Information'!$G$12</f>
        <v>104105353</v>
      </c>
      <c r="B3146" t="str">
        <f>'Page 1 - General Information'!$G$16</f>
        <v>1164</v>
      </c>
      <c r="C3146" s="395" t="s">
        <v>17716</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f>'Page 1 - General Information'!$G$12</f>
        <v>104105353</v>
      </c>
      <c r="B3147" t="str">
        <f>'Page 1 - General Information'!$G$16</f>
        <v>1164</v>
      </c>
      <c r="C3147" s="395" t="s">
        <v>17716</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f>'Page 1 - General Information'!$G$12</f>
        <v>104105353</v>
      </c>
      <c r="B3148" t="str">
        <f>'Page 1 - General Information'!$G$16</f>
        <v>1164</v>
      </c>
      <c r="C3148" s="395" t="s">
        <v>17716</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f>'Page 1 - General Information'!$G$12</f>
        <v>104105353</v>
      </c>
      <c r="B3149" t="str">
        <f>'Page 1 - General Information'!$G$16</f>
        <v>1164</v>
      </c>
      <c r="C3149" s="395" t="s">
        <v>17716</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f>'Page 1 - General Information'!$G$12</f>
        <v>104105353</v>
      </c>
      <c r="B3150" t="str">
        <f>'Page 1 - General Information'!$G$16</f>
        <v>1164</v>
      </c>
      <c r="C3150" s="395" t="s">
        <v>17716</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f>'Page 1 - General Information'!$G$12</f>
        <v>104105353</v>
      </c>
      <c r="B3151" t="str">
        <f>'Page 1 - General Information'!$G$16</f>
        <v>1164</v>
      </c>
      <c r="C3151" s="395" t="s">
        <v>17716</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f>'Page 1 - General Information'!$G$12</f>
        <v>104105353</v>
      </c>
      <c r="B3152" t="str">
        <f>'Page 1 - General Information'!$G$16</f>
        <v>1164</v>
      </c>
      <c r="C3152" s="395" t="s">
        <v>17716</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f>'Page 1 - General Information'!$G$12</f>
        <v>104105353</v>
      </c>
      <c r="B3153" t="str">
        <f>'Page 1 - General Information'!$G$16</f>
        <v>1164</v>
      </c>
      <c r="C3153" s="395" t="s">
        <v>17716</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f>'Page 1 - General Information'!$G$12</f>
        <v>104105353</v>
      </c>
      <c r="B3154" t="str">
        <f>'Page 1 - General Information'!$G$16</f>
        <v>1164</v>
      </c>
      <c r="C3154" s="395" t="s">
        <v>17716</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f>'Page 1 - General Information'!$G$12</f>
        <v>104105353</v>
      </c>
      <c r="B3155" t="str">
        <f>'Page 1 - General Information'!$G$16</f>
        <v>1164</v>
      </c>
      <c r="C3155" s="395" t="s">
        <v>17716</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f>'Page 1 - General Information'!$G$12</f>
        <v>104105353</v>
      </c>
      <c r="B3156" t="str">
        <f>'Page 1 - General Information'!$G$16</f>
        <v>1164</v>
      </c>
      <c r="C3156" s="395" t="s">
        <v>17716</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f>'Page 1 - General Information'!$G$12</f>
        <v>104105353</v>
      </c>
      <c r="B3157" t="str">
        <f>'Page 1 - General Information'!$G$16</f>
        <v>1164</v>
      </c>
      <c r="C3157" s="395" t="s">
        <v>17716</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f>'Page 1 - General Information'!$G$12</f>
        <v>104105353</v>
      </c>
      <c r="B3158" t="str">
        <f>'Page 1 - General Information'!$G$16</f>
        <v>1164</v>
      </c>
      <c r="C3158" s="395" t="s">
        <v>17716</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f>'Page 1 - General Information'!$G$12</f>
        <v>104105353</v>
      </c>
      <c r="B3159" t="str">
        <f>'Page 1 - General Information'!$G$16</f>
        <v>1164</v>
      </c>
      <c r="C3159" s="395" t="s">
        <v>17716</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f>'Page 1 - General Information'!$G$12</f>
        <v>104105353</v>
      </c>
      <c r="B3160" t="str">
        <f>'Page 1 - General Information'!$G$16</f>
        <v>1164</v>
      </c>
      <c r="C3160" s="395" t="s">
        <v>17716</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f>'Page 1 - General Information'!$G$12</f>
        <v>104105353</v>
      </c>
      <c r="B3161" t="str">
        <f>'Page 1 - General Information'!$G$16</f>
        <v>1164</v>
      </c>
      <c r="C3161" s="395" t="s">
        <v>17716</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f>'Page 1 - General Information'!$G$12</f>
        <v>104105353</v>
      </c>
      <c r="B3162" t="str">
        <f>'Page 1 - General Information'!$G$16</f>
        <v>1164</v>
      </c>
      <c r="C3162" s="395" t="s">
        <v>17716</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f>'Page 1 - General Information'!$G$12</f>
        <v>104105353</v>
      </c>
      <c r="B3163" t="str">
        <f>'Page 1 - General Information'!$G$16</f>
        <v>1164</v>
      </c>
      <c r="C3163" s="395" t="s">
        <v>17716</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f>'Page 1 - General Information'!$G$12</f>
        <v>104105353</v>
      </c>
      <c r="B3164" t="str">
        <f>'Page 1 - General Information'!$G$16</f>
        <v>1164</v>
      </c>
      <c r="C3164" s="395" t="s">
        <v>17716</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f>'Page 1 - General Information'!$G$12</f>
        <v>104105353</v>
      </c>
      <c r="B3165" t="str">
        <f>'Page 1 - General Information'!$G$16</f>
        <v>1164</v>
      </c>
      <c r="C3165" s="395" t="s">
        <v>17716</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f>'Page 1 - General Information'!$G$12</f>
        <v>104105353</v>
      </c>
      <c r="B3166" t="str">
        <f>'Page 1 - General Information'!$G$16</f>
        <v>1164</v>
      </c>
      <c r="C3166" s="395" t="s">
        <v>17716</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f>'Page 1 - General Information'!$G$12</f>
        <v>104105353</v>
      </c>
      <c r="B3167" t="str">
        <f>'Page 1 - General Information'!$G$16</f>
        <v>1164</v>
      </c>
      <c r="C3167" s="395" t="s">
        <v>17716</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f>'Page 1 - General Information'!$G$12</f>
        <v>104105353</v>
      </c>
      <c r="B3168" t="str">
        <f>'Page 1 - General Information'!$G$16</f>
        <v>1164</v>
      </c>
      <c r="C3168" s="395" t="s">
        <v>17716</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f>'Page 1 - General Information'!$G$12</f>
        <v>104105353</v>
      </c>
      <c r="B3169" t="str">
        <f>'Page 1 - General Information'!$G$16</f>
        <v>1164</v>
      </c>
      <c r="C3169" s="395" t="s">
        <v>17716</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f>'Page 1 - General Information'!$G$12</f>
        <v>104105353</v>
      </c>
      <c r="B3170" t="str">
        <f>'Page 1 - General Information'!$G$16</f>
        <v>1164</v>
      </c>
      <c r="C3170" s="395" t="s">
        <v>17716</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f>'Page 1 - General Information'!$G$12</f>
        <v>104105353</v>
      </c>
      <c r="B3171" t="str">
        <f>'Page 1 - General Information'!$G$16</f>
        <v>1164</v>
      </c>
      <c r="C3171" s="395" t="s">
        <v>17716</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f>'Page 1 - General Information'!$G$12</f>
        <v>104105353</v>
      </c>
      <c r="B3172" t="str">
        <f>'Page 1 - General Information'!$G$16</f>
        <v>1164</v>
      </c>
      <c r="C3172" s="395" t="s">
        <v>17716</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f>'Page 1 - General Information'!$G$12</f>
        <v>104105353</v>
      </c>
      <c r="B3173" t="str">
        <f>'Page 1 - General Information'!$G$16</f>
        <v>1164</v>
      </c>
      <c r="C3173" s="395" t="s">
        <v>17716</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f>'Page 1 - General Information'!$G$12</f>
        <v>104105353</v>
      </c>
      <c r="B3174" t="str">
        <f>'Page 1 - General Information'!$G$16</f>
        <v>1164</v>
      </c>
      <c r="C3174" s="395" t="s">
        <v>17716</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f>'Page 1 - General Information'!$G$12</f>
        <v>104105353</v>
      </c>
      <c r="B3175" t="str">
        <f>'Page 1 - General Information'!$G$16</f>
        <v>1164</v>
      </c>
      <c r="C3175" s="395" t="s">
        <v>17716</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f>'Page 1 - General Information'!$G$12</f>
        <v>104105353</v>
      </c>
      <c r="B3176" t="str">
        <f>'Page 1 - General Information'!$G$16</f>
        <v>1164</v>
      </c>
      <c r="C3176" s="395" t="s">
        <v>17716</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f>'Page 1 - General Information'!$G$12</f>
        <v>104105353</v>
      </c>
      <c r="B3177" t="str">
        <f>'Page 1 - General Information'!$G$16</f>
        <v>1164</v>
      </c>
      <c r="C3177" s="395" t="s">
        <v>17716</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f>'Page 1 - General Information'!$G$12</f>
        <v>104105353</v>
      </c>
      <c r="B3178" t="str">
        <f>'Page 1 - General Information'!$G$16</f>
        <v>1164</v>
      </c>
      <c r="C3178" s="395" t="s">
        <v>17716</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f>'Page 1 - General Information'!$G$12</f>
        <v>104105353</v>
      </c>
      <c r="B3179" t="str">
        <f>'Page 1 - General Information'!$G$16</f>
        <v>1164</v>
      </c>
      <c r="C3179" s="395" t="s">
        <v>17716</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f>'Page 1 - General Information'!$G$12</f>
        <v>104105353</v>
      </c>
      <c r="B3180" t="str">
        <f>'Page 1 - General Information'!$G$16</f>
        <v>1164</v>
      </c>
      <c r="C3180" s="395" t="s">
        <v>17716</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f>'Page 1 - General Information'!$G$12</f>
        <v>104105353</v>
      </c>
      <c r="B3181" t="str">
        <f>'Page 1 - General Information'!$G$16</f>
        <v>1164</v>
      </c>
      <c r="C3181" s="395" t="s">
        <v>17716</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f>'Page 1 - General Information'!$G$12</f>
        <v>104105353</v>
      </c>
      <c r="B3182" t="str">
        <f>'Page 1 - General Information'!$G$16</f>
        <v>1164</v>
      </c>
      <c r="C3182" s="395" t="s">
        <v>17716</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f>'Page 1 - General Information'!$G$12</f>
        <v>104105353</v>
      </c>
      <c r="B3183" t="str">
        <f>'Page 1 - General Information'!$G$16</f>
        <v>1164</v>
      </c>
      <c r="C3183" s="395" t="s">
        <v>17716</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f>'Page 1 - General Information'!$G$12</f>
        <v>104105353</v>
      </c>
      <c r="B3184" t="str">
        <f>'Page 1 - General Information'!$G$16</f>
        <v>1164</v>
      </c>
      <c r="C3184" s="395" t="s">
        <v>17716</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f>'Page 1 - General Information'!$G$12</f>
        <v>104105353</v>
      </c>
      <c r="B3185" t="str">
        <f>'Page 1 - General Information'!$G$16</f>
        <v>1164</v>
      </c>
      <c r="C3185" s="395" t="s">
        <v>17716</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f>'Page 1 - General Information'!$G$12</f>
        <v>104105353</v>
      </c>
      <c r="B3186" t="str">
        <f>'Page 1 - General Information'!$G$16</f>
        <v>1164</v>
      </c>
      <c r="C3186" s="395" t="s">
        <v>17716</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f>'Page 1 - General Information'!$G$12</f>
        <v>104105353</v>
      </c>
      <c r="B3187" t="str">
        <f>'Page 1 - General Information'!$G$16</f>
        <v>1164</v>
      </c>
      <c r="C3187" s="395" t="s">
        <v>17716</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f>'Page 1 - General Information'!$G$12</f>
        <v>104105353</v>
      </c>
      <c r="B3188" t="str">
        <f>'Page 1 - General Information'!$G$16</f>
        <v>1164</v>
      </c>
      <c r="C3188" s="395" t="s">
        <v>17716</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f>'Page 1 - General Information'!$G$12</f>
        <v>104105353</v>
      </c>
      <c r="B3189" t="str">
        <f>'Page 1 - General Information'!$G$16</f>
        <v>1164</v>
      </c>
      <c r="C3189" s="395" t="s">
        <v>17716</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f>'Page 1 - General Information'!$G$12</f>
        <v>104105353</v>
      </c>
      <c r="B3190" t="str">
        <f>'Page 1 - General Information'!$G$16</f>
        <v>1164</v>
      </c>
      <c r="C3190" s="395" t="s">
        <v>17716</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f>'Page 1 - General Information'!$G$12</f>
        <v>104105353</v>
      </c>
      <c r="B3191" t="str">
        <f>'Page 1 - General Information'!$G$16</f>
        <v>1164</v>
      </c>
      <c r="C3191" s="395" t="s">
        <v>17716</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f>'Page 1 - General Information'!$G$12</f>
        <v>104105353</v>
      </c>
      <c r="B3192" t="str">
        <f>'Page 1 - General Information'!$G$16</f>
        <v>1164</v>
      </c>
      <c r="C3192" s="395" t="s">
        <v>17716</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f>'Page 1 - General Information'!$G$12</f>
        <v>104105353</v>
      </c>
      <c r="B3193" t="str">
        <f>'Page 1 - General Information'!$G$16</f>
        <v>1164</v>
      </c>
      <c r="C3193" s="395" t="s">
        <v>17716</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f>'Page 1 - General Information'!$G$12</f>
        <v>104105353</v>
      </c>
      <c r="B3194" t="str">
        <f>'Page 1 - General Information'!$G$16</f>
        <v>1164</v>
      </c>
      <c r="C3194" s="395" t="s">
        <v>17716</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f>'Page 1 - General Information'!$G$12</f>
        <v>104105353</v>
      </c>
      <c r="B3195" t="str">
        <f>'Page 1 - General Information'!$G$16</f>
        <v>1164</v>
      </c>
      <c r="C3195" s="395" t="s">
        <v>17716</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f>'Page 1 - General Information'!$G$12</f>
        <v>104105353</v>
      </c>
      <c r="B3196" t="str">
        <f>'Page 1 - General Information'!$G$16</f>
        <v>1164</v>
      </c>
      <c r="C3196" s="395" t="s">
        <v>17716</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f>'Page 1 - General Information'!$G$12</f>
        <v>104105353</v>
      </c>
      <c r="B3197" t="str">
        <f>'Page 1 - General Information'!$G$16</f>
        <v>1164</v>
      </c>
      <c r="C3197" s="395" t="s">
        <v>17716</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f>'Page 1 - General Information'!$G$12</f>
        <v>104105353</v>
      </c>
      <c r="B3198" t="str">
        <f>'Page 1 - General Information'!$G$16</f>
        <v>1164</v>
      </c>
      <c r="C3198" s="395" t="s">
        <v>17716</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f>'Page 1 - General Information'!$G$12</f>
        <v>104105353</v>
      </c>
      <c r="B3199" t="str">
        <f>'Page 1 - General Information'!$G$16</f>
        <v>1164</v>
      </c>
      <c r="C3199" s="395" t="s">
        <v>17716</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f>'Page 1 - General Information'!$G$12</f>
        <v>104105353</v>
      </c>
      <c r="B3200" t="str">
        <f>'Page 1 - General Information'!$G$16</f>
        <v>1164</v>
      </c>
      <c r="C3200" s="395" t="s">
        <v>17716</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f>'Page 1 - General Information'!$G$12</f>
        <v>104105353</v>
      </c>
      <c r="B3201" t="str">
        <f>'Page 1 - General Information'!$G$16</f>
        <v>1164</v>
      </c>
      <c r="C3201" s="395" t="s">
        <v>17716</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f>'Page 1 - General Information'!$G$12</f>
        <v>104105353</v>
      </c>
      <c r="B3202" t="str">
        <f>'Page 1 - General Information'!$G$16</f>
        <v>1164</v>
      </c>
      <c r="C3202" s="395" t="s">
        <v>17716</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f>'Page 1 - General Information'!$G$12</f>
        <v>104105353</v>
      </c>
      <c r="B3203" t="str">
        <f>'Page 1 - General Information'!$G$16</f>
        <v>1164</v>
      </c>
      <c r="C3203" s="395" t="s">
        <v>17716</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f>'Page 1 - General Information'!$G$12</f>
        <v>104105353</v>
      </c>
      <c r="B3204" t="str">
        <f>'Page 1 - General Information'!$G$16</f>
        <v>1164</v>
      </c>
      <c r="C3204" s="395" t="s">
        <v>17716</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f>'Page 1 - General Information'!$G$12</f>
        <v>104105353</v>
      </c>
      <c r="B3205" t="str">
        <f>'Page 1 - General Information'!$G$16</f>
        <v>1164</v>
      </c>
      <c r="C3205" s="395" t="s">
        <v>17716</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f>'Page 1 - General Information'!$G$12</f>
        <v>104105353</v>
      </c>
      <c r="B3206" t="str">
        <f>'Page 1 - General Information'!$G$16</f>
        <v>1164</v>
      </c>
      <c r="C3206" s="395" t="s">
        <v>17716</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f>'Page 1 - General Information'!$G$12</f>
        <v>104105353</v>
      </c>
      <c r="B3207" t="str">
        <f>'Page 1 - General Information'!$G$16</f>
        <v>1164</v>
      </c>
      <c r="C3207" s="395" t="s">
        <v>17716</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f>'Page 1 - General Information'!$G$12</f>
        <v>104105353</v>
      </c>
      <c r="B3208" t="str">
        <f>'Page 1 - General Information'!$G$16</f>
        <v>1164</v>
      </c>
      <c r="C3208" s="395" t="s">
        <v>17716</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f>'Page 1 - General Information'!$G$12</f>
        <v>104105353</v>
      </c>
      <c r="B3209" t="str">
        <f>'Page 1 - General Information'!$G$16</f>
        <v>1164</v>
      </c>
      <c r="C3209" s="395" t="s">
        <v>17716</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f>'Page 1 - General Information'!$G$12</f>
        <v>104105353</v>
      </c>
      <c r="B3210" t="str">
        <f>'Page 1 - General Information'!$G$16</f>
        <v>1164</v>
      </c>
      <c r="C3210" s="395" t="s">
        <v>17716</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f>'Page 1 - General Information'!$G$12</f>
        <v>104105353</v>
      </c>
      <c r="B3211" t="str">
        <f>'Page 1 - General Information'!$G$16</f>
        <v>1164</v>
      </c>
      <c r="C3211" s="395" t="s">
        <v>17716</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f>'Page 1 - General Information'!$G$12</f>
        <v>104105353</v>
      </c>
      <c r="B3212" t="str">
        <f>'Page 1 - General Information'!$G$16</f>
        <v>1164</v>
      </c>
      <c r="C3212" s="395" t="s">
        <v>17716</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f>'Page 1 - General Information'!$G$12</f>
        <v>104105353</v>
      </c>
      <c r="B3213" t="str">
        <f>'Page 1 - General Information'!$G$16</f>
        <v>1164</v>
      </c>
      <c r="C3213" s="395" t="s">
        <v>17716</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f>'Page 1 - General Information'!$G$12</f>
        <v>104105353</v>
      </c>
      <c r="B3214" t="str">
        <f>'Page 1 - General Information'!$G$16</f>
        <v>1164</v>
      </c>
      <c r="C3214" s="395" t="s">
        <v>17716</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f>'Page 1 - General Information'!$G$12</f>
        <v>104105353</v>
      </c>
      <c r="B3215" t="str">
        <f>'Page 1 - General Information'!$G$16</f>
        <v>1164</v>
      </c>
      <c r="C3215" s="395" t="s">
        <v>17716</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f>'Page 1 - General Information'!$G$12</f>
        <v>104105353</v>
      </c>
      <c r="B3216" t="str">
        <f>'Page 1 - General Information'!$G$16</f>
        <v>1164</v>
      </c>
      <c r="C3216" s="395" t="s">
        <v>17716</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f>'Page 1 - General Information'!$G$12</f>
        <v>104105353</v>
      </c>
      <c r="B3217" t="str">
        <f>'Page 1 - General Information'!$G$16</f>
        <v>1164</v>
      </c>
      <c r="C3217" s="395" t="s">
        <v>17716</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f>'Page 1 - General Information'!$G$12</f>
        <v>104105353</v>
      </c>
      <c r="B3218" t="str">
        <f>'Page 1 - General Information'!$G$16</f>
        <v>1164</v>
      </c>
      <c r="C3218" s="395" t="s">
        <v>17716</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f>'Page 1 - General Information'!$G$12</f>
        <v>104105353</v>
      </c>
      <c r="B3219" t="str">
        <f>'Page 1 - General Information'!$G$16</f>
        <v>1164</v>
      </c>
      <c r="C3219" s="395" t="s">
        <v>17716</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f>'Page 1 - General Information'!$G$12</f>
        <v>104105353</v>
      </c>
      <c r="B3220" t="str">
        <f>'Page 1 - General Information'!$G$16</f>
        <v>1164</v>
      </c>
      <c r="C3220" s="395" t="s">
        <v>17716</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f>'Page 1 - General Information'!$G$12</f>
        <v>104105353</v>
      </c>
      <c r="B3221" t="str">
        <f>'Page 1 - General Information'!$G$16</f>
        <v>1164</v>
      </c>
      <c r="C3221" s="395" t="s">
        <v>17716</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f>'Page 1 - General Information'!$G$12</f>
        <v>104105353</v>
      </c>
      <c r="B3222" t="str">
        <f>'Page 1 - General Information'!$G$16</f>
        <v>1164</v>
      </c>
      <c r="C3222" s="395" t="s">
        <v>17716</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f>'Page 1 - General Information'!$G$12</f>
        <v>104105353</v>
      </c>
      <c r="B3223" t="str">
        <f>'Page 1 - General Information'!$G$16</f>
        <v>1164</v>
      </c>
      <c r="C3223" s="395" t="s">
        <v>17716</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f>'Page 1 - General Information'!$G$12</f>
        <v>104105353</v>
      </c>
      <c r="B3224" t="str">
        <f>'Page 1 - General Information'!$G$16</f>
        <v>1164</v>
      </c>
      <c r="C3224" s="395" t="s">
        <v>17716</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f>'Page 1 - General Information'!$G$12</f>
        <v>104105353</v>
      </c>
      <c r="B3225" t="str">
        <f>'Page 1 - General Information'!$G$16</f>
        <v>1164</v>
      </c>
      <c r="C3225" s="395" t="s">
        <v>17716</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f>'Page 1 - General Information'!$G$12</f>
        <v>104105353</v>
      </c>
      <c r="B3226" t="str">
        <f>'Page 1 - General Information'!$G$16</f>
        <v>1164</v>
      </c>
      <c r="C3226" s="395" t="s">
        <v>17716</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f>'Page 1 - General Information'!$G$12</f>
        <v>104105353</v>
      </c>
      <c r="B3227" t="str">
        <f>'Page 1 - General Information'!$G$16</f>
        <v>1164</v>
      </c>
      <c r="C3227" s="395" t="s">
        <v>17716</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f>'Page 1 - General Information'!$G$12</f>
        <v>104105353</v>
      </c>
      <c r="B3228" t="str">
        <f>'Page 1 - General Information'!$G$16</f>
        <v>1164</v>
      </c>
      <c r="C3228" s="395" t="s">
        <v>17716</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f>'Page 1 - General Information'!$G$12</f>
        <v>104105353</v>
      </c>
      <c r="B3229" t="str">
        <f>'Page 1 - General Information'!$G$16</f>
        <v>1164</v>
      </c>
      <c r="C3229" s="395" t="s">
        <v>17716</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f>'Page 1 - General Information'!$G$12</f>
        <v>104105353</v>
      </c>
      <c r="B3230" t="str">
        <f>'Page 1 - General Information'!$G$16</f>
        <v>1164</v>
      </c>
      <c r="C3230" s="395" t="s">
        <v>17716</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f>'Page 1 - General Information'!$G$12</f>
        <v>104105353</v>
      </c>
      <c r="B3231" t="str">
        <f>'Page 1 - General Information'!$G$16</f>
        <v>1164</v>
      </c>
      <c r="C3231" s="395" t="s">
        <v>17716</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f>'Page 1 - General Information'!$G$12</f>
        <v>104105353</v>
      </c>
      <c r="B3232" t="str">
        <f>'Page 1 - General Information'!$G$16</f>
        <v>1164</v>
      </c>
      <c r="C3232" s="395" t="s">
        <v>17716</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f>'Page 1 - General Information'!$G$12</f>
        <v>104105353</v>
      </c>
      <c r="B3233" t="str">
        <f>'Page 1 - General Information'!$G$16</f>
        <v>1164</v>
      </c>
      <c r="C3233" s="395" t="s">
        <v>17716</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f>'Page 1 - General Information'!$G$12</f>
        <v>104105353</v>
      </c>
      <c r="B3234" t="str">
        <f>'Page 1 - General Information'!$G$16</f>
        <v>1164</v>
      </c>
      <c r="C3234" s="395" t="s">
        <v>17716</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f>'Page 1 - General Information'!$G$12</f>
        <v>104105353</v>
      </c>
      <c r="B3235" t="str">
        <f>'Page 1 - General Information'!$G$16</f>
        <v>1164</v>
      </c>
      <c r="C3235" s="395" t="s">
        <v>17716</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f>'Page 1 - General Information'!$G$12</f>
        <v>104105353</v>
      </c>
      <c r="B3236" t="str">
        <f>'Page 1 - General Information'!$G$16</f>
        <v>1164</v>
      </c>
      <c r="C3236" s="395" t="s">
        <v>17716</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f>'Page 1 - General Information'!$G$12</f>
        <v>104105353</v>
      </c>
      <c r="B3237" t="str">
        <f>'Page 1 - General Information'!$G$16</f>
        <v>1164</v>
      </c>
      <c r="C3237" s="395" t="s">
        <v>17716</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f>'Page 1 - General Information'!$G$12</f>
        <v>104105353</v>
      </c>
      <c r="B3238" t="str">
        <f>'Page 1 - General Information'!$G$16</f>
        <v>1164</v>
      </c>
      <c r="C3238" s="395" t="s">
        <v>17716</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f>'Page 1 - General Information'!$G$12</f>
        <v>104105353</v>
      </c>
      <c r="B3239" t="str">
        <f>'Page 1 - General Information'!$G$16</f>
        <v>1164</v>
      </c>
      <c r="C3239" s="395" t="s">
        <v>17716</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f>'Page 1 - General Information'!$G$12</f>
        <v>104105353</v>
      </c>
      <c r="B3240" t="str">
        <f>'Page 1 - General Information'!$G$16</f>
        <v>1164</v>
      </c>
      <c r="C3240" s="395" t="s">
        <v>17716</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f>'Page 1 - General Information'!$G$12</f>
        <v>104105353</v>
      </c>
      <c r="B3241" t="str">
        <f>'Page 1 - General Information'!$G$16</f>
        <v>1164</v>
      </c>
      <c r="C3241" s="395" t="s">
        <v>17716</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f>'Page 1 - General Information'!$G$12</f>
        <v>104105353</v>
      </c>
      <c r="B3242" t="str">
        <f>'Page 1 - General Information'!$G$16</f>
        <v>1164</v>
      </c>
      <c r="C3242" s="395" t="s">
        <v>17716</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f>'Page 1 - General Information'!$G$12</f>
        <v>104105353</v>
      </c>
      <c r="B3243" t="str">
        <f>'Page 1 - General Information'!$G$16</f>
        <v>1164</v>
      </c>
      <c r="C3243" s="395" t="s">
        <v>17716</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f>'Page 1 - General Information'!$G$12</f>
        <v>104105353</v>
      </c>
      <c r="B3244" t="str">
        <f>'Page 1 - General Information'!$G$16</f>
        <v>1164</v>
      </c>
      <c r="C3244" s="395" t="s">
        <v>17716</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f>'Page 1 - General Information'!$G$12</f>
        <v>104105353</v>
      </c>
      <c r="B3245" t="str">
        <f>'Page 1 - General Information'!$G$16</f>
        <v>1164</v>
      </c>
      <c r="C3245" s="395" t="s">
        <v>17716</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f>'Page 1 - General Information'!$G$12</f>
        <v>104105353</v>
      </c>
      <c r="B3246" t="str">
        <f>'Page 1 - General Information'!$G$16</f>
        <v>1164</v>
      </c>
      <c r="C3246" s="395" t="s">
        <v>17716</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f>'Page 1 - General Information'!$G$12</f>
        <v>104105353</v>
      </c>
      <c r="B3247" t="str">
        <f>'Page 1 - General Information'!$G$16</f>
        <v>1164</v>
      </c>
      <c r="C3247" s="395" t="s">
        <v>17716</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f>'Page 1 - General Information'!$G$12</f>
        <v>104105353</v>
      </c>
      <c r="B3248" t="str">
        <f>'Page 1 - General Information'!$G$16</f>
        <v>1164</v>
      </c>
      <c r="C3248" s="395" t="s">
        <v>17716</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f>'Page 1 - General Information'!$G$12</f>
        <v>104105353</v>
      </c>
      <c r="B3249" t="str">
        <f>'Page 1 - General Information'!$G$16</f>
        <v>1164</v>
      </c>
      <c r="C3249" s="395" t="s">
        <v>17716</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f>'Page 1 - General Information'!$G$12</f>
        <v>104105353</v>
      </c>
      <c r="B3250" t="str">
        <f>'Page 1 - General Information'!$G$16</f>
        <v>1164</v>
      </c>
      <c r="C3250" s="395" t="s">
        <v>17716</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f>'Page 1 - General Information'!$G$12</f>
        <v>104105353</v>
      </c>
      <c r="B3251" t="str">
        <f>'Page 1 - General Information'!$G$16</f>
        <v>1164</v>
      </c>
      <c r="C3251" s="395" t="s">
        <v>17716</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f>'Page 1 - General Information'!$G$12</f>
        <v>104105353</v>
      </c>
      <c r="B3252" t="str">
        <f>'Page 1 - General Information'!$G$16</f>
        <v>1164</v>
      </c>
      <c r="C3252" s="395" t="s">
        <v>17716</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f>'Page 1 - General Information'!$G$12</f>
        <v>104105353</v>
      </c>
      <c r="B3253" t="str">
        <f>'Page 1 - General Information'!$G$16</f>
        <v>1164</v>
      </c>
      <c r="C3253" s="395" t="s">
        <v>17716</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f>'Page 1 - General Information'!$G$12</f>
        <v>104105353</v>
      </c>
      <c r="B3254" t="str">
        <f>'Page 1 - General Information'!$G$16</f>
        <v>1164</v>
      </c>
      <c r="C3254" s="395" t="s">
        <v>17716</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f>'Page 1 - General Information'!$G$12</f>
        <v>104105353</v>
      </c>
      <c r="B3255" t="str">
        <f>'Page 1 - General Information'!$G$16</f>
        <v>1164</v>
      </c>
      <c r="C3255" s="395" t="s">
        <v>17716</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f>'Page 1 - General Information'!$G$12</f>
        <v>104105353</v>
      </c>
      <c r="B3256" t="str">
        <f>'Page 1 - General Information'!$G$16</f>
        <v>1164</v>
      </c>
      <c r="C3256" s="395" t="s">
        <v>17716</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f>'Page 1 - General Information'!$G$12</f>
        <v>104105353</v>
      </c>
      <c r="B3257" t="str">
        <f>'Page 1 - General Information'!$G$16</f>
        <v>1164</v>
      </c>
      <c r="C3257" s="395" t="s">
        <v>17716</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f>'Page 1 - General Information'!$G$12</f>
        <v>104105353</v>
      </c>
      <c r="B3258" t="str">
        <f>'Page 1 - General Information'!$G$16</f>
        <v>1164</v>
      </c>
      <c r="C3258" s="395" t="s">
        <v>17716</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f>'Page 1 - General Information'!$G$12</f>
        <v>104105353</v>
      </c>
      <c r="B3259" t="str">
        <f>'Page 1 - General Information'!$G$16</f>
        <v>1164</v>
      </c>
      <c r="C3259" s="395" t="s">
        <v>17716</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f>'Page 1 - General Information'!$G$12</f>
        <v>104105353</v>
      </c>
      <c r="B3260" t="str">
        <f>'Page 1 - General Information'!$G$16</f>
        <v>1164</v>
      </c>
      <c r="C3260" s="395" t="s">
        <v>17716</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f>'Page 1 - General Information'!$G$12</f>
        <v>104105353</v>
      </c>
      <c r="B3261" t="str">
        <f>'Page 1 - General Information'!$G$16</f>
        <v>1164</v>
      </c>
      <c r="C3261" s="395" t="s">
        <v>17716</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f>'Page 1 - General Information'!$G$12</f>
        <v>104105353</v>
      </c>
      <c r="B3262" t="str">
        <f>'Page 1 - General Information'!$G$16</f>
        <v>1164</v>
      </c>
      <c r="C3262" s="395" t="s">
        <v>17716</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f>'Page 1 - General Information'!$G$12</f>
        <v>104105353</v>
      </c>
      <c r="B3263" t="str">
        <f>'Page 1 - General Information'!$G$16</f>
        <v>1164</v>
      </c>
      <c r="C3263" s="395" t="s">
        <v>17716</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f>'Page 1 - General Information'!$G$12</f>
        <v>104105353</v>
      </c>
      <c r="B3264" t="str">
        <f>'Page 1 - General Information'!$G$16</f>
        <v>1164</v>
      </c>
      <c r="C3264" s="395" t="s">
        <v>17716</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f>'Page 1 - General Information'!$G$12</f>
        <v>104105353</v>
      </c>
      <c r="B3265" t="str">
        <f>'Page 1 - General Information'!$G$16</f>
        <v>1164</v>
      </c>
      <c r="C3265" s="395" t="s">
        <v>17716</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f>'Page 1 - General Information'!$G$12</f>
        <v>104105353</v>
      </c>
      <c r="B3266" t="str">
        <f>'Page 1 - General Information'!$G$16</f>
        <v>1164</v>
      </c>
      <c r="C3266" s="395" t="s">
        <v>17716</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f>'Page 1 - General Information'!$G$12</f>
        <v>104105353</v>
      </c>
      <c r="B3267" t="str">
        <f>'Page 1 - General Information'!$G$16</f>
        <v>1164</v>
      </c>
      <c r="C3267" s="395" t="s">
        <v>17716</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f>'Page 1 - General Information'!$G$12</f>
        <v>104105353</v>
      </c>
      <c r="B3268" t="str">
        <f>'Page 1 - General Information'!$G$16</f>
        <v>1164</v>
      </c>
      <c r="C3268" s="395" t="s">
        <v>17716</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f>'Page 1 - General Information'!$G$12</f>
        <v>104105353</v>
      </c>
      <c r="B3269" t="str">
        <f>'Page 1 - General Information'!$G$16</f>
        <v>1164</v>
      </c>
      <c r="C3269" s="395" t="s">
        <v>17716</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f>'Page 1 - General Information'!$G$12</f>
        <v>104105353</v>
      </c>
      <c r="B3270" t="str">
        <f>'Page 1 - General Information'!$G$16</f>
        <v>1164</v>
      </c>
      <c r="C3270" s="395" t="s">
        <v>17716</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f>'Page 1 - General Information'!$G$12</f>
        <v>104105353</v>
      </c>
      <c r="B3271" t="str">
        <f>'Page 1 - General Information'!$G$16</f>
        <v>1164</v>
      </c>
      <c r="C3271" s="395" t="s">
        <v>17716</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f>'Page 1 - General Information'!$G$12</f>
        <v>104105353</v>
      </c>
      <c r="B3272" t="str">
        <f>'Page 1 - General Information'!$G$16</f>
        <v>1164</v>
      </c>
      <c r="C3272" s="395" t="s">
        <v>17716</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f>'Page 1 - General Information'!$G$12</f>
        <v>104105353</v>
      </c>
      <c r="B3273" t="str">
        <f>'Page 1 - General Information'!$G$16</f>
        <v>1164</v>
      </c>
      <c r="C3273" s="395" t="s">
        <v>17716</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f>'Page 1 - General Information'!$G$12</f>
        <v>104105353</v>
      </c>
      <c r="B3274" t="str">
        <f>'Page 1 - General Information'!$G$16</f>
        <v>1164</v>
      </c>
      <c r="C3274" s="395" t="s">
        <v>17716</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f>'Page 1 - General Information'!$G$12</f>
        <v>104105353</v>
      </c>
      <c r="B3275" t="str">
        <f>'Page 1 - General Information'!$G$16</f>
        <v>1164</v>
      </c>
      <c r="C3275" s="395" t="s">
        <v>17716</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f>'Page 1 - General Information'!$G$12</f>
        <v>104105353</v>
      </c>
      <c r="B3276" t="str">
        <f>'Page 1 - General Information'!$G$16</f>
        <v>1164</v>
      </c>
      <c r="C3276" s="395" t="s">
        <v>17716</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f>'Page 1 - General Information'!$G$12</f>
        <v>104105353</v>
      </c>
      <c r="B3277" t="str">
        <f>'Page 1 - General Information'!$G$16</f>
        <v>1164</v>
      </c>
      <c r="C3277" s="395" t="s">
        <v>17716</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f>'Page 1 - General Information'!$G$12</f>
        <v>104105353</v>
      </c>
      <c r="B3278" t="str">
        <f>'Page 1 - General Information'!$G$16</f>
        <v>1164</v>
      </c>
      <c r="C3278" s="395" t="s">
        <v>17716</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f>'Page 1 - General Information'!$G$12</f>
        <v>104105353</v>
      </c>
      <c r="B3279" t="str">
        <f>'Page 1 - General Information'!$G$16</f>
        <v>1164</v>
      </c>
      <c r="C3279" s="395" t="s">
        <v>17716</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f>'Page 1 - General Information'!$G$12</f>
        <v>104105353</v>
      </c>
      <c r="B3280" t="str">
        <f>'Page 1 - General Information'!$G$16</f>
        <v>1164</v>
      </c>
      <c r="C3280" s="395" t="s">
        <v>17716</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f>'Page 1 - General Information'!$G$12</f>
        <v>104105353</v>
      </c>
      <c r="B3281" t="str">
        <f>'Page 1 - General Information'!$G$16</f>
        <v>1164</v>
      </c>
      <c r="C3281" s="395" t="s">
        <v>17716</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f>'Page 1 - General Information'!$G$12</f>
        <v>104105353</v>
      </c>
      <c r="B3282" t="str">
        <f>'Page 1 - General Information'!$G$16</f>
        <v>1164</v>
      </c>
      <c r="C3282" s="395" t="s">
        <v>17716</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f>'Page 1 - General Information'!$G$12</f>
        <v>104105353</v>
      </c>
      <c r="B3283" t="str">
        <f>'Page 1 - General Information'!$G$16</f>
        <v>1164</v>
      </c>
      <c r="C3283" s="395" t="s">
        <v>17716</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f>'Page 1 - General Information'!$G$12</f>
        <v>104105353</v>
      </c>
      <c r="B3284" t="str">
        <f>'Page 1 - General Information'!$G$16</f>
        <v>1164</v>
      </c>
      <c r="C3284" s="395" t="s">
        <v>17716</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f>'Page 1 - General Information'!$G$12</f>
        <v>104105353</v>
      </c>
      <c r="B3285" t="str">
        <f>'Page 1 - General Information'!$G$16</f>
        <v>1164</v>
      </c>
      <c r="C3285" s="395" t="s">
        <v>17716</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f>'Page 1 - General Information'!$G$12</f>
        <v>104105353</v>
      </c>
      <c r="B3286" t="str">
        <f>'Page 1 - General Information'!$G$16</f>
        <v>1164</v>
      </c>
      <c r="C3286" s="395" t="s">
        <v>17716</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f>'Page 1 - General Information'!$G$12</f>
        <v>104105353</v>
      </c>
      <c r="B3287" t="str">
        <f>'Page 1 - General Information'!$G$16</f>
        <v>1164</v>
      </c>
      <c r="C3287" s="395" t="s">
        <v>17716</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f>'Page 1 - General Information'!$G$12</f>
        <v>104105353</v>
      </c>
      <c r="B3288" t="str">
        <f>'Page 1 - General Information'!$G$16</f>
        <v>1164</v>
      </c>
      <c r="C3288" s="395" t="s">
        <v>17716</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f>'Page 1 - General Information'!$G$12</f>
        <v>104105353</v>
      </c>
      <c r="B3289" t="str">
        <f>'Page 1 - General Information'!$G$16</f>
        <v>1164</v>
      </c>
      <c r="C3289" s="395" t="s">
        <v>17716</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f>'Page 1 - General Information'!$G$12</f>
        <v>104105353</v>
      </c>
      <c r="B3290" t="str">
        <f>'Page 1 - General Information'!$G$16</f>
        <v>1164</v>
      </c>
      <c r="C3290" s="395" t="s">
        <v>17716</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f>'Page 1 - General Information'!$G$12</f>
        <v>104105353</v>
      </c>
      <c r="B3291" t="str">
        <f>'Page 1 - General Information'!$G$16</f>
        <v>1164</v>
      </c>
      <c r="C3291" s="395" t="s">
        <v>17716</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f>'Page 1 - General Information'!$G$12</f>
        <v>104105353</v>
      </c>
      <c r="B3292" t="str">
        <f>'Page 1 - General Information'!$G$16</f>
        <v>1164</v>
      </c>
      <c r="C3292" s="395" t="s">
        <v>17716</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f>'Page 1 - General Information'!$G$12</f>
        <v>104105353</v>
      </c>
      <c r="B3293" t="str">
        <f>'Page 1 - General Information'!$G$16</f>
        <v>1164</v>
      </c>
      <c r="C3293" s="395" t="s">
        <v>17716</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f>'Page 1 - General Information'!$G$12</f>
        <v>104105353</v>
      </c>
      <c r="B3294" t="str">
        <f>'Page 1 - General Information'!$G$16</f>
        <v>1164</v>
      </c>
      <c r="C3294" s="395" t="s">
        <v>17716</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f>'Page 1 - General Information'!$G$12</f>
        <v>104105353</v>
      </c>
      <c r="B3295" t="str">
        <f>'Page 1 - General Information'!$G$16</f>
        <v>1164</v>
      </c>
      <c r="C3295" s="395" t="s">
        <v>17716</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f>'Page 1 - General Information'!$G$12</f>
        <v>104105353</v>
      </c>
      <c r="B3296" t="str">
        <f>'Page 1 - General Information'!$G$16</f>
        <v>1164</v>
      </c>
      <c r="C3296" s="395" t="s">
        <v>17716</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f>'Page 1 - General Information'!$G$12</f>
        <v>104105353</v>
      </c>
      <c r="B3297" t="str">
        <f>'Page 1 - General Information'!$G$16</f>
        <v>1164</v>
      </c>
      <c r="C3297" s="395" t="s">
        <v>17716</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f>'Page 1 - General Information'!$G$12</f>
        <v>104105353</v>
      </c>
      <c r="B3298" t="str">
        <f>'Page 1 - General Information'!$G$16</f>
        <v>1164</v>
      </c>
      <c r="C3298" s="395" t="s">
        <v>17716</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f>'Page 1 - General Information'!$G$12</f>
        <v>104105353</v>
      </c>
      <c r="B3299" t="str">
        <f>'Page 1 - General Information'!$G$16</f>
        <v>1164</v>
      </c>
      <c r="C3299" s="395" t="s">
        <v>17716</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f>'Page 1 - General Information'!$G$12</f>
        <v>104105353</v>
      </c>
      <c r="B3300" t="str">
        <f>'Page 1 - General Information'!$G$16</f>
        <v>1164</v>
      </c>
      <c r="C3300" s="395" t="s">
        <v>17716</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f>'Page 1 - General Information'!$G$12</f>
        <v>104105353</v>
      </c>
      <c r="B3301" t="str">
        <f>'Page 1 - General Information'!$G$16</f>
        <v>1164</v>
      </c>
      <c r="C3301" s="395" t="s">
        <v>17716</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f>'Page 1 - General Information'!$G$12</f>
        <v>104105353</v>
      </c>
      <c r="B3302" t="str">
        <f>'Page 1 - General Information'!$G$16</f>
        <v>1164</v>
      </c>
      <c r="C3302" s="395" t="s">
        <v>17716</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f>'Page 1 - General Information'!$G$12</f>
        <v>104105353</v>
      </c>
      <c r="B3303" t="str">
        <f>'Page 1 - General Information'!$G$16</f>
        <v>1164</v>
      </c>
      <c r="C3303" s="395" t="s">
        <v>17716</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f>'Page 1 - General Information'!$G$12</f>
        <v>104105353</v>
      </c>
      <c r="B3304" t="str">
        <f>'Page 1 - General Information'!$G$16</f>
        <v>1164</v>
      </c>
      <c r="C3304" s="395" t="s">
        <v>17716</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f>'Page 1 - General Information'!$G$12</f>
        <v>104105353</v>
      </c>
      <c r="B3305" t="str">
        <f>'Page 1 - General Information'!$G$16</f>
        <v>1164</v>
      </c>
      <c r="C3305" s="395" t="s">
        <v>17716</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f>'Page 1 - General Information'!$G$12</f>
        <v>104105353</v>
      </c>
      <c r="B3306" t="str">
        <f>'Page 1 - General Information'!$G$16</f>
        <v>1164</v>
      </c>
      <c r="C3306" s="395" t="s">
        <v>17716</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f>'Page 1 - General Information'!$G$12</f>
        <v>104105353</v>
      </c>
      <c r="B3307" t="str">
        <f>'Page 1 - General Information'!$G$16</f>
        <v>1164</v>
      </c>
      <c r="C3307" s="395" t="s">
        <v>17716</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f>'Page 1 - General Information'!$G$12</f>
        <v>104105353</v>
      </c>
      <c r="B3308" t="str">
        <f>'Page 1 - General Information'!$G$16</f>
        <v>1164</v>
      </c>
      <c r="C3308" s="395" t="s">
        <v>17716</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f>'Page 1 - General Information'!$G$12</f>
        <v>104105353</v>
      </c>
      <c r="B3309" t="str">
        <f>'Page 1 - General Information'!$G$16</f>
        <v>1164</v>
      </c>
      <c r="C3309" s="395" t="s">
        <v>17716</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f>'Page 1 - General Information'!$G$12</f>
        <v>104105353</v>
      </c>
      <c r="B3310" t="str">
        <f>'Page 1 - General Information'!$G$16</f>
        <v>1164</v>
      </c>
      <c r="C3310" s="395" t="s">
        <v>17716</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f>'Page 1 - General Information'!$G$12</f>
        <v>104105353</v>
      </c>
      <c r="B3311" t="str">
        <f>'Page 1 - General Information'!$G$16</f>
        <v>1164</v>
      </c>
      <c r="C3311" s="395" t="s">
        <v>17716</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f>'Page 1 - General Information'!$G$12</f>
        <v>104105353</v>
      </c>
      <c r="B3312" t="str">
        <f>'Page 1 - General Information'!$G$16</f>
        <v>1164</v>
      </c>
      <c r="C3312" s="395" t="s">
        <v>17716</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f>'Page 1 - General Information'!$G$12</f>
        <v>104105353</v>
      </c>
      <c r="B3313" t="str">
        <f>'Page 1 - General Information'!$G$16</f>
        <v>1164</v>
      </c>
      <c r="C3313" s="395" t="s">
        <v>17716</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f>'Page 1 - General Information'!$G$12</f>
        <v>104105353</v>
      </c>
      <c r="B3314" t="str">
        <f>'Page 1 - General Information'!$G$16</f>
        <v>1164</v>
      </c>
      <c r="C3314" s="395" t="s">
        <v>17716</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f>'Page 1 - General Information'!$G$12</f>
        <v>104105353</v>
      </c>
      <c r="B3315" t="str">
        <f>'Page 1 - General Information'!$G$16</f>
        <v>1164</v>
      </c>
      <c r="C3315" s="395" t="s">
        <v>17716</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f>'Page 1 - General Information'!$G$12</f>
        <v>104105353</v>
      </c>
      <c r="B3316" t="str">
        <f>'Page 1 - General Information'!$G$16</f>
        <v>1164</v>
      </c>
      <c r="C3316" s="395" t="s">
        <v>17716</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f>'Page 1 - General Information'!$G$12</f>
        <v>104105353</v>
      </c>
      <c r="B3317" t="str">
        <f>'Page 1 - General Information'!$G$16</f>
        <v>1164</v>
      </c>
      <c r="C3317" s="395" t="s">
        <v>17716</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f>'Page 1 - General Information'!$G$12</f>
        <v>104105353</v>
      </c>
      <c r="B3318" t="str">
        <f>'Page 1 - General Information'!$G$16</f>
        <v>1164</v>
      </c>
      <c r="C3318" s="395" t="s">
        <v>17716</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f>'Page 1 - General Information'!$G$12</f>
        <v>104105353</v>
      </c>
      <c r="B3319" t="str">
        <f>'Page 1 - General Information'!$G$16</f>
        <v>1164</v>
      </c>
      <c r="C3319" s="395" t="s">
        <v>17716</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f>'Page 1 - General Information'!$G$12</f>
        <v>104105353</v>
      </c>
      <c r="B3320" t="str">
        <f>'Page 1 - General Information'!$G$16</f>
        <v>1164</v>
      </c>
      <c r="C3320" s="395" t="s">
        <v>17716</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f>'Page 1 - General Information'!$G$12</f>
        <v>104105353</v>
      </c>
      <c r="B3321" t="str">
        <f>'Page 1 - General Information'!$G$16</f>
        <v>1164</v>
      </c>
      <c r="C3321" s="395" t="s">
        <v>17716</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f>'Page 1 - General Information'!$G$12</f>
        <v>104105353</v>
      </c>
      <c r="B3322" t="str">
        <f>'Page 1 - General Information'!$G$16</f>
        <v>1164</v>
      </c>
      <c r="C3322" s="395" t="s">
        <v>17716</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f>'Page 1 - General Information'!$G$12</f>
        <v>104105353</v>
      </c>
      <c r="B3323" t="str">
        <f>'Page 1 - General Information'!$G$16</f>
        <v>1164</v>
      </c>
      <c r="C3323" s="395" t="s">
        <v>17716</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f>'Page 1 - General Information'!$G$12</f>
        <v>104105353</v>
      </c>
      <c r="B3324" t="str">
        <f>'Page 1 - General Information'!$G$16</f>
        <v>1164</v>
      </c>
      <c r="C3324" s="395" t="s">
        <v>17716</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f>'Page 1 - General Information'!$G$12</f>
        <v>104105353</v>
      </c>
      <c r="B3325" t="str">
        <f>'Page 1 - General Information'!$G$16</f>
        <v>1164</v>
      </c>
      <c r="C3325" s="395" t="s">
        <v>17716</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f>'Page 1 - General Information'!$G$12</f>
        <v>104105353</v>
      </c>
      <c r="B3326" t="str">
        <f>'Page 1 - General Information'!$G$16</f>
        <v>1164</v>
      </c>
      <c r="C3326" s="395" t="s">
        <v>17716</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f>'Page 1 - General Information'!$G$12</f>
        <v>104105353</v>
      </c>
      <c r="B3327" t="str">
        <f>'Page 1 - General Information'!$G$16</f>
        <v>1164</v>
      </c>
      <c r="C3327" s="395" t="s">
        <v>17716</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f>'Page 1 - General Information'!$G$12</f>
        <v>104105353</v>
      </c>
      <c r="B3328" t="str">
        <f>'Page 1 - General Information'!$G$16</f>
        <v>1164</v>
      </c>
      <c r="C3328" s="395" t="s">
        <v>17716</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f>'Page 1 - General Information'!$G$12</f>
        <v>104105353</v>
      </c>
      <c r="B3329" t="str">
        <f>'Page 1 - General Information'!$G$16</f>
        <v>1164</v>
      </c>
      <c r="C3329" s="395" t="s">
        <v>17716</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f>'Page 1 - General Information'!$G$12</f>
        <v>104105353</v>
      </c>
      <c r="B3330" t="str">
        <f>'Page 1 - General Information'!$G$16</f>
        <v>1164</v>
      </c>
      <c r="C3330" s="395" t="s">
        <v>17716</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f>'Page 1 - General Information'!$G$12</f>
        <v>104105353</v>
      </c>
      <c r="B3331" t="str">
        <f>'Page 1 - General Information'!$G$16</f>
        <v>1164</v>
      </c>
      <c r="C3331" s="395" t="s">
        <v>17716</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f>'Page 1 - General Information'!$G$12</f>
        <v>104105353</v>
      </c>
      <c r="B3332" t="str">
        <f>'Page 1 - General Information'!$G$16</f>
        <v>1164</v>
      </c>
      <c r="C3332" s="395" t="s">
        <v>17716</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f>'Page 1 - General Information'!$G$12</f>
        <v>104105353</v>
      </c>
      <c r="B3333" t="str">
        <f>'Page 1 - General Information'!$G$16</f>
        <v>1164</v>
      </c>
      <c r="C3333" s="395" t="s">
        <v>17716</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f>'Page 1 - General Information'!$G$12</f>
        <v>104105353</v>
      </c>
      <c r="B3334" t="str">
        <f>'Page 1 - General Information'!$G$16</f>
        <v>1164</v>
      </c>
      <c r="C3334" s="395" t="s">
        <v>17716</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f>'Page 1 - General Information'!$G$12</f>
        <v>104105353</v>
      </c>
      <c r="B3335" t="str">
        <f>'Page 1 - General Information'!$G$16</f>
        <v>1164</v>
      </c>
      <c r="C3335" s="395" t="s">
        <v>17716</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f>'Page 1 - General Information'!$G$12</f>
        <v>104105353</v>
      </c>
      <c r="B3336" t="str">
        <f>'Page 1 - General Information'!$G$16</f>
        <v>1164</v>
      </c>
      <c r="C3336" s="395" t="s">
        <v>17716</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f>'Page 1 - General Information'!$G$12</f>
        <v>104105353</v>
      </c>
      <c r="B3337" t="str">
        <f>'Page 1 - General Information'!$G$16</f>
        <v>1164</v>
      </c>
      <c r="C3337" s="395" t="s">
        <v>17716</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f>'Page 1 - General Information'!$G$12</f>
        <v>104105353</v>
      </c>
      <c r="B3338" t="str">
        <f>'Page 1 - General Information'!$G$16</f>
        <v>1164</v>
      </c>
      <c r="C3338" s="395" t="s">
        <v>17716</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f>'Page 1 - General Information'!$G$12</f>
        <v>104105353</v>
      </c>
      <c r="B3339" t="str">
        <f>'Page 1 - General Information'!$G$16</f>
        <v>1164</v>
      </c>
      <c r="C3339" s="395" t="s">
        <v>17716</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f>'Page 1 - General Information'!$G$12</f>
        <v>104105353</v>
      </c>
      <c r="B3340" t="str">
        <f>'Page 1 - General Information'!$G$16</f>
        <v>1164</v>
      </c>
      <c r="C3340" s="395" t="s">
        <v>17716</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f>'Page 1 - General Information'!$G$12</f>
        <v>104105353</v>
      </c>
      <c r="B3341" t="str">
        <f>'Page 1 - General Information'!$G$16</f>
        <v>1164</v>
      </c>
      <c r="C3341" s="395" t="s">
        <v>17716</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f>'Page 1 - General Information'!$G$12</f>
        <v>104105353</v>
      </c>
      <c r="B3342" t="str">
        <f>'Page 1 - General Information'!$G$16</f>
        <v>1164</v>
      </c>
      <c r="C3342" s="395" t="s">
        <v>17716</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f>'Page 1 - General Information'!$G$12</f>
        <v>104105353</v>
      </c>
      <c r="B3343" t="str">
        <f>'Page 1 - General Information'!$G$16</f>
        <v>1164</v>
      </c>
      <c r="C3343" s="395" t="s">
        <v>17716</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f>'Page 1 - General Information'!$G$12</f>
        <v>104105353</v>
      </c>
      <c r="B3344" t="str">
        <f>'Page 1 - General Information'!$G$16</f>
        <v>1164</v>
      </c>
      <c r="C3344" s="395" t="s">
        <v>17716</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f>'Page 1 - General Information'!$G$12</f>
        <v>104105353</v>
      </c>
      <c r="B3345" t="str">
        <f>'Page 1 - General Information'!$G$16</f>
        <v>1164</v>
      </c>
      <c r="C3345" s="395" t="s">
        <v>17716</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f>'Page 1 - General Information'!$G$12</f>
        <v>104105353</v>
      </c>
      <c r="B3346" t="str">
        <f>'Page 1 - General Information'!$G$16</f>
        <v>1164</v>
      </c>
      <c r="C3346" s="395" t="s">
        <v>17716</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f>'Page 1 - General Information'!$G$12</f>
        <v>104105353</v>
      </c>
      <c r="B3347" t="str">
        <f>'Page 1 - General Information'!$G$16</f>
        <v>1164</v>
      </c>
      <c r="C3347" s="395" t="s">
        <v>17716</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f>'Page 1 - General Information'!$G$12</f>
        <v>104105353</v>
      </c>
      <c r="B3348" t="str">
        <f>'Page 1 - General Information'!$G$16</f>
        <v>1164</v>
      </c>
      <c r="C3348" s="395" t="s">
        <v>17716</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f>'Page 1 - General Information'!$G$12</f>
        <v>104105353</v>
      </c>
      <c r="B3349" t="str">
        <f>'Page 1 - General Information'!$G$16</f>
        <v>1164</v>
      </c>
      <c r="C3349" s="395" t="s">
        <v>17716</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f>'Page 1 - General Information'!$G$12</f>
        <v>104105353</v>
      </c>
      <c r="B3350" t="str">
        <f>'Page 1 - General Information'!$G$16</f>
        <v>1164</v>
      </c>
      <c r="C3350" s="395" t="s">
        <v>17716</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f>'Page 1 - General Information'!$G$12</f>
        <v>104105353</v>
      </c>
      <c r="B3351" t="str">
        <f>'Page 1 - General Information'!$G$16</f>
        <v>1164</v>
      </c>
      <c r="C3351" s="395" t="s">
        <v>17716</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f>'Page 1 - General Information'!$G$12</f>
        <v>104105353</v>
      </c>
      <c r="B3352" t="str">
        <f>'Page 1 - General Information'!$G$16</f>
        <v>1164</v>
      </c>
      <c r="C3352" s="395" t="s">
        <v>17716</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f>'Page 1 - General Information'!$G$12</f>
        <v>104105353</v>
      </c>
      <c r="B3353" t="str">
        <f>'Page 1 - General Information'!$G$16</f>
        <v>1164</v>
      </c>
      <c r="C3353" s="395" t="s">
        <v>17716</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f>'Page 1 - General Information'!$G$12</f>
        <v>104105353</v>
      </c>
      <c r="B3354" t="str">
        <f>'Page 1 - General Information'!$G$16</f>
        <v>1164</v>
      </c>
      <c r="C3354" s="395" t="s">
        <v>17716</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f>'Page 1 - General Information'!$G$12</f>
        <v>104105353</v>
      </c>
      <c r="B3355" t="str">
        <f>'Page 1 - General Information'!$G$16</f>
        <v>1164</v>
      </c>
      <c r="C3355" s="395" t="s">
        <v>17716</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f>'Page 1 - General Information'!$G$12</f>
        <v>104105353</v>
      </c>
      <c r="B3356" t="str">
        <f>'Page 1 - General Information'!$G$16</f>
        <v>1164</v>
      </c>
      <c r="C3356" s="395" t="s">
        <v>17716</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f>'Page 1 - General Information'!$G$12</f>
        <v>104105353</v>
      </c>
      <c r="B3357" t="str">
        <f>'Page 1 - General Information'!$G$16</f>
        <v>1164</v>
      </c>
      <c r="C3357" s="395" t="s">
        <v>17716</v>
      </c>
      <c r="D3357"/>
      <c r="E3357"/>
      <c r="F3357"/>
      <c r="G3357"/>
      <c r="H3357"/>
      <c r="I3357"/>
      <c r="J3357"/>
      <c r="K3357"/>
      <c r="L3357"/>
      <c r="M3357"/>
      <c r="N3357" t="s">
        <v>4101</v>
      </c>
      <c r="O3357" s="396">
        <f>INDEX('Page 2 - Team Information'!$K$14:$AP$184,Y3357,X3357)</f>
        <v>1</v>
      </c>
      <c r="P3357"/>
      <c r="Q3357"/>
      <c r="R3357"/>
      <c r="S3357" t="s">
        <v>7368</v>
      </c>
      <c r="T3357"/>
      <c r="U3357"/>
      <c r="V3357"/>
      <c r="W3357"/>
      <c r="X3357" s="397">
        <v>25</v>
      </c>
      <c r="Y3357" s="397">
        <v>49</v>
      </c>
    </row>
    <row r="3358" spans="1:25" x14ac:dyDescent="0.25">
      <c r="A3358">
        <f>'Page 1 - General Information'!$G$12</f>
        <v>104105353</v>
      </c>
      <c r="B3358" t="str">
        <f>'Page 1 - General Information'!$G$16</f>
        <v>1164</v>
      </c>
      <c r="C3358" s="395" t="s">
        <v>17716</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f>'Page 1 - General Information'!$G$12</f>
        <v>104105353</v>
      </c>
      <c r="B3359" t="str">
        <f>'Page 1 - General Information'!$G$16</f>
        <v>1164</v>
      </c>
      <c r="C3359" s="395" t="s">
        <v>17716</v>
      </c>
      <c r="D3359"/>
      <c r="E3359"/>
      <c r="F3359"/>
      <c r="G3359"/>
      <c r="H3359"/>
      <c r="I3359"/>
      <c r="J3359"/>
      <c r="K3359"/>
      <c r="L3359"/>
      <c r="M3359"/>
      <c r="N3359" t="s">
        <v>4101</v>
      </c>
      <c r="O3359" s="396">
        <f>INDEX('Page 2 - Team Information'!$K$14:$AP$184,Y3359,X3359)</f>
        <v>1</v>
      </c>
      <c r="P3359"/>
      <c r="Q3359"/>
      <c r="R3359"/>
      <c r="S3359" t="s">
        <v>7370</v>
      </c>
      <c r="T3359"/>
      <c r="U3359"/>
      <c r="V3359"/>
      <c r="W3359"/>
      <c r="X3359" s="397">
        <v>27</v>
      </c>
      <c r="Y3359" s="397">
        <v>49</v>
      </c>
    </row>
    <row r="3360" spans="1:25" x14ac:dyDescent="0.25">
      <c r="A3360">
        <f>'Page 1 - General Information'!$G$12</f>
        <v>104105353</v>
      </c>
      <c r="B3360" t="str">
        <f>'Page 1 - General Information'!$G$16</f>
        <v>1164</v>
      </c>
      <c r="C3360" s="395" t="s">
        <v>17716</v>
      </c>
      <c r="D3360"/>
      <c r="E3360"/>
      <c r="F3360"/>
      <c r="G3360"/>
      <c r="H3360"/>
      <c r="I3360"/>
      <c r="J3360"/>
      <c r="K3360"/>
      <c r="L3360"/>
      <c r="M3360"/>
      <c r="N3360" s="274" t="s">
        <v>4090</v>
      </c>
      <c r="O3360" s="399"/>
      <c r="P3360"/>
      <c r="Q3360" s="400">
        <f>(INDEX('Page 2 - Team Information'!$K$14:$AP$184,Y3360,X3360)*100)</f>
        <v>1</v>
      </c>
      <c r="R3360"/>
      <c r="S3360" t="s">
        <v>7371</v>
      </c>
      <c r="T3360"/>
      <c r="U3360"/>
      <c r="V3360"/>
      <c r="W3360"/>
      <c r="X3360" s="397">
        <v>29</v>
      </c>
      <c r="Y3360" s="397">
        <v>49</v>
      </c>
    </row>
    <row r="3361" spans="1:25" x14ac:dyDescent="0.25">
      <c r="A3361">
        <f>'Page 1 - General Information'!$G$12</f>
        <v>104105353</v>
      </c>
      <c r="B3361" t="str">
        <f>'Page 1 - General Information'!$G$16</f>
        <v>1164</v>
      </c>
      <c r="C3361" s="395" t="s">
        <v>17716</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f>'Page 1 - General Information'!$G$12</f>
        <v>104105353</v>
      </c>
      <c r="B3362" t="str">
        <f>'Page 1 - General Information'!$G$16</f>
        <v>1164</v>
      </c>
      <c r="C3362" s="395" t="s">
        <v>17716</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f>'Page 1 - General Information'!$G$12</f>
        <v>104105353</v>
      </c>
      <c r="B3363" t="str">
        <f>'Page 1 - General Information'!$G$16</f>
        <v>1164</v>
      </c>
      <c r="C3363" s="395" t="s">
        <v>17716</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f>'Page 1 - General Information'!$G$12</f>
        <v>104105353</v>
      </c>
      <c r="B3364" t="str">
        <f>'Page 1 - General Information'!$G$16</f>
        <v>1164</v>
      </c>
      <c r="C3364" s="395" t="s">
        <v>17716</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f>'Page 1 - General Information'!$G$12</f>
        <v>104105353</v>
      </c>
      <c r="B3365" t="str">
        <f>'Page 1 - General Information'!$G$16</f>
        <v>1164</v>
      </c>
      <c r="C3365" s="395" t="s">
        <v>17716</v>
      </c>
      <c r="D3365"/>
      <c r="E3365"/>
      <c r="F3365"/>
      <c r="G3365"/>
      <c r="H3365"/>
      <c r="I3365"/>
      <c r="J3365"/>
      <c r="K3365"/>
      <c r="L3365"/>
      <c r="M3365"/>
      <c r="N3365" t="s">
        <v>4101</v>
      </c>
      <c r="O3365" s="396">
        <f>INDEX('Page 2 - Team Information'!$K$14:$AP$184,Y3365,X3365)</f>
        <v>1</v>
      </c>
      <c r="P3365"/>
      <c r="Q3365"/>
      <c r="R3365"/>
      <c r="S3365" t="s">
        <v>7376</v>
      </c>
      <c r="T3365"/>
      <c r="U3365"/>
      <c r="V3365"/>
      <c r="W3365"/>
      <c r="X3365" s="397">
        <v>25</v>
      </c>
      <c r="Y3365" s="397">
        <v>50</v>
      </c>
    </row>
    <row r="3366" spans="1:25" x14ac:dyDescent="0.25">
      <c r="A3366">
        <f>'Page 1 - General Information'!$G$12</f>
        <v>104105353</v>
      </c>
      <c r="B3366" t="str">
        <f>'Page 1 - General Information'!$G$16</f>
        <v>1164</v>
      </c>
      <c r="C3366" s="395" t="s">
        <v>17716</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f>'Page 1 - General Information'!$G$12</f>
        <v>104105353</v>
      </c>
      <c r="B3367" t="str">
        <f>'Page 1 - General Information'!$G$16</f>
        <v>1164</v>
      </c>
      <c r="C3367" s="395" t="s">
        <v>17716</v>
      </c>
      <c r="D3367"/>
      <c r="E3367"/>
      <c r="F3367"/>
      <c r="G3367"/>
      <c r="H3367"/>
      <c r="I3367"/>
      <c r="J3367"/>
      <c r="K3367"/>
      <c r="L3367"/>
      <c r="M3367"/>
      <c r="N3367" t="s">
        <v>4101</v>
      </c>
      <c r="O3367" s="396">
        <f>INDEX('Page 2 - Team Information'!$K$14:$AP$184,Y3367,X3367)</f>
        <v>1</v>
      </c>
      <c r="P3367"/>
      <c r="Q3367"/>
      <c r="R3367"/>
      <c r="S3367" t="s">
        <v>7378</v>
      </c>
      <c r="T3367"/>
      <c r="U3367"/>
      <c r="V3367"/>
      <c r="W3367"/>
      <c r="X3367" s="397">
        <v>27</v>
      </c>
      <c r="Y3367" s="397">
        <v>50</v>
      </c>
    </row>
    <row r="3368" spans="1:25" x14ac:dyDescent="0.25">
      <c r="A3368">
        <f>'Page 1 - General Information'!$G$12</f>
        <v>104105353</v>
      </c>
      <c r="B3368" t="str">
        <f>'Page 1 - General Information'!$G$16</f>
        <v>1164</v>
      </c>
      <c r="C3368" s="395" t="s">
        <v>17716</v>
      </c>
      <c r="D3368"/>
      <c r="E3368"/>
      <c r="F3368"/>
      <c r="G3368"/>
      <c r="H3368"/>
      <c r="I3368"/>
      <c r="J3368"/>
      <c r="K3368"/>
      <c r="L3368"/>
      <c r="M3368"/>
      <c r="N3368" s="274" t="s">
        <v>4090</v>
      </c>
      <c r="O3368" s="399"/>
      <c r="P3368"/>
      <c r="Q3368" s="400">
        <f>(INDEX('Page 2 - Team Information'!$K$14:$AP$184,Y3368,X3368)*100)</f>
        <v>1.5</v>
      </c>
      <c r="R3368"/>
      <c r="S3368" t="s">
        <v>7379</v>
      </c>
      <c r="T3368"/>
      <c r="U3368"/>
      <c r="V3368"/>
      <c r="W3368"/>
      <c r="X3368" s="397">
        <v>29</v>
      </c>
      <c r="Y3368" s="397">
        <v>50</v>
      </c>
    </row>
    <row r="3369" spans="1:25" x14ac:dyDescent="0.25">
      <c r="A3369">
        <f>'Page 1 - General Information'!$G$12</f>
        <v>104105353</v>
      </c>
      <c r="B3369" t="str">
        <f>'Page 1 - General Information'!$G$16</f>
        <v>1164</v>
      </c>
      <c r="C3369" s="395" t="s">
        <v>17716</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f>'Page 1 - General Information'!$G$12</f>
        <v>104105353</v>
      </c>
      <c r="B3370" t="str">
        <f>'Page 1 - General Information'!$G$16</f>
        <v>1164</v>
      </c>
      <c r="C3370" s="395" t="s">
        <v>17716</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f>'Page 1 - General Information'!$G$12</f>
        <v>104105353</v>
      </c>
      <c r="B3371" t="str">
        <f>'Page 1 - General Information'!$G$16</f>
        <v>1164</v>
      </c>
      <c r="C3371" s="395" t="s">
        <v>17716</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f>'Page 1 - General Information'!$G$12</f>
        <v>104105353</v>
      </c>
      <c r="B3372" t="str">
        <f>'Page 1 - General Information'!$G$16</f>
        <v>1164</v>
      </c>
      <c r="C3372" s="395" t="s">
        <v>17716</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f>'Page 1 - General Information'!$G$12</f>
        <v>104105353</v>
      </c>
      <c r="B3373" t="str">
        <f>'Page 1 - General Information'!$G$16</f>
        <v>1164</v>
      </c>
      <c r="C3373" s="395" t="s">
        <v>17716</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f>'Page 1 - General Information'!$G$12</f>
        <v>104105353</v>
      </c>
      <c r="B3374" t="str">
        <f>'Page 1 - General Information'!$G$16</f>
        <v>1164</v>
      </c>
      <c r="C3374" s="395" t="s">
        <v>17716</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f>'Page 1 - General Information'!$G$12</f>
        <v>104105353</v>
      </c>
      <c r="B3375" t="str">
        <f>'Page 1 - General Information'!$G$16</f>
        <v>1164</v>
      </c>
      <c r="C3375" s="395" t="s">
        <v>17716</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f>'Page 1 - General Information'!$G$12</f>
        <v>104105353</v>
      </c>
      <c r="B3376" t="str">
        <f>'Page 1 - General Information'!$G$16</f>
        <v>1164</v>
      </c>
      <c r="C3376" s="395" t="s">
        <v>17716</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f>'Page 1 - General Information'!$G$12</f>
        <v>104105353</v>
      </c>
      <c r="B3377" t="str">
        <f>'Page 1 - General Information'!$G$16</f>
        <v>1164</v>
      </c>
      <c r="C3377" s="395" t="s">
        <v>17716</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f>'Page 1 - General Information'!$G$12</f>
        <v>104105353</v>
      </c>
      <c r="B3378" t="str">
        <f>'Page 1 - General Information'!$G$16</f>
        <v>1164</v>
      </c>
      <c r="C3378" s="395" t="s">
        <v>17716</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f>'Page 1 - General Information'!$G$12</f>
        <v>104105353</v>
      </c>
      <c r="B3379" t="str">
        <f>'Page 1 - General Information'!$G$16</f>
        <v>1164</v>
      </c>
      <c r="C3379" s="395" t="s">
        <v>17716</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f>'Page 1 - General Information'!$G$12</f>
        <v>104105353</v>
      </c>
      <c r="B3380" t="str">
        <f>'Page 1 - General Information'!$G$16</f>
        <v>1164</v>
      </c>
      <c r="C3380" s="395" t="s">
        <v>17716</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f>'Page 1 - General Information'!$G$12</f>
        <v>104105353</v>
      </c>
      <c r="B3381" t="str">
        <f>'Page 1 - General Information'!$G$16</f>
        <v>1164</v>
      </c>
      <c r="C3381" s="395" t="s">
        <v>17716</v>
      </c>
      <c r="D3381"/>
      <c r="E3381"/>
      <c r="F3381"/>
      <c r="G3381"/>
      <c r="H3381"/>
      <c r="I3381"/>
      <c r="J3381"/>
      <c r="K3381"/>
      <c r="L3381"/>
      <c r="M3381"/>
      <c r="N3381" t="s">
        <v>4101</v>
      </c>
      <c r="O3381" s="396">
        <f>INDEX('Page 2 - Team Information'!$K$14:$AP$184,Y3381,X3381)</f>
        <v>1</v>
      </c>
      <c r="P3381"/>
      <c r="Q3381"/>
      <c r="R3381"/>
      <c r="S3381" t="s">
        <v>7392</v>
      </c>
      <c r="T3381"/>
      <c r="U3381"/>
      <c r="V3381"/>
      <c r="W3381"/>
      <c r="X3381" s="397">
        <v>25</v>
      </c>
      <c r="Y3381" s="397">
        <v>52</v>
      </c>
    </row>
    <row r="3382" spans="1:25" x14ac:dyDescent="0.25">
      <c r="A3382">
        <f>'Page 1 - General Information'!$G$12</f>
        <v>104105353</v>
      </c>
      <c r="B3382" t="str">
        <f>'Page 1 - General Information'!$G$16</f>
        <v>1164</v>
      </c>
      <c r="C3382" s="395" t="s">
        <v>17716</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f>'Page 1 - General Information'!$G$12</f>
        <v>104105353</v>
      </c>
      <c r="B3383" t="str">
        <f>'Page 1 - General Information'!$G$16</f>
        <v>1164</v>
      </c>
      <c r="C3383" s="395" t="s">
        <v>17716</v>
      </c>
      <c r="D3383"/>
      <c r="E3383"/>
      <c r="F3383"/>
      <c r="G3383"/>
      <c r="H3383"/>
      <c r="I3383"/>
      <c r="J3383"/>
      <c r="K3383"/>
      <c r="L3383"/>
      <c r="M3383"/>
      <c r="N3383" t="s">
        <v>4101</v>
      </c>
      <c r="O3383" s="396">
        <f>INDEX('Page 2 - Team Information'!$K$14:$AP$184,Y3383,X3383)</f>
        <v>1</v>
      </c>
      <c r="P3383"/>
      <c r="Q3383"/>
      <c r="R3383"/>
      <c r="S3383" t="s">
        <v>7394</v>
      </c>
      <c r="T3383"/>
      <c r="U3383"/>
      <c r="V3383"/>
      <c r="W3383"/>
      <c r="X3383" s="397">
        <v>27</v>
      </c>
      <c r="Y3383" s="397">
        <v>52</v>
      </c>
    </row>
    <row r="3384" spans="1:25" x14ac:dyDescent="0.25">
      <c r="A3384">
        <f>'Page 1 - General Information'!$G$12</f>
        <v>104105353</v>
      </c>
      <c r="B3384" t="str">
        <f>'Page 1 - General Information'!$G$16</f>
        <v>1164</v>
      </c>
      <c r="C3384" s="395" t="s">
        <v>17716</v>
      </c>
      <c r="D3384"/>
      <c r="E3384"/>
      <c r="F3384"/>
      <c r="G3384"/>
      <c r="H3384"/>
      <c r="I3384"/>
      <c r="J3384"/>
      <c r="K3384"/>
      <c r="L3384"/>
      <c r="M3384"/>
      <c r="N3384" s="274" t="s">
        <v>4090</v>
      </c>
      <c r="O3384" s="399"/>
      <c r="P3384"/>
      <c r="Q3384" s="400">
        <f>(INDEX('Page 2 - Team Information'!$K$14:$AP$184,Y3384,X3384)*100)</f>
        <v>1</v>
      </c>
      <c r="R3384"/>
      <c r="S3384" t="s">
        <v>7395</v>
      </c>
      <c r="T3384"/>
      <c r="U3384"/>
      <c r="V3384"/>
      <c r="W3384"/>
      <c r="X3384" s="397">
        <v>29</v>
      </c>
      <c r="Y3384" s="397">
        <v>52</v>
      </c>
    </row>
    <row r="3385" spans="1:25" x14ac:dyDescent="0.25">
      <c r="A3385">
        <f>'Page 1 - General Information'!$G$12</f>
        <v>104105353</v>
      </c>
      <c r="B3385" t="str">
        <f>'Page 1 - General Information'!$G$16</f>
        <v>1164</v>
      </c>
      <c r="C3385" s="395" t="s">
        <v>17716</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f>'Page 1 - General Information'!$G$12</f>
        <v>104105353</v>
      </c>
      <c r="B3386" t="str">
        <f>'Page 1 - General Information'!$G$16</f>
        <v>1164</v>
      </c>
      <c r="C3386" s="395" t="s">
        <v>17716</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f>'Page 1 - General Information'!$G$12</f>
        <v>104105353</v>
      </c>
      <c r="B3387" t="str">
        <f>'Page 1 - General Information'!$G$16</f>
        <v>1164</v>
      </c>
      <c r="C3387" s="395" t="s">
        <v>17716</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f>'Page 1 - General Information'!$G$12</f>
        <v>104105353</v>
      </c>
      <c r="B3388" t="str">
        <f>'Page 1 - General Information'!$G$16</f>
        <v>1164</v>
      </c>
      <c r="C3388" s="395" t="s">
        <v>17716</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f>'Page 1 - General Information'!$G$12</f>
        <v>104105353</v>
      </c>
      <c r="B3389" t="str">
        <f>'Page 1 - General Information'!$G$16</f>
        <v>1164</v>
      </c>
      <c r="C3389" s="395" t="s">
        <v>17716</v>
      </c>
      <c r="D3389"/>
      <c r="E3389"/>
      <c r="F3389"/>
      <c r="G3389"/>
      <c r="H3389"/>
      <c r="I3389"/>
      <c r="J3389"/>
      <c r="K3389"/>
      <c r="L3389"/>
      <c r="M3389"/>
      <c r="N3389" t="s">
        <v>4101</v>
      </c>
      <c r="O3389" s="396">
        <f>INDEX('Page 2 - Team Information'!$K$14:$AP$184,Y3389,X3389)</f>
        <v>1</v>
      </c>
      <c r="P3389"/>
      <c r="Q3389"/>
      <c r="R3389"/>
      <c r="S3389" t="s">
        <v>7400</v>
      </c>
      <c r="T3389"/>
      <c r="U3389"/>
      <c r="V3389"/>
      <c r="W3389"/>
      <c r="X3389" s="397">
        <v>25</v>
      </c>
      <c r="Y3389" s="397">
        <v>53</v>
      </c>
    </row>
    <row r="3390" spans="1:25" x14ac:dyDescent="0.25">
      <c r="A3390">
        <f>'Page 1 - General Information'!$G$12</f>
        <v>104105353</v>
      </c>
      <c r="B3390" t="str">
        <f>'Page 1 - General Information'!$G$16</f>
        <v>1164</v>
      </c>
      <c r="C3390" s="395" t="s">
        <v>17716</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f>'Page 1 - General Information'!$G$12</f>
        <v>104105353</v>
      </c>
      <c r="B3391" t="str">
        <f>'Page 1 - General Information'!$G$16</f>
        <v>1164</v>
      </c>
      <c r="C3391" s="395" t="s">
        <v>17716</v>
      </c>
      <c r="D3391"/>
      <c r="E3391"/>
      <c r="F3391"/>
      <c r="G3391"/>
      <c r="H3391"/>
      <c r="I3391"/>
      <c r="J3391"/>
      <c r="K3391"/>
      <c r="L3391"/>
      <c r="M3391"/>
      <c r="N3391" t="s">
        <v>4101</v>
      </c>
      <c r="O3391" s="396">
        <f>INDEX('Page 2 - Team Information'!$K$14:$AP$184,Y3391,X3391)</f>
        <v>1</v>
      </c>
      <c r="P3391"/>
      <c r="Q3391"/>
      <c r="R3391"/>
      <c r="S3391" t="s">
        <v>7402</v>
      </c>
      <c r="T3391"/>
      <c r="U3391"/>
      <c r="V3391"/>
      <c r="W3391"/>
      <c r="X3391" s="397">
        <v>27</v>
      </c>
      <c r="Y3391" s="397">
        <v>53</v>
      </c>
    </row>
    <row r="3392" spans="1:25" x14ac:dyDescent="0.25">
      <c r="A3392">
        <f>'Page 1 - General Information'!$G$12</f>
        <v>104105353</v>
      </c>
      <c r="B3392" t="str">
        <f>'Page 1 - General Information'!$G$16</f>
        <v>1164</v>
      </c>
      <c r="C3392" s="395" t="s">
        <v>17716</v>
      </c>
      <c r="D3392"/>
      <c r="E3392"/>
      <c r="F3392"/>
      <c r="G3392"/>
      <c r="H3392"/>
      <c r="I3392"/>
      <c r="J3392"/>
      <c r="K3392"/>
      <c r="L3392"/>
      <c r="M3392"/>
      <c r="N3392" s="274" t="s">
        <v>4090</v>
      </c>
      <c r="O3392" s="399"/>
      <c r="P3392"/>
      <c r="Q3392" s="400">
        <f>(INDEX('Page 2 - Team Information'!$K$14:$AP$184,Y3392,X3392)*100)</f>
        <v>3</v>
      </c>
      <c r="R3392"/>
      <c r="S3392" t="s">
        <v>7403</v>
      </c>
      <c r="T3392"/>
      <c r="U3392"/>
      <c r="V3392"/>
      <c r="W3392"/>
      <c r="X3392" s="397">
        <v>29</v>
      </c>
      <c r="Y3392" s="397">
        <v>53</v>
      </c>
    </row>
    <row r="3393" spans="1:25" x14ac:dyDescent="0.25">
      <c r="A3393">
        <f>'Page 1 - General Information'!$G$12</f>
        <v>104105353</v>
      </c>
      <c r="B3393" t="str">
        <f>'Page 1 - General Information'!$G$16</f>
        <v>1164</v>
      </c>
      <c r="C3393" s="395" t="s">
        <v>17716</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f>'Page 1 - General Information'!$G$12</f>
        <v>104105353</v>
      </c>
      <c r="B3394" t="str">
        <f>'Page 1 - General Information'!$G$16</f>
        <v>1164</v>
      </c>
      <c r="C3394" s="395" t="s">
        <v>17716</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f>'Page 1 - General Information'!$G$12</f>
        <v>104105353</v>
      </c>
      <c r="B3395" t="str">
        <f>'Page 1 - General Information'!$G$16</f>
        <v>1164</v>
      </c>
      <c r="C3395" s="395" t="s">
        <v>17716</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f>'Page 1 - General Information'!$G$12</f>
        <v>104105353</v>
      </c>
      <c r="B3396" t="str">
        <f>'Page 1 - General Information'!$G$16</f>
        <v>1164</v>
      </c>
      <c r="C3396" s="395" t="s">
        <v>17716</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f>'Page 1 - General Information'!$G$12</f>
        <v>104105353</v>
      </c>
      <c r="B3397" t="str">
        <f>'Page 1 - General Information'!$G$16</f>
        <v>1164</v>
      </c>
      <c r="C3397" s="395" t="s">
        <v>17716</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f>'Page 1 - General Information'!$G$12</f>
        <v>104105353</v>
      </c>
      <c r="B3398" t="str">
        <f>'Page 1 - General Information'!$G$16</f>
        <v>1164</v>
      </c>
      <c r="C3398" s="395" t="s">
        <v>17716</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f>'Page 1 - General Information'!$G$12</f>
        <v>104105353</v>
      </c>
      <c r="B3399" t="str">
        <f>'Page 1 - General Information'!$G$16</f>
        <v>1164</v>
      </c>
      <c r="C3399" s="395" t="s">
        <v>17716</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f>'Page 1 - General Information'!$G$12</f>
        <v>104105353</v>
      </c>
      <c r="B3400" t="str">
        <f>'Page 1 - General Information'!$G$16</f>
        <v>1164</v>
      </c>
      <c r="C3400" s="395" t="s">
        <v>17716</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f>'Page 1 - General Information'!$G$12</f>
        <v>104105353</v>
      </c>
      <c r="B3401" t="str">
        <f>'Page 1 - General Information'!$G$16</f>
        <v>1164</v>
      </c>
      <c r="C3401" s="395" t="s">
        <v>17716</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f>'Page 1 - General Information'!$G$12</f>
        <v>104105353</v>
      </c>
      <c r="B3402" t="str">
        <f>'Page 1 - General Information'!$G$16</f>
        <v>1164</v>
      </c>
      <c r="C3402" s="395" t="s">
        <v>17716</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f>'Page 1 - General Information'!$G$12</f>
        <v>104105353</v>
      </c>
      <c r="B3403" t="str">
        <f>'Page 1 - General Information'!$G$16</f>
        <v>1164</v>
      </c>
      <c r="C3403" s="395" t="s">
        <v>17716</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f>'Page 1 - General Information'!$G$12</f>
        <v>104105353</v>
      </c>
      <c r="B3404" t="str">
        <f>'Page 1 - General Information'!$G$16</f>
        <v>1164</v>
      </c>
      <c r="C3404" s="395" t="s">
        <v>17716</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f>'Page 1 - General Information'!$G$12</f>
        <v>104105353</v>
      </c>
      <c r="B3405" t="str">
        <f>'Page 1 - General Information'!$G$16</f>
        <v>1164</v>
      </c>
      <c r="C3405" s="395" t="s">
        <v>17716</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f>'Page 1 - General Information'!$G$12</f>
        <v>104105353</v>
      </c>
      <c r="B3406" t="str">
        <f>'Page 1 - General Information'!$G$16</f>
        <v>1164</v>
      </c>
      <c r="C3406" s="395" t="s">
        <v>17716</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f>'Page 1 - General Information'!$G$12</f>
        <v>104105353</v>
      </c>
      <c r="B3407" t="str">
        <f>'Page 1 - General Information'!$G$16</f>
        <v>1164</v>
      </c>
      <c r="C3407" s="395" t="s">
        <v>17716</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f>'Page 1 - General Information'!$G$12</f>
        <v>104105353</v>
      </c>
      <c r="B3408" t="str">
        <f>'Page 1 - General Information'!$G$16</f>
        <v>1164</v>
      </c>
      <c r="C3408" s="395" t="s">
        <v>17716</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f>'Page 1 - General Information'!$G$12</f>
        <v>104105353</v>
      </c>
      <c r="B3409" t="str">
        <f>'Page 1 - General Information'!$G$16</f>
        <v>1164</v>
      </c>
      <c r="C3409" s="395" t="s">
        <v>17716</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f>'Page 1 - General Information'!$G$12</f>
        <v>104105353</v>
      </c>
      <c r="B3410" t="str">
        <f>'Page 1 - General Information'!$G$16</f>
        <v>1164</v>
      </c>
      <c r="C3410" s="395" t="s">
        <v>17716</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f>'Page 1 - General Information'!$G$12</f>
        <v>104105353</v>
      </c>
      <c r="B3411" t="str">
        <f>'Page 1 - General Information'!$G$16</f>
        <v>1164</v>
      </c>
      <c r="C3411" s="395" t="s">
        <v>17716</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f>'Page 1 - General Information'!$G$12</f>
        <v>104105353</v>
      </c>
      <c r="B3412" t="str">
        <f>'Page 1 - General Information'!$G$16</f>
        <v>1164</v>
      </c>
      <c r="C3412" s="395" t="s">
        <v>17716</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f>'Page 1 - General Information'!$G$12</f>
        <v>104105353</v>
      </c>
      <c r="B3413" t="str">
        <f>'Page 1 - General Information'!$G$16</f>
        <v>1164</v>
      </c>
      <c r="C3413" s="395" t="s">
        <v>17716</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f>'Page 1 - General Information'!$G$12</f>
        <v>104105353</v>
      </c>
      <c r="B3414" t="str">
        <f>'Page 1 - General Information'!$G$16</f>
        <v>1164</v>
      </c>
      <c r="C3414" s="395" t="s">
        <v>17716</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f>'Page 1 - General Information'!$G$12</f>
        <v>104105353</v>
      </c>
      <c r="B3415" t="str">
        <f>'Page 1 - General Information'!$G$16</f>
        <v>1164</v>
      </c>
      <c r="C3415" s="395" t="s">
        <v>17716</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f>'Page 1 - General Information'!$G$12</f>
        <v>104105353</v>
      </c>
      <c r="B3416" t="str">
        <f>'Page 1 - General Information'!$G$16</f>
        <v>1164</v>
      </c>
      <c r="C3416" s="395" t="s">
        <v>17716</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f>'Page 1 - General Information'!$G$12</f>
        <v>104105353</v>
      </c>
      <c r="B3417" t="str">
        <f>'Page 1 - General Information'!$G$16</f>
        <v>1164</v>
      </c>
      <c r="C3417" s="395" t="s">
        <v>17716</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f>'Page 1 - General Information'!$G$12</f>
        <v>104105353</v>
      </c>
      <c r="B3418" t="str">
        <f>'Page 1 - General Information'!$G$16</f>
        <v>1164</v>
      </c>
      <c r="C3418" s="395" t="s">
        <v>17716</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f>'Page 1 - General Information'!$G$12</f>
        <v>104105353</v>
      </c>
      <c r="B3419" t="str">
        <f>'Page 1 - General Information'!$G$16</f>
        <v>1164</v>
      </c>
      <c r="C3419" s="395" t="s">
        <v>17716</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f>'Page 1 - General Information'!$G$12</f>
        <v>104105353</v>
      </c>
      <c r="B3420" t="str">
        <f>'Page 1 - General Information'!$G$16</f>
        <v>1164</v>
      </c>
      <c r="C3420" s="395" t="s">
        <v>17716</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f>'Page 1 - General Information'!$G$12</f>
        <v>104105353</v>
      </c>
      <c r="B3421" t="str">
        <f>'Page 1 - General Information'!$G$16</f>
        <v>1164</v>
      </c>
      <c r="C3421" s="395" t="s">
        <v>17716</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f>'Page 1 - General Information'!$G$12</f>
        <v>104105353</v>
      </c>
      <c r="B3422" t="str">
        <f>'Page 1 - General Information'!$G$16</f>
        <v>1164</v>
      </c>
      <c r="C3422" s="395" t="s">
        <v>17716</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f>'Page 1 - General Information'!$G$12</f>
        <v>104105353</v>
      </c>
      <c r="B3423" t="str">
        <f>'Page 1 - General Information'!$G$16</f>
        <v>1164</v>
      </c>
      <c r="C3423" s="395" t="s">
        <v>17716</v>
      </c>
      <c r="D3423"/>
      <c r="E3423"/>
      <c r="F3423"/>
      <c r="G3423"/>
      <c r="H3423"/>
      <c r="I3423"/>
      <c r="J3423"/>
      <c r="K3423"/>
      <c r="L3423"/>
      <c r="M3423"/>
      <c r="N3423" t="s">
        <v>4101</v>
      </c>
      <c r="O3423" s="396">
        <f>INDEX('Page 2 - Team Information'!$K$14:$AP$184,Y3423,X3423)</f>
        <v>0</v>
      </c>
      <c r="P3423"/>
      <c r="Q3423"/>
      <c r="R3423"/>
      <c r="S3423" t="s">
        <v>7434</v>
      </c>
      <c r="T3423"/>
      <c r="U3423"/>
      <c r="V3423"/>
      <c r="W3423"/>
      <c r="X3423" s="397">
        <v>27</v>
      </c>
      <c r="Y3423" s="397">
        <v>57</v>
      </c>
    </row>
    <row r="3424" spans="1:25" x14ac:dyDescent="0.25">
      <c r="A3424">
        <f>'Page 1 - General Information'!$G$12</f>
        <v>104105353</v>
      </c>
      <c r="B3424" t="str">
        <f>'Page 1 - General Information'!$G$16</f>
        <v>1164</v>
      </c>
      <c r="C3424" s="395" t="s">
        <v>17716</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f>'Page 1 - General Information'!$G$12</f>
        <v>104105353</v>
      </c>
      <c r="B3425" t="str">
        <f>'Page 1 - General Information'!$G$16</f>
        <v>1164</v>
      </c>
      <c r="C3425" s="395" t="s">
        <v>17716</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f>'Page 1 - General Information'!$G$12</f>
        <v>104105353</v>
      </c>
      <c r="B3426" t="str">
        <f>'Page 1 - General Information'!$G$16</f>
        <v>1164</v>
      </c>
      <c r="C3426" s="395" t="s">
        <v>17716</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f>'Page 1 - General Information'!$G$12</f>
        <v>104105353</v>
      </c>
      <c r="B3427" t="str">
        <f>'Page 1 - General Information'!$G$16</f>
        <v>1164</v>
      </c>
      <c r="C3427" s="395" t="s">
        <v>17716</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f>'Page 1 - General Information'!$G$12</f>
        <v>104105353</v>
      </c>
      <c r="B3428" t="str">
        <f>'Page 1 - General Information'!$G$16</f>
        <v>1164</v>
      </c>
      <c r="C3428" s="395" t="s">
        <v>17716</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f>'Page 1 - General Information'!$G$12</f>
        <v>104105353</v>
      </c>
      <c r="B3429" t="str">
        <f>'Page 1 - General Information'!$G$16</f>
        <v>1164</v>
      </c>
      <c r="C3429" s="395" t="s">
        <v>17716</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f>'Page 1 - General Information'!$G$12</f>
        <v>104105353</v>
      </c>
      <c r="B3430" t="str">
        <f>'Page 1 - General Information'!$G$16</f>
        <v>1164</v>
      </c>
      <c r="C3430" s="395" t="s">
        <v>17716</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f>'Page 1 - General Information'!$G$12</f>
        <v>104105353</v>
      </c>
      <c r="B3431" t="str">
        <f>'Page 1 - General Information'!$G$16</f>
        <v>1164</v>
      </c>
      <c r="C3431" s="395" t="s">
        <v>17716</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f>'Page 1 - General Information'!$G$12</f>
        <v>104105353</v>
      </c>
      <c r="B3432" t="str">
        <f>'Page 1 - General Information'!$G$16</f>
        <v>1164</v>
      </c>
      <c r="C3432" s="395" t="s">
        <v>17716</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f>'Page 1 - General Information'!$G$12</f>
        <v>104105353</v>
      </c>
      <c r="B3433" t="str">
        <f>'Page 1 - General Information'!$G$16</f>
        <v>1164</v>
      </c>
      <c r="C3433" s="395" t="s">
        <v>17716</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f>'Page 1 - General Information'!$G$12</f>
        <v>104105353</v>
      </c>
      <c r="B3434" t="str">
        <f>'Page 1 - General Information'!$G$16</f>
        <v>1164</v>
      </c>
      <c r="C3434" s="395" t="s">
        <v>17716</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f>'Page 1 - General Information'!$G$12</f>
        <v>104105353</v>
      </c>
      <c r="B3435" t="str">
        <f>'Page 1 - General Information'!$G$16</f>
        <v>1164</v>
      </c>
      <c r="C3435" s="395" t="s">
        <v>17716</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f>'Page 1 - General Information'!$G$12</f>
        <v>104105353</v>
      </c>
      <c r="B3436" t="str">
        <f>'Page 1 - General Information'!$G$16</f>
        <v>1164</v>
      </c>
      <c r="C3436" s="395" t="s">
        <v>17716</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f>'Page 1 - General Information'!$G$12</f>
        <v>104105353</v>
      </c>
      <c r="B3437" t="str">
        <f>'Page 1 - General Information'!$G$16</f>
        <v>1164</v>
      </c>
      <c r="C3437" s="395" t="s">
        <v>17716</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f>'Page 1 - General Information'!$G$12</f>
        <v>104105353</v>
      </c>
      <c r="B3438" t="str">
        <f>'Page 1 - General Information'!$G$16</f>
        <v>1164</v>
      </c>
      <c r="C3438" s="395" t="s">
        <v>17716</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f>'Page 1 - General Information'!$G$12</f>
        <v>104105353</v>
      </c>
      <c r="B3439" t="str">
        <f>'Page 1 - General Information'!$G$16</f>
        <v>1164</v>
      </c>
      <c r="C3439" s="395" t="s">
        <v>17716</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f>'Page 1 - General Information'!$G$12</f>
        <v>104105353</v>
      </c>
      <c r="B3440" t="str">
        <f>'Page 1 - General Information'!$G$16</f>
        <v>1164</v>
      </c>
      <c r="C3440" s="395" t="s">
        <v>17716</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f>'Page 1 - General Information'!$G$12</f>
        <v>104105353</v>
      </c>
      <c r="B3441" t="str">
        <f>'Page 1 - General Information'!$G$16</f>
        <v>1164</v>
      </c>
      <c r="C3441" s="395" t="s">
        <v>17716</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f>'Page 1 - General Information'!$G$12</f>
        <v>104105353</v>
      </c>
      <c r="B3442" t="str">
        <f>'Page 1 - General Information'!$G$16</f>
        <v>1164</v>
      </c>
      <c r="C3442" s="395" t="s">
        <v>17716</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f>'Page 1 - General Information'!$G$12</f>
        <v>104105353</v>
      </c>
      <c r="B3443" t="str">
        <f>'Page 1 - General Information'!$G$16</f>
        <v>1164</v>
      </c>
      <c r="C3443" s="395" t="s">
        <v>17716</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f>'Page 1 - General Information'!$G$12</f>
        <v>104105353</v>
      </c>
      <c r="B3444" t="str">
        <f>'Page 1 - General Information'!$G$16</f>
        <v>1164</v>
      </c>
      <c r="C3444" s="395" t="s">
        <v>17716</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f>'Page 1 - General Information'!$G$12</f>
        <v>104105353</v>
      </c>
      <c r="B3445" t="str">
        <f>'Page 1 - General Information'!$G$16</f>
        <v>1164</v>
      </c>
      <c r="C3445" s="395" t="s">
        <v>17716</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f>'Page 1 - General Information'!$G$12</f>
        <v>104105353</v>
      </c>
      <c r="B3446" t="str">
        <f>'Page 1 - General Information'!$G$16</f>
        <v>1164</v>
      </c>
      <c r="C3446" s="395" t="s">
        <v>17716</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f>'Page 1 - General Information'!$G$12</f>
        <v>104105353</v>
      </c>
      <c r="B3447" t="str">
        <f>'Page 1 - General Information'!$G$16</f>
        <v>1164</v>
      </c>
      <c r="C3447" s="395" t="s">
        <v>17716</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f>'Page 1 - General Information'!$G$12</f>
        <v>104105353</v>
      </c>
      <c r="B3448" t="str">
        <f>'Page 1 - General Information'!$G$16</f>
        <v>1164</v>
      </c>
      <c r="C3448" s="395" t="s">
        <v>17716</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f>'Page 1 - General Information'!$G$12</f>
        <v>104105353</v>
      </c>
      <c r="B3449" t="str">
        <f>'Page 1 - General Information'!$G$16</f>
        <v>1164</v>
      </c>
      <c r="C3449" s="395" t="s">
        <v>17716</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f>'Page 1 - General Information'!$G$12</f>
        <v>104105353</v>
      </c>
      <c r="B3450" t="str">
        <f>'Page 1 - General Information'!$G$16</f>
        <v>1164</v>
      </c>
      <c r="C3450" s="395" t="s">
        <v>17716</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f>'Page 1 - General Information'!$G$12</f>
        <v>104105353</v>
      </c>
      <c r="B3451" t="str">
        <f>'Page 1 - General Information'!$G$16</f>
        <v>1164</v>
      </c>
      <c r="C3451" s="395" t="s">
        <v>17716</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f>'Page 1 - General Information'!$G$12</f>
        <v>104105353</v>
      </c>
      <c r="B3452" t="str">
        <f>'Page 1 - General Information'!$G$16</f>
        <v>1164</v>
      </c>
      <c r="C3452" s="395" t="s">
        <v>17716</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f>'Page 1 - General Information'!$G$12</f>
        <v>104105353</v>
      </c>
      <c r="B3453" t="str">
        <f>'Page 1 - General Information'!$G$16</f>
        <v>1164</v>
      </c>
      <c r="C3453" s="395" t="s">
        <v>17716</v>
      </c>
      <c r="D3453"/>
      <c r="E3453"/>
      <c r="F3453"/>
      <c r="G3453"/>
      <c r="H3453"/>
      <c r="I3453"/>
      <c r="J3453"/>
      <c r="K3453"/>
      <c r="L3453"/>
      <c r="M3453"/>
      <c r="N3453" t="s">
        <v>4101</v>
      </c>
      <c r="O3453" s="396">
        <f>INDEX('Page 2 - Team Information'!$K$14:$AP$184,Y3453,X3453)</f>
        <v>1</v>
      </c>
      <c r="P3453"/>
      <c r="Q3453"/>
      <c r="R3453"/>
      <c r="S3453" t="s">
        <v>7464</v>
      </c>
      <c r="T3453"/>
      <c r="U3453"/>
      <c r="V3453"/>
      <c r="W3453"/>
      <c r="X3453" s="397">
        <v>25</v>
      </c>
      <c r="Y3453" s="397">
        <v>61</v>
      </c>
    </row>
    <row r="3454" spans="1:25" x14ac:dyDescent="0.25">
      <c r="A3454">
        <f>'Page 1 - General Information'!$G$12</f>
        <v>104105353</v>
      </c>
      <c r="B3454" t="str">
        <f>'Page 1 - General Information'!$G$16</f>
        <v>1164</v>
      </c>
      <c r="C3454" s="395" t="s">
        <v>17716</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f>'Page 1 - General Information'!$G$12</f>
        <v>104105353</v>
      </c>
      <c r="B3455" t="str">
        <f>'Page 1 - General Information'!$G$16</f>
        <v>1164</v>
      </c>
      <c r="C3455" s="395" t="s">
        <v>17716</v>
      </c>
      <c r="D3455"/>
      <c r="E3455"/>
      <c r="F3455"/>
      <c r="G3455"/>
      <c r="H3455"/>
      <c r="I3455"/>
      <c r="J3455"/>
      <c r="K3455"/>
      <c r="L3455"/>
      <c r="M3455"/>
      <c r="N3455" t="s">
        <v>4101</v>
      </c>
      <c r="O3455" s="396">
        <f>INDEX('Page 2 - Team Information'!$K$14:$AP$184,Y3455,X3455)</f>
        <v>2</v>
      </c>
      <c r="P3455"/>
      <c r="Q3455"/>
      <c r="R3455"/>
      <c r="S3455" t="s">
        <v>7466</v>
      </c>
      <c r="T3455"/>
      <c r="U3455"/>
      <c r="V3455"/>
      <c r="W3455"/>
      <c r="X3455" s="397">
        <v>27</v>
      </c>
      <c r="Y3455" s="397">
        <v>61</v>
      </c>
    </row>
    <row r="3456" spans="1:25" x14ac:dyDescent="0.25">
      <c r="A3456">
        <f>'Page 1 - General Information'!$G$12</f>
        <v>104105353</v>
      </c>
      <c r="B3456" t="str">
        <f>'Page 1 - General Information'!$G$16</f>
        <v>1164</v>
      </c>
      <c r="C3456" s="395" t="s">
        <v>17716</v>
      </c>
      <c r="D3456"/>
      <c r="E3456"/>
      <c r="F3456"/>
      <c r="G3456"/>
      <c r="H3456"/>
      <c r="I3456"/>
      <c r="J3456"/>
      <c r="K3456"/>
      <c r="L3456"/>
      <c r="M3456"/>
      <c r="N3456" s="274" t="s">
        <v>4090</v>
      </c>
      <c r="O3456" s="399"/>
      <c r="P3456"/>
      <c r="Q3456" s="400">
        <f>(INDEX('Page 2 - Team Information'!$K$14:$AP$184,Y3456,X3456)*100)</f>
        <v>0.75</v>
      </c>
      <c r="R3456"/>
      <c r="S3456" t="s">
        <v>7467</v>
      </c>
      <c r="T3456"/>
      <c r="U3456"/>
      <c r="V3456"/>
      <c r="W3456"/>
      <c r="X3456" s="397">
        <v>29</v>
      </c>
      <c r="Y3456" s="397">
        <v>61</v>
      </c>
    </row>
    <row r="3457" spans="1:25" x14ac:dyDescent="0.25">
      <c r="A3457">
        <f>'Page 1 - General Information'!$G$12</f>
        <v>104105353</v>
      </c>
      <c r="B3457" t="str">
        <f>'Page 1 - General Information'!$G$16</f>
        <v>1164</v>
      </c>
      <c r="C3457" s="395" t="s">
        <v>17716</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f>'Page 1 - General Information'!$G$12</f>
        <v>104105353</v>
      </c>
      <c r="B3458" t="str">
        <f>'Page 1 - General Information'!$G$16</f>
        <v>1164</v>
      </c>
      <c r="C3458" s="395" t="s">
        <v>17716</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f>'Page 1 - General Information'!$G$12</f>
        <v>104105353</v>
      </c>
      <c r="B3459" t="str">
        <f>'Page 1 - General Information'!$G$16</f>
        <v>1164</v>
      </c>
      <c r="C3459" s="395" t="s">
        <v>17716</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f>'Page 1 - General Information'!$G$12</f>
        <v>104105353</v>
      </c>
      <c r="B3460" t="str">
        <f>'Page 1 - General Information'!$G$16</f>
        <v>1164</v>
      </c>
      <c r="C3460" s="395" t="s">
        <v>17716</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f>'Page 1 - General Information'!$G$12</f>
        <v>104105353</v>
      </c>
      <c r="B3461" t="str">
        <f>'Page 1 - General Information'!$G$16</f>
        <v>1164</v>
      </c>
      <c r="C3461" s="395" t="s">
        <v>17716</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f>'Page 1 - General Information'!$G$12</f>
        <v>104105353</v>
      </c>
      <c r="B3462" t="str">
        <f>'Page 1 - General Information'!$G$16</f>
        <v>1164</v>
      </c>
      <c r="C3462" s="395" t="s">
        <v>17716</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f>'Page 1 - General Information'!$G$12</f>
        <v>104105353</v>
      </c>
      <c r="B3463" t="str">
        <f>'Page 1 - General Information'!$G$16</f>
        <v>1164</v>
      </c>
      <c r="C3463" s="395" t="s">
        <v>17716</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f>'Page 1 - General Information'!$G$12</f>
        <v>104105353</v>
      </c>
      <c r="B3464" t="str">
        <f>'Page 1 - General Information'!$G$16</f>
        <v>1164</v>
      </c>
      <c r="C3464" s="395" t="s">
        <v>17716</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f>'Page 1 - General Information'!$G$12</f>
        <v>104105353</v>
      </c>
      <c r="B3465" t="str">
        <f>'Page 1 - General Information'!$G$16</f>
        <v>1164</v>
      </c>
      <c r="C3465" s="395" t="s">
        <v>17716</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f>'Page 1 - General Information'!$G$12</f>
        <v>104105353</v>
      </c>
      <c r="B3466" t="str">
        <f>'Page 1 - General Information'!$G$16</f>
        <v>1164</v>
      </c>
      <c r="C3466" s="395" t="s">
        <v>17716</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f>'Page 1 - General Information'!$G$12</f>
        <v>104105353</v>
      </c>
      <c r="B3467" t="str">
        <f>'Page 1 - General Information'!$G$16</f>
        <v>1164</v>
      </c>
      <c r="C3467" s="395" t="s">
        <v>17716</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f>'Page 1 - General Information'!$G$12</f>
        <v>104105353</v>
      </c>
      <c r="B3468" t="str">
        <f>'Page 1 - General Information'!$G$16</f>
        <v>1164</v>
      </c>
      <c r="C3468" s="395" t="s">
        <v>17716</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f>'Page 1 - General Information'!$G$12</f>
        <v>104105353</v>
      </c>
      <c r="B3469" t="str">
        <f>'Page 1 - General Information'!$G$16</f>
        <v>1164</v>
      </c>
      <c r="C3469" s="395" t="s">
        <v>17716</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f>'Page 1 - General Information'!$G$12</f>
        <v>104105353</v>
      </c>
      <c r="B3470" t="str">
        <f>'Page 1 - General Information'!$G$16</f>
        <v>1164</v>
      </c>
      <c r="C3470" s="395" t="s">
        <v>17716</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f>'Page 1 - General Information'!$G$12</f>
        <v>104105353</v>
      </c>
      <c r="B3471" t="str">
        <f>'Page 1 - General Information'!$G$16</f>
        <v>1164</v>
      </c>
      <c r="C3471" s="395" t="s">
        <v>17716</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f>'Page 1 - General Information'!$G$12</f>
        <v>104105353</v>
      </c>
      <c r="B3472" t="str">
        <f>'Page 1 - General Information'!$G$16</f>
        <v>1164</v>
      </c>
      <c r="C3472" s="395" t="s">
        <v>17716</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f>'Page 1 - General Information'!$G$12</f>
        <v>104105353</v>
      </c>
      <c r="B3473" t="str">
        <f>'Page 1 - General Information'!$G$16</f>
        <v>1164</v>
      </c>
      <c r="C3473" s="395" t="s">
        <v>17716</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f>'Page 1 - General Information'!$G$12</f>
        <v>104105353</v>
      </c>
      <c r="B3474" t="str">
        <f>'Page 1 - General Information'!$G$16</f>
        <v>1164</v>
      </c>
      <c r="C3474" s="395" t="s">
        <v>17716</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f>'Page 1 - General Information'!$G$12</f>
        <v>104105353</v>
      </c>
      <c r="B3475" t="str">
        <f>'Page 1 - General Information'!$G$16</f>
        <v>1164</v>
      </c>
      <c r="C3475" s="395" t="s">
        <v>17716</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f>'Page 1 - General Information'!$G$12</f>
        <v>104105353</v>
      </c>
      <c r="B3476" t="str">
        <f>'Page 1 - General Information'!$G$16</f>
        <v>1164</v>
      </c>
      <c r="C3476" s="395" t="s">
        <v>17716</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f>'Page 1 - General Information'!$G$12</f>
        <v>104105353</v>
      </c>
      <c r="B3477" t="str">
        <f>'Page 1 - General Information'!$G$16</f>
        <v>1164</v>
      </c>
      <c r="C3477" s="395" t="s">
        <v>17716</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f>'Page 1 - General Information'!$G$12</f>
        <v>104105353</v>
      </c>
      <c r="B3478" t="str">
        <f>'Page 1 - General Information'!$G$16</f>
        <v>1164</v>
      </c>
      <c r="C3478" s="395" t="s">
        <v>17716</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f>'Page 1 - General Information'!$G$12</f>
        <v>104105353</v>
      </c>
      <c r="B3479" t="str">
        <f>'Page 1 - General Information'!$G$16</f>
        <v>1164</v>
      </c>
      <c r="C3479" s="395" t="s">
        <v>17716</v>
      </c>
      <c r="D3479"/>
      <c r="E3479"/>
      <c r="F3479"/>
      <c r="G3479"/>
      <c r="H3479"/>
      <c r="I3479"/>
      <c r="J3479"/>
      <c r="K3479"/>
      <c r="L3479"/>
      <c r="M3479"/>
      <c r="N3479" t="s">
        <v>4101</v>
      </c>
      <c r="O3479" s="396">
        <f>INDEX('Page 2 - Team Information'!$K$14:$AP$184,Y3479,X3479)</f>
        <v>0</v>
      </c>
      <c r="P3479"/>
      <c r="Q3479"/>
      <c r="R3479"/>
      <c r="S3479" t="s">
        <v>7490</v>
      </c>
      <c r="T3479"/>
      <c r="U3479"/>
      <c r="V3479"/>
      <c r="W3479"/>
      <c r="X3479" s="397">
        <v>27</v>
      </c>
      <c r="Y3479" s="397">
        <v>64</v>
      </c>
    </row>
    <row r="3480" spans="1:25" x14ac:dyDescent="0.25">
      <c r="A3480">
        <f>'Page 1 - General Information'!$G$12</f>
        <v>104105353</v>
      </c>
      <c r="B3480" t="str">
        <f>'Page 1 - General Information'!$G$16</f>
        <v>1164</v>
      </c>
      <c r="C3480" s="395" t="s">
        <v>17716</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f>'Page 1 - General Information'!$G$12</f>
        <v>104105353</v>
      </c>
      <c r="B3481" t="str">
        <f>'Page 1 - General Information'!$G$16</f>
        <v>1164</v>
      </c>
      <c r="C3481" s="395" t="s">
        <v>17716</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f>'Page 1 - General Information'!$G$12</f>
        <v>104105353</v>
      </c>
      <c r="B3482" t="str">
        <f>'Page 1 - General Information'!$G$16</f>
        <v>1164</v>
      </c>
      <c r="C3482" s="395" t="s">
        <v>17716</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f>'Page 1 - General Information'!$G$12</f>
        <v>104105353</v>
      </c>
      <c r="B3483" t="str">
        <f>'Page 1 - General Information'!$G$16</f>
        <v>1164</v>
      </c>
      <c r="C3483" s="395" t="s">
        <v>17716</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f>'Page 1 - General Information'!$G$12</f>
        <v>104105353</v>
      </c>
      <c r="B3484" t="str">
        <f>'Page 1 - General Information'!$G$16</f>
        <v>1164</v>
      </c>
      <c r="C3484" s="395" t="s">
        <v>17716</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f>'Page 1 - General Information'!$G$12</f>
        <v>104105353</v>
      </c>
      <c r="B3485" t="str">
        <f>'Page 1 - General Information'!$G$16</f>
        <v>1164</v>
      </c>
      <c r="C3485" s="395" t="s">
        <v>17716</v>
      </c>
      <c r="D3485"/>
      <c r="E3485"/>
      <c r="F3485"/>
      <c r="G3485"/>
      <c r="H3485"/>
      <c r="I3485"/>
      <c r="J3485"/>
      <c r="K3485"/>
      <c r="L3485"/>
      <c r="M3485"/>
      <c r="N3485" t="s">
        <v>4101</v>
      </c>
      <c r="O3485" s="396">
        <f>INDEX('Page 2 - Team Information'!$K$14:$AP$184,Y3485,X3485)</f>
        <v>1</v>
      </c>
      <c r="P3485"/>
      <c r="Q3485"/>
      <c r="R3485"/>
      <c r="S3485" t="s">
        <v>7496</v>
      </c>
      <c r="T3485"/>
      <c r="U3485"/>
      <c r="V3485"/>
      <c r="W3485"/>
      <c r="X3485" s="397">
        <v>25</v>
      </c>
      <c r="Y3485" s="397">
        <v>65</v>
      </c>
    </row>
    <row r="3486" spans="1:25" x14ac:dyDescent="0.25">
      <c r="A3486">
        <f>'Page 1 - General Information'!$G$12</f>
        <v>104105353</v>
      </c>
      <c r="B3486" t="str">
        <f>'Page 1 - General Information'!$G$16</f>
        <v>1164</v>
      </c>
      <c r="C3486" s="395" t="s">
        <v>17716</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f>'Page 1 - General Information'!$G$12</f>
        <v>104105353</v>
      </c>
      <c r="B3487" t="str">
        <f>'Page 1 - General Information'!$G$16</f>
        <v>1164</v>
      </c>
      <c r="C3487" s="395" t="s">
        <v>17716</v>
      </c>
      <c r="D3487"/>
      <c r="E3487"/>
      <c r="F3487"/>
      <c r="G3487"/>
      <c r="H3487"/>
      <c r="I3487"/>
      <c r="J3487"/>
      <c r="K3487"/>
      <c r="L3487"/>
      <c r="M3487"/>
      <c r="N3487" t="s">
        <v>4101</v>
      </c>
      <c r="O3487" s="396">
        <f>INDEX('Page 2 - Team Information'!$K$14:$AP$184,Y3487,X3487)</f>
        <v>1</v>
      </c>
      <c r="P3487"/>
      <c r="Q3487"/>
      <c r="R3487"/>
      <c r="S3487" t="s">
        <v>7498</v>
      </c>
      <c r="T3487"/>
      <c r="U3487"/>
      <c r="V3487"/>
      <c r="W3487"/>
      <c r="X3487" s="397">
        <v>27</v>
      </c>
      <c r="Y3487" s="397">
        <v>65</v>
      </c>
    </row>
    <row r="3488" spans="1:25" x14ac:dyDescent="0.25">
      <c r="A3488">
        <f>'Page 1 - General Information'!$G$12</f>
        <v>104105353</v>
      </c>
      <c r="B3488" t="str">
        <f>'Page 1 - General Information'!$G$16</f>
        <v>1164</v>
      </c>
      <c r="C3488" s="395" t="s">
        <v>17716</v>
      </c>
      <c r="D3488"/>
      <c r="E3488"/>
      <c r="F3488"/>
      <c r="G3488"/>
      <c r="H3488"/>
      <c r="I3488"/>
      <c r="J3488"/>
      <c r="K3488"/>
      <c r="L3488"/>
      <c r="M3488"/>
      <c r="N3488" s="274" t="s">
        <v>4090</v>
      </c>
      <c r="O3488" s="399"/>
      <c r="P3488"/>
      <c r="Q3488" s="400">
        <f>(INDEX('Page 2 - Team Information'!$K$14:$AP$184,Y3488,X3488)*100)</f>
        <v>1</v>
      </c>
      <c r="R3488"/>
      <c r="S3488" t="s">
        <v>7499</v>
      </c>
      <c r="T3488"/>
      <c r="U3488"/>
      <c r="V3488"/>
      <c r="W3488"/>
      <c r="X3488" s="397">
        <v>29</v>
      </c>
      <c r="Y3488" s="397">
        <v>65</v>
      </c>
    </row>
    <row r="3489" spans="1:25" x14ac:dyDescent="0.25">
      <c r="A3489">
        <f>'Page 1 - General Information'!$G$12</f>
        <v>104105353</v>
      </c>
      <c r="B3489" t="str">
        <f>'Page 1 - General Information'!$G$16</f>
        <v>1164</v>
      </c>
      <c r="C3489" s="395" t="s">
        <v>17716</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f>'Page 1 - General Information'!$G$12</f>
        <v>104105353</v>
      </c>
      <c r="B3490" t="str">
        <f>'Page 1 - General Information'!$G$16</f>
        <v>1164</v>
      </c>
      <c r="C3490" s="395" t="s">
        <v>17716</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f>'Page 1 - General Information'!$G$12</f>
        <v>104105353</v>
      </c>
      <c r="B3491" t="str">
        <f>'Page 1 - General Information'!$G$16</f>
        <v>1164</v>
      </c>
      <c r="C3491" s="395" t="s">
        <v>17716</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f>'Page 1 - General Information'!$G$12</f>
        <v>104105353</v>
      </c>
      <c r="B3492" t="str">
        <f>'Page 1 - General Information'!$G$16</f>
        <v>1164</v>
      </c>
      <c r="C3492" s="395" t="s">
        <v>17716</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f>'Page 1 - General Information'!$G$12</f>
        <v>104105353</v>
      </c>
      <c r="B3493" t="str">
        <f>'Page 1 - General Information'!$G$16</f>
        <v>1164</v>
      </c>
      <c r="C3493" s="395" t="s">
        <v>17716</v>
      </c>
      <c r="D3493"/>
      <c r="E3493"/>
      <c r="F3493"/>
      <c r="G3493"/>
      <c r="H3493"/>
      <c r="I3493"/>
      <c r="J3493"/>
      <c r="K3493"/>
      <c r="L3493"/>
      <c r="M3493"/>
      <c r="N3493" t="s">
        <v>4101</v>
      </c>
      <c r="O3493" s="396">
        <f>INDEX('Page 2 - Team Information'!$K$14:$AP$184,Y3493,X3493)</f>
        <v>1</v>
      </c>
      <c r="P3493"/>
      <c r="Q3493"/>
      <c r="R3493"/>
      <c r="S3493" t="s">
        <v>7504</v>
      </c>
      <c r="T3493"/>
      <c r="U3493"/>
      <c r="V3493"/>
      <c r="W3493"/>
      <c r="X3493" s="397">
        <v>25</v>
      </c>
      <c r="Y3493" s="397">
        <v>66</v>
      </c>
    </row>
    <row r="3494" spans="1:25" x14ac:dyDescent="0.25">
      <c r="A3494">
        <f>'Page 1 - General Information'!$G$12</f>
        <v>104105353</v>
      </c>
      <c r="B3494" t="str">
        <f>'Page 1 - General Information'!$G$16</f>
        <v>1164</v>
      </c>
      <c r="C3494" s="395" t="s">
        <v>17716</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f>'Page 1 - General Information'!$G$12</f>
        <v>104105353</v>
      </c>
      <c r="B3495" t="str">
        <f>'Page 1 - General Information'!$G$16</f>
        <v>1164</v>
      </c>
      <c r="C3495" s="395" t="s">
        <v>17716</v>
      </c>
      <c r="D3495"/>
      <c r="E3495"/>
      <c r="F3495"/>
      <c r="G3495"/>
      <c r="H3495"/>
      <c r="I3495"/>
      <c r="J3495"/>
      <c r="K3495"/>
      <c r="L3495"/>
      <c r="M3495"/>
      <c r="N3495" t="s">
        <v>4101</v>
      </c>
      <c r="O3495" s="396">
        <f>INDEX('Page 2 - Team Information'!$K$14:$AP$184,Y3495,X3495)</f>
        <v>1</v>
      </c>
      <c r="P3495"/>
      <c r="Q3495"/>
      <c r="R3495"/>
      <c r="S3495" t="s">
        <v>7506</v>
      </c>
      <c r="T3495"/>
      <c r="U3495"/>
      <c r="V3495"/>
      <c r="W3495"/>
      <c r="X3495" s="397">
        <v>27</v>
      </c>
      <c r="Y3495" s="397">
        <v>66</v>
      </c>
    </row>
    <row r="3496" spans="1:25" x14ac:dyDescent="0.25">
      <c r="A3496">
        <f>'Page 1 - General Information'!$G$12</f>
        <v>104105353</v>
      </c>
      <c r="B3496" t="str">
        <f>'Page 1 - General Information'!$G$16</f>
        <v>1164</v>
      </c>
      <c r="C3496" s="395" t="s">
        <v>17716</v>
      </c>
      <c r="D3496"/>
      <c r="E3496"/>
      <c r="F3496"/>
      <c r="G3496"/>
      <c r="H3496"/>
      <c r="I3496"/>
      <c r="J3496"/>
      <c r="K3496"/>
      <c r="L3496"/>
      <c r="M3496"/>
      <c r="N3496" s="274" t="s">
        <v>4090</v>
      </c>
      <c r="O3496" s="399"/>
      <c r="P3496"/>
      <c r="Q3496" s="400">
        <f>(INDEX('Page 2 - Team Information'!$K$14:$AP$184,Y3496,X3496)*100)</f>
        <v>1.5</v>
      </c>
      <c r="R3496"/>
      <c r="S3496" t="s">
        <v>7507</v>
      </c>
      <c r="T3496"/>
      <c r="U3496"/>
      <c r="V3496"/>
      <c r="W3496"/>
      <c r="X3496" s="397">
        <v>29</v>
      </c>
      <c r="Y3496" s="397">
        <v>66</v>
      </c>
    </row>
    <row r="3497" spans="1:25" x14ac:dyDescent="0.25">
      <c r="A3497">
        <f>'Page 1 - General Information'!$G$12</f>
        <v>104105353</v>
      </c>
      <c r="B3497" t="str">
        <f>'Page 1 - General Information'!$G$16</f>
        <v>1164</v>
      </c>
      <c r="C3497" s="395" t="s">
        <v>17716</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f>'Page 1 - General Information'!$G$12</f>
        <v>104105353</v>
      </c>
      <c r="B3498" t="str">
        <f>'Page 1 - General Information'!$G$16</f>
        <v>1164</v>
      </c>
      <c r="C3498" s="395" t="s">
        <v>17716</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f>'Page 1 - General Information'!$G$12</f>
        <v>104105353</v>
      </c>
      <c r="B3499" t="str">
        <f>'Page 1 - General Information'!$G$16</f>
        <v>1164</v>
      </c>
      <c r="C3499" s="395" t="s">
        <v>17716</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f>'Page 1 - General Information'!$G$12</f>
        <v>104105353</v>
      </c>
      <c r="B3500" t="str">
        <f>'Page 1 - General Information'!$G$16</f>
        <v>1164</v>
      </c>
      <c r="C3500" s="395" t="s">
        <v>17716</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f>'Page 1 - General Information'!$G$12</f>
        <v>104105353</v>
      </c>
      <c r="B3501" t="str">
        <f>'Page 1 - General Information'!$G$16</f>
        <v>1164</v>
      </c>
      <c r="C3501" s="395" t="s">
        <v>17716</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f>'Page 1 - General Information'!$G$12</f>
        <v>104105353</v>
      </c>
      <c r="B3502" t="str">
        <f>'Page 1 - General Information'!$G$16</f>
        <v>1164</v>
      </c>
      <c r="C3502" s="395" t="s">
        <v>17716</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f>'Page 1 - General Information'!$G$12</f>
        <v>104105353</v>
      </c>
      <c r="B3503" t="str">
        <f>'Page 1 - General Information'!$G$16</f>
        <v>1164</v>
      </c>
      <c r="C3503" s="395" t="s">
        <v>17716</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f>'Page 1 - General Information'!$G$12</f>
        <v>104105353</v>
      </c>
      <c r="B3504" t="str">
        <f>'Page 1 - General Information'!$G$16</f>
        <v>1164</v>
      </c>
      <c r="C3504" s="395" t="s">
        <v>17716</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f>'Page 1 - General Information'!$G$12</f>
        <v>104105353</v>
      </c>
      <c r="B3505" t="str">
        <f>'Page 1 - General Information'!$G$16</f>
        <v>1164</v>
      </c>
      <c r="C3505" s="395" t="s">
        <v>17716</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f>'Page 1 - General Information'!$G$12</f>
        <v>104105353</v>
      </c>
      <c r="B3506" t="str">
        <f>'Page 1 - General Information'!$G$16</f>
        <v>1164</v>
      </c>
      <c r="C3506" s="395" t="s">
        <v>17716</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f>'Page 1 - General Information'!$G$12</f>
        <v>104105353</v>
      </c>
      <c r="B3507" t="str">
        <f>'Page 1 - General Information'!$G$16</f>
        <v>1164</v>
      </c>
      <c r="C3507" s="395" t="s">
        <v>17716</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f>'Page 1 - General Information'!$G$12</f>
        <v>104105353</v>
      </c>
      <c r="B3508" t="str">
        <f>'Page 1 - General Information'!$G$16</f>
        <v>1164</v>
      </c>
      <c r="C3508" s="395" t="s">
        <v>17716</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f>'Page 1 - General Information'!$G$12</f>
        <v>104105353</v>
      </c>
      <c r="B3509" t="str">
        <f>'Page 1 - General Information'!$G$16</f>
        <v>1164</v>
      </c>
      <c r="C3509" s="395" t="s">
        <v>17716</v>
      </c>
      <c r="D3509"/>
      <c r="E3509"/>
      <c r="F3509"/>
      <c r="G3509"/>
      <c r="H3509"/>
      <c r="I3509"/>
      <c r="J3509"/>
      <c r="K3509"/>
      <c r="L3509"/>
      <c r="M3509"/>
      <c r="N3509" t="s">
        <v>4101</v>
      </c>
      <c r="O3509" s="396">
        <f>INDEX('Page 2 - Team Information'!$K$14:$AP$184,Y3509,X3509)</f>
        <v>1</v>
      </c>
      <c r="P3509"/>
      <c r="Q3509"/>
      <c r="R3509"/>
      <c r="S3509" t="s">
        <v>7520</v>
      </c>
      <c r="T3509"/>
      <c r="U3509"/>
      <c r="V3509"/>
      <c r="W3509"/>
      <c r="X3509" s="397">
        <v>25</v>
      </c>
      <c r="Y3509" s="397">
        <v>68</v>
      </c>
    </row>
    <row r="3510" spans="1:25" x14ac:dyDescent="0.25">
      <c r="A3510">
        <f>'Page 1 - General Information'!$G$12</f>
        <v>104105353</v>
      </c>
      <c r="B3510" t="str">
        <f>'Page 1 - General Information'!$G$16</f>
        <v>1164</v>
      </c>
      <c r="C3510" s="395" t="s">
        <v>17716</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f>'Page 1 - General Information'!$G$12</f>
        <v>104105353</v>
      </c>
      <c r="B3511" t="str">
        <f>'Page 1 - General Information'!$G$16</f>
        <v>1164</v>
      </c>
      <c r="C3511" s="395" t="s">
        <v>17716</v>
      </c>
      <c r="D3511"/>
      <c r="E3511"/>
      <c r="F3511"/>
      <c r="G3511"/>
      <c r="H3511"/>
      <c r="I3511"/>
      <c r="J3511"/>
      <c r="K3511"/>
      <c r="L3511"/>
      <c r="M3511"/>
      <c r="N3511" t="s">
        <v>4101</v>
      </c>
      <c r="O3511" s="396">
        <f>INDEX('Page 2 - Team Information'!$K$14:$AP$184,Y3511,X3511)</f>
        <v>1</v>
      </c>
      <c r="P3511"/>
      <c r="Q3511"/>
      <c r="R3511"/>
      <c r="S3511" t="s">
        <v>7522</v>
      </c>
      <c r="T3511"/>
      <c r="U3511"/>
      <c r="V3511"/>
      <c r="W3511"/>
      <c r="X3511" s="397">
        <v>27</v>
      </c>
      <c r="Y3511" s="397">
        <v>68</v>
      </c>
    </row>
    <row r="3512" spans="1:25" x14ac:dyDescent="0.25">
      <c r="A3512">
        <f>'Page 1 - General Information'!$G$12</f>
        <v>104105353</v>
      </c>
      <c r="B3512" t="str">
        <f>'Page 1 - General Information'!$G$16</f>
        <v>1164</v>
      </c>
      <c r="C3512" s="395" t="s">
        <v>17716</v>
      </c>
      <c r="D3512"/>
      <c r="E3512"/>
      <c r="F3512"/>
      <c r="G3512"/>
      <c r="H3512"/>
      <c r="I3512"/>
      <c r="J3512"/>
      <c r="K3512"/>
      <c r="L3512"/>
      <c r="M3512"/>
      <c r="N3512" s="274" t="s">
        <v>4090</v>
      </c>
      <c r="O3512" s="399"/>
      <c r="P3512"/>
      <c r="Q3512" s="400">
        <f>(INDEX('Page 2 - Team Information'!$K$14:$AP$184,Y3512,X3512)*100)</f>
        <v>1</v>
      </c>
      <c r="R3512"/>
      <c r="S3512" t="s">
        <v>7523</v>
      </c>
      <c r="T3512"/>
      <c r="U3512"/>
      <c r="V3512"/>
      <c r="W3512"/>
      <c r="X3512" s="397">
        <v>29</v>
      </c>
      <c r="Y3512" s="397">
        <v>68</v>
      </c>
    </row>
    <row r="3513" spans="1:25" x14ac:dyDescent="0.25">
      <c r="A3513">
        <f>'Page 1 - General Information'!$G$12</f>
        <v>104105353</v>
      </c>
      <c r="B3513" t="str">
        <f>'Page 1 - General Information'!$G$16</f>
        <v>1164</v>
      </c>
      <c r="C3513" s="395" t="s">
        <v>17716</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f>'Page 1 - General Information'!$G$12</f>
        <v>104105353</v>
      </c>
      <c r="B3514" t="str">
        <f>'Page 1 - General Information'!$G$16</f>
        <v>1164</v>
      </c>
      <c r="C3514" s="395" t="s">
        <v>17716</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f>'Page 1 - General Information'!$G$12</f>
        <v>104105353</v>
      </c>
      <c r="B3515" t="str">
        <f>'Page 1 - General Information'!$G$16</f>
        <v>1164</v>
      </c>
      <c r="C3515" s="395" t="s">
        <v>17716</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f>'Page 1 - General Information'!$G$12</f>
        <v>104105353</v>
      </c>
      <c r="B3516" t="str">
        <f>'Page 1 - General Information'!$G$16</f>
        <v>1164</v>
      </c>
      <c r="C3516" s="395" t="s">
        <v>17716</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f>'Page 1 - General Information'!$G$12</f>
        <v>104105353</v>
      </c>
      <c r="B3517" t="str">
        <f>'Page 1 - General Information'!$G$16</f>
        <v>1164</v>
      </c>
      <c r="C3517" s="395" t="s">
        <v>17716</v>
      </c>
      <c r="D3517"/>
      <c r="E3517"/>
      <c r="F3517"/>
      <c r="G3517"/>
      <c r="H3517"/>
      <c r="I3517"/>
      <c r="J3517"/>
      <c r="K3517"/>
      <c r="L3517"/>
      <c r="M3517"/>
      <c r="N3517" t="s">
        <v>4101</v>
      </c>
      <c r="O3517" s="396">
        <f>INDEX('Page 2 - Team Information'!$K$14:$AP$184,Y3517,X3517)</f>
        <v>1</v>
      </c>
      <c r="P3517"/>
      <c r="Q3517"/>
      <c r="R3517"/>
      <c r="S3517" t="s">
        <v>7528</v>
      </c>
      <c r="T3517"/>
      <c r="U3517"/>
      <c r="V3517"/>
      <c r="W3517"/>
      <c r="X3517" s="397">
        <v>25</v>
      </c>
      <c r="Y3517" s="397">
        <v>69</v>
      </c>
    </row>
    <row r="3518" spans="1:25" x14ac:dyDescent="0.25">
      <c r="A3518">
        <f>'Page 1 - General Information'!$G$12</f>
        <v>104105353</v>
      </c>
      <c r="B3518" t="str">
        <f>'Page 1 - General Information'!$G$16</f>
        <v>1164</v>
      </c>
      <c r="C3518" s="395" t="s">
        <v>17716</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f>'Page 1 - General Information'!$G$12</f>
        <v>104105353</v>
      </c>
      <c r="B3519" t="str">
        <f>'Page 1 - General Information'!$G$16</f>
        <v>1164</v>
      </c>
      <c r="C3519" s="395" t="s">
        <v>17716</v>
      </c>
      <c r="D3519"/>
      <c r="E3519"/>
      <c r="F3519"/>
      <c r="G3519"/>
      <c r="H3519"/>
      <c r="I3519"/>
      <c r="J3519"/>
      <c r="K3519"/>
      <c r="L3519"/>
      <c r="M3519"/>
      <c r="N3519" t="s">
        <v>4101</v>
      </c>
      <c r="O3519" s="396">
        <f>INDEX('Page 2 - Team Information'!$K$14:$AP$184,Y3519,X3519)</f>
        <v>1</v>
      </c>
      <c r="P3519"/>
      <c r="Q3519"/>
      <c r="R3519"/>
      <c r="S3519" t="s">
        <v>7530</v>
      </c>
      <c r="T3519"/>
      <c r="U3519"/>
      <c r="V3519"/>
      <c r="W3519"/>
      <c r="X3519" s="397">
        <v>27</v>
      </c>
      <c r="Y3519" s="397">
        <v>69</v>
      </c>
    </row>
    <row r="3520" spans="1:25" x14ac:dyDescent="0.25">
      <c r="A3520">
        <f>'Page 1 - General Information'!$G$12</f>
        <v>104105353</v>
      </c>
      <c r="B3520" t="str">
        <f>'Page 1 - General Information'!$G$16</f>
        <v>1164</v>
      </c>
      <c r="C3520" s="395" t="s">
        <v>17716</v>
      </c>
      <c r="D3520"/>
      <c r="E3520"/>
      <c r="F3520"/>
      <c r="G3520"/>
      <c r="H3520"/>
      <c r="I3520"/>
      <c r="J3520"/>
      <c r="K3520"/>
      <c r="L3520"/>
      <c r="M3520"/>
      <c r="N3520" s="274" t="s">
        <v>4090</v>
      </c>
      <c r="O3520" s="399"/>
      <c r="P3520"/>
      <c r="Q3520" s="400">
        <f>(INDEX('Page 2 - Team Information'!$K$14:$AP$184,Y3520,X3520)*100)</f>
        <v>2.5</v>
      </c>
      <c r="R3520"/>
      <c r="S3520" t="s">
        <v>7531</v>
      </c>
      <c r="T3520"/>
      <c r="U3520"/>
      <c r="V3520"/>
      <c r="W3520"/>
      <c r="X3520" s="397">
        <v>29</v>
      </c>
      <c r="Y3520" s="397">
        <v>69</v>
      </c>
    </row>
    <row r="3521" spans="1:25" x14ac:dyDescent="0.25">
      <c r="A3521">
        <f>'Page 1 - General Information'!$G$12</f>
        <v>104105353</v>
      </c>
      <c r="B3521" t="str">
        <f>'Page 1 - General Information'!$G$16</f>
        <v>1164</v>
      </c>
      <c r="C3521" s="395" t="s">
        <v>17716</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f>'Page 1 - General Information'!$G$12</f>
        <v>104105353</v>
      </c>
      <c r="B3522" t="str">
        <f>'Page 1 - General Information'!$G$16</f>
        <v>1164</v>
      </c>
      <c r="C3522" s="395" t="s">
        <v>17716</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f>'Page 1 - General Information'!$G$12</f>
        <v>104105353</v>
      </c>
      <c r="B3523" t="str">
        <f>'Page 1 - General Information'!$G$16</f>
        <v>1164</v>
      </c>
      <c r="C3523" s="395" t="s">
        <v>17716</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f>'Page 1 - General Information'!$G$12</f>
        <v>104105353</v>
      </c>
      <c r="B3524" t="str">
        <f>'Page 1 - General Information'!$G$16</f>
        <v>1164</v>
      </c>
      <c r="C3524" s="395" t="s">
        <v>17716</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f>'Page 1 - General Information'!$G$12</f>
        <v>104105353</v>
      </c>
      <c r="B3525" t="str">
        <f>'Page 1 - General Information'!$G$16</f>
        <v>1164</v>
      </c>
      <c r="C3525" s="395" t="s">
        <v>17716</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f>'Page 1 - General Information'!$G$12</f>
        <v>104105353</v>
      </c>
      <c r="B3526" t="str">
        <f>'Page 1 - General Information'!$G$16</f>
        <v>1164</v>
      </c>
      <c r="C3526" s="395" t="s">
        <v>17716</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f>'Page 1 - General Information'!$G$12</f>
        <v>104105353</v>
      </c>
      <c r="B3527" t="str">
        <f>'Page 1 - General Information'!$G$16</f>
        <v>1164</v>
      </c>
      <c r="C3527" s="395" t="s">
        <v>17716</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f>'Page 1 - General Information'!$G$12</f>
        <v>104105353</v>
      </c>
      <c r="B3528" t="str">
        <f>'Page 1 - General Information'!$G$16</f>
        <v>1164</v>
      </c>
      <c r="C3528" s="395" t="s">
        <v>17716</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f>'Page 1 - General Information'!$G$12</f>
        <v>104105353</v>
      </c>
      <c r="B3529" t="str">
        <f>'Page 1 - General Information'!$G$16</f>
        <v>1164</v>
      </c>
      <c r="C3529" s="395" t="s">
        <v>17716</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f>'Page 1 - General Information'!$G$12</f>
        <v>104105353</v>
      </c>
      <c r="B3530" t="str">
        <f>'Page 1 - General Information'!$G$16</f>
        <v>1164</v>
      </c>
      <c r="C3530" s="395" t="s">
        <v>17716</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f>'Page 1 - General Information'!$G$12</f>
        <v>104105353</v>
      </c>
      <c r="B3531" t="str">
        <f>'Page 1 - General Information'!$G$16</f>
        <v>1164</v>
      </c>
      <c r="C3531" s="395" t="s">
        <v>17716</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f>'Page 1 - General Information'!$G$12</f>
        <v>104105353</v>
      </c>
      <c r="B3532" t="str">
        <f>'Page 1 - General Information'!$G$16</f>
        <v>1164</v>
      </c>
      <c r="C3532" s="395" t="s">
        <v>17716</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f>'Page 1 - General Information'!$G$12</f>
        <v>104105353</v>
      </c>
      <c r="B3533" t="str">
        <f>'Page 1 - General Information'!$G$16</f>
        <v>1164</v>
      </c>
      <c r="C3533" s="395" t="s">
        <v>17716</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f>'Page 1 - General Information'!$G$12</f>
        <v>104105353</v>
      </c>
      <c r="B3534" t="str">
        <f>'Page 1 - General Information'!$G$16</f>
        <v>1164</v>
      </c>
      <c r="C3534" s="395" t="s">
        <v>17716</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f>'Page 1 - General Information'!$G$12</f>
        <v>104105353</v>
      </c>
      <c r="B3535" t="str">
        <f>'Page 1 - General Information'!$G$16</f>
        <v>1164</v>
      </c>
      <c r="C3535" s="395" t="s">
        <v>17716</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f>'Page 1 - General Information'!$G$12</f>
        <v>104105353</v>
      </c>
      <c r="B3536" t="str">
        <f>'Page 1 - General Information'!$G$16</f>
        <v>1164</v>
      </c>
      <c r="C3536" s="395" t="s">
        <v>17716</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f>'Page 1 - General Information'!$G$12</f>
        <v>104105353</v>
      </c>
      <c r="B3537" t="str">
        <f>'Page 1 - General Information'!$G$16</f>
        <v>1164</v>
      </c>
      <c r="C3537" s="395" t="s">
        <v>17716</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f>'Page 1 - General Information'!$G$12</f>
        <v>104105353</v>
      </c>
      <c r="B3538" t="str">
        <f>'Page 1 - General Information'!$G$16</f>
        <v>1164</v>
      </c>
      <c r="C3538" s="395" t="s">
        <v>17716</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f>'Page 1 - General Information'!$G$12</f>
        <v>104105353</v>
      </c>
      <c r="B3539" t="str">
        <f>'Page 1 - General Information'!$G$16</f>
        <v>1164</v>
      </c>
      <c r="C3539" s="395" t="s">
        <v>17716</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f>'Page 1 - General Information'!$G$12</f>
        <v>104105353</v>
      </c>
      <c r="B3540" t="str">
        <f>'Page 1 - General Information'!$G$16</f>
        <v>1164</v>
      </c>
      <c r="C3540" s="395" t="s">
        <v>17716</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f>'Page 1 - General Information'!$G$12</f>
        <v>104105353</v>
      </c>
      <c r="B3541" t="str">
        <f>'Page 1 - General Information'!$G$16</f>
        <v>1164</v>
      </c>
      <c r="C3541" s="395" t="s">
        <v>17716</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f>'Page 1 - General Information'!$G$12</f>
        <v>104105353</v>
      </c>
      <c r="B3542" t="str">
        <f>'Page 1 - General Information'!$G$16</f>
        <v>1164</v>
      </c>
      <c r="C3542" s="395" t="s">
        <v>17716</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f>'Page 1 - General Information'!$G$12</f>
        <v>104105353</v>
      </c>
      <c r="B3543" t="str">
        <f>'Page 1 - General Information'!$G$16</f>
        <v>1164</v>
      </c>
      <c r="C3543" s="395" t="s">
        <v>17716</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f>'Page 1 - General Information'!$G$12</f>
        <v>104105353</v>
      </c>
      <c r="B3544" t="str">
        <f>'Page 1 - General Information'!$G$16</f>
        <v>1164</v>
      </c>
      <c r="C3544" s="395" t="s">
        <v>17716</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f>'Page 1 - General Information'!$G$12</f>
        <v>104105353</v>
      </c>
      <c r="B3545" t="str">
        <f>'Page 1 - General Information'!$G$16</f>
        <v>1164</v>
      </c>
      <c r="C3545" s="395" t="s">
        <v>17716</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f>'Page 1 - General Information'!$G$12</f>
        <v>104105353</v>
      </c>
      <c r="B3546" t="str">
        <f>'Page 1 - General Information'!$G$16</f>
        <v>1164</v>
      </c>
      <c r="C3546" s="395" t="s">
        <v>17716</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f>'Page 1 - General Information'!$G$12</f>
        <v>104105353</v>
      </c>
      <c r="B3547" t="str">
        <f>'Page 1 - General Information'!$G$16</f>
        <v>1164</v>
      </c>
      <c r="C3547" s="395" t="s">
        <v>17716</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f>'Page 1 - General Information'!$G$12</f>
        <v>104105353</v>
      </c>
      <c r="B3548" t="str">
        <f>'Page 1 - General Information'!$G$16</f>
        <v>1164</v>
      </c>
      <c r="C3548" s="395" t="s">
        <v>17716</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f>'Page 1 - General Information'!$G$12</f>
        <v>104105353</v>
      </c>
      <c r="B3549" t="str">
        <f>'Page 1 - General Information'!$G$16</f>
        <v>1164</v>
      </c>
      <c r="C3549" s="395" t="s">
        <v>17716</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f>'Page 1 - General Information'!$G$12</f>
        <v>104105353</v>
      </c>
      <c r="B3550" t="str">
        <f>'Page 1 - General Information'!$G$16</f>
        <v>1164</v>
      </c>
      <c r="C3550" s="395" t="s">
        <v>17716</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f>'Page 1 - General Information'!$G$12</f>
        <v>104105353</v>
      </c>
      <c r="B3551" t="str">
        <f>'Page 1 - General Information'!$G$16</f>
        <v>1164</v>
      </c>
      <c r="C3551" s="395" t="s">
        <v>17716</v>
      </c>
      <c r="D3551"/>
      <c r="E3551"/>
      <c r="F3551"/>
      <c r="G3551"/>
      <c r="H3551"/>
      <c r="I3551"/>
      <c r="J3551"/>
      <c r="K3551"/>
      <c r="L3551"/>
      <c r="M3551"/>
      <c r="N3551" t="s">
        <v>4101</v>
      </c>
      <c r="O3551" s="396">
        <f>INDEX('Page 2 - Team Information'!$K$14:$AP$184,Y3551,X3551)</f>
        <v>0</v>
      </c>
      <c r="P3551"/>
      <c r="Q3551"/>
      <c r="R3551"/>
      <c r="S3551" t="s">
        <v>7562</v>
      </c>
      <c r="T3551"/>
      <c r="U3551"/>
      <c r="V3551"/>
      <c r="W3551"/>
      <c r="X3551" s="397">
        <v>27</v>
      </c>
      <c r="Y3551" s="397">
        <v>73</v>
      </c>
    </row>
    <row r="3552" spans="1:25" x14ac:dyDescent="0.25">
      <c r="A3552">
        <f>'Page 1 - General Information'!$G$12</f>
        <v>104105353</v>
      </c>
      <c r="B3552" t="str">
        <f>'Page 1 - General Information'!$G$16</f>
        <v>1164</v>
      </c>
      <c r="C3552" s="395" t="s">
        <v>17716</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f>'Page 1 - General Information'!$G$12</f>
        <v>104105353</v>
      </c>
      <c r="B3553" t="str">
        <f>'Page 1 - General Information'!$G$16</f>
        <v>1164</v>
      </c>
      <c r="C3553" s="395" t="s">
        <v>17716</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f>'Page 1 - General Information'!$G$12</f>
        <v>104105353</v>
      </c>
      <c r="B3554" t="str">
        <f>'Page 1 - General Information'!$G$16</f>
        <v>1164</v>
      </c>
      <c r="C3554" s="395" t="s">
        <v>17716</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f>'Page 1 - General Information'!$G$12</f>
        <v>104105353</v>
      </c>
      <c r="B3555" t="str">
        <f>'Page 1 - General Information'!$G$16</f>
        <v>1164</v>
      </c>
      <c r="C3555" s="395" t="s">
        <v>17716</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f>'Page 1 - General Information'!$G$12</f>
        <v>104105353</v>
      </c>
      <c r="B3556" t="str">
        <f>'Page 1 - General Information'!$G$16</f>
        <v>1164</v>
      </c>
      <c r="C3556" s="395" t="s">
        <v>17716</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f>'Page 1 - General Information'!$G$12</f>
        <v>104105353</v>
      </c>
      <c r="B3557" t="str">
        <f>'Page 1 - General Information'!$G$16</f>
        <v>1164</v>
      </c>
      <c r="C3557" s="395" t="s">
        <v>17716</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f>'Page 1 - General Information'!$G$12</f>
        <v>104105353</v>
      </c>
      <c r="B3558" t="str">
        <f>'Page 1 - General Information'!$G$16</f>
        <v>1164</v>
      </c>
      <c r="C3558" s="395" t="s">
        <v>17716</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f>'Page 1 - General Information'!$G$12</f>
        <v>104105353</v>
      </c>
      <c r="B3559" t="str">
        <f>'Page 1 - General Information'!$G$16</f>
        <v>1164</v>
      </c>
      <c r="C3559" s="395" t="s">
        <v>17716</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f>'Page 1 - General Information'!$G$12</f>
        <v>104105353</v>
      </c>
      <c r="B3560" t="str">
        <f>'Page 1 - General Information'!$G$16</f>
        <v>1164</v>
      </c>
      <c r="C3560" s="395" t="s">
        <v>17716</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f>'Page 1 - General Information'!$G$12</f>
        <v>104105353</v>
      </c>
      <c r="B3561" t="str">
        <f>'Page 1 - General Information'!$G$16</f>
        <v>1164</v>
      </c>
      <c r="C3561" s="395" t="s">
        <v>17716</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f>'Page 1 - General Information'!$G$12</f>
        <v>104105353</v>
      </c>
      <c r="B3562" t="str">
        <f>'Page 1 - General Information'!$G$16</f>
        <v>1164</v>
      </c>
      <c r="C3562" s="395" t="s">
        <v>17716</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f>'Page 1 - General Information'!$G$12</f>
        <v>104105353</v>
      </c>
      <c r="B3563" t="str">
        <f>'Page 1 - General Information'!$G$16</f>
        <v>1164</v>
      </c>
      <c r="C3563" s="395" t="s">
        <v>17716</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f>'Page 1 - General Information'!$G$12</f>
        <v>104105353</v>
      </c>
      <c r="B3564" t="str">
        <f>'Page 1 - General Information'!$G$16</f>
        <v>1164</v>
      </c>
      <c r="C3564" s="395" t="s">
        <v>17716</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f>'Page 1 - General Information'!$G$12</f>
        <v>104105353</v>
      </c>
      <c r="B3565" t="str">
        <f>'Page 1 - General Information'!$G$16</f>
        <v>1164</v>
      </c>
      <c r="C3565" s="395" t="s">
        <v>17716</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f>'Page 1 - General Information'!$G$12</f>
        <v>104105353</v>
      </c>
      <c r="B3566" t="str">
        <f>'Page 1 - General Information'!$G$16</f>
        <v>1164</v>
      </c>
      <c r="C3566" s="395" t="s">
        <v>17716</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f>'Page 1 - General Information'!$G$12</f>
        <v>104105353</v>
      </c>
      <c r="B3567" t="str">
        <f>'Page 1 - General Information'!$G$16</f>
        <v>1164</v>
      </c>
      <c r="C3567" s="395" t="s">
        <v>17716</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f>'Page 1 - General Information'!$G$12</f>
        <v>104105353</v>
      </c>
      <c r="B3568" t="str">
        <f>'Page 1 - General Information'!$G$16</f>
        <v>1164</v>
      </c>
      <c r="C3568" s="395" t="s">
        <v>17716</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f>'Page 1 - General Information'!$G$12</f>
        <v>104105353</v>
      </c>
      <c r="B3569" t="str">
        <f>'Page 1 - General Information'!$G$16</f>
        <v>1164</v>
      </c>
      <c r="C3569" s="395" t="s">
        <v>17716</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f>'Page 1 - General Information'!$G$12</f>
        <v>104105353</v>
      </c>
      <c r="B3570" t="str">
        <f>'Page 1 - General Information'!$G$16</f>
        <v>1164</v>
      </c>
      <c r="C3570" s="395" t="s">
        <v>17716</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f>'Page 1 - General Information'!$G$12</f>
        <v>104105353</v>
      </c>
      <c r="B3571" t="str">
        <f>'Page 1 - General Information'!$G$16</f>
        <v>1164</v>
      </c>
      <c r="C3571" s="395" t="s">
        <v>17716</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f>'Page 1 - General Information'!$G$12</f>
        <v>104105353</v>
      </c>
      <c r="B3572" t="str">
        <f>'Page 1 - General Information'!$G$16</f>
        <v>1164</v>
      </c>
      <c r="C3572" s="395" t="s">
        <v>17716</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f>'Page 1 - General Information'!$G$12</f>
        <v>104105353</v>
      </c>
      <c r="B3573" t="str">
        <f>'Page 1 - General Information'!$G$16</f>
        <v>1164</v>
      </c>
      <c r="C3573" s="395" t="s">
        <v>17716</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f>'Page 1 - General Information'!$G$12</f>
        <v>104105353</v>
      </c>
      <c r="B3574" t="str">
        <f>'Page 1 - General Information'!$G$16</f>
        <v>1164</v>
      </c>
      <c r="C3574" s="395" t="s">
        <v>17716</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f>'Page 1 - General Information'!$G$12</f>
        <v>104105353</v>
      </c>
      <c r="B3575" t="str">
        <f>'Page 1 - General Information'!$G$16</f>
        <v>1164</v>
      </c>
      <c r="C3575" s="395" t="s">
        <v>17716</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f>'Page 1 - General Information'!$G$12</f>
        <v>104105353</v>
      </c>
      <c r="B3576" t="str">
        <f>'Page 1 - General Information'!$G$16</f>
        <v>1164</v>
      </c>
      <c r="C3576" s="395" t="s">
        <v>17716</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f>'Page 1 - General Information'!$G$12</f>
        <v>104105353</v>
      </c>
      <c r="B3577" t="str">
        <f>'Page 1 - General Information'!$G$16</f>
        <v>1164</v>
      </c>
      <c r="C3577" s="395" t="s">
        <v>17716</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f>'Page 1 - General Information'!$G$12</f>
        <v>104105353</v>
      </c>
      <c r="B3578" t="str">
        <f>'Page 1 - General Information'!$G$16</f>
        <v>1164</v>
      </c>
      <c r="C3578" s="395" t="s">
        <v>17716</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f>'Page 1 - General Information'!$G$12</f>
        <v>104105353</v>
      </c>
      <c r="B3579" t="str">
        <f>'Page 1 - General Information'!$G$16</f>
        <v>1164</v>
      </c>
      <c r="C3579" s="395" t="s">
        <v>17716</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f>'Page 1 - General Information'!$G$12</f>
        <v>104105353</v>
      </c>
      <c r="B3580" t="str">
        <f>'Page 1 - General Information'!$G$16</f>
        <v>1164</v>
      </c>
      <c r="C3580" s="395" t="s">
        <v>17716</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f>'Page 1 - General Information'!$G$12</f>
        <v>104105353</v>
      </c>
      <c r="B3581" t="str">
        <f>'Page 1 - General Information'!$G$16</f>
        <v>1164</v>
      </c>
      <c r="C3581" s="395" t="s">
        <v>17716</v>
      </c>
      <c r="D3581"/>
      <c r="E3581"/>
      <c r="F3581"/>
      <c r="G3581"/>
      <c r="H3581"/>
      <c r="I3581"/>
      <c r="J3581"/>
      <c r="K3581"/>
      <c r="L3581"/>
      <c r="M3581"/>
      <c r="N3581" t="s">
        <v>4101</v>
      </c>
      <c r="O3581" s="396">
        <f>INDEX('Page 2 - Team Information'!$K$14:$AP$184,Y3581,X3581)</f>
        <v>1</v>
      </c>
      <c r="P3581"/>
      <c r="Q3581"/>
      <c r="R3581"/>
      <c r="S3581" t="s">
        <v>7592</v>
      </c>
      <c r="T3581"/>
      <c r="U3581"/>
      <c r="V3581"/>
      <c r="W3581"/>
      <c r="X3581" s="397">
        <v>25</v>
      </c>
      <c r="Y3581" s="397">
        <v>77</v>
      </c>
    </row>
    <row r="3582" spans="1:25" x14ac:dyDescent="0.25">
      <c r="A3582">
        <f>'Page 1 - General Information'!$G$12</f>
        <v>104105353</v>
      </c>
      <c r="B3582" t="str">
        <f>'Page 1 - General Information'!$G$16</f>
        <v>1164</v>
      </c>
      <c r="C3582" s="395" t="s">
        <v>17716</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f>'Page 1 - General Information'!$G$12</f>
        <v>104105353</v>
      </c>
      <c r="B3583" t="str">
        <f>'Page 1 - General Information'!$G$16</f>
        <v>1164</v>
      </c>
      <c r="C3583" s="395" t="s">
        <v>17716</v>
      </c>
      <c r="D3583"/>
      <c r="E3583"/>
      <c r="F3583"/>
      <c r="G3583"/>
      <c r="H3583"/>
      <c r="I3583"/>
      <c r="J3583"/>
      <c r="K3583"/>
      <c r="L3583"/>
      <c r="M3583"/>
      <c r="N3583" t="s">
        <v>4101</v>
      </c>
      <c r="O3583" s="396">
        <f>INDEX('Page 2 - Team Information'!$K$14:$AP$184,Y3583,X3583)</f>
        <v>2</v>
      </c>
      <c r="P3583"/>
      <c r="Q3583"/>
      <c r="R3583"/>
      <c r="S3583" t="s">
        <v>7594</v>
      </c>
      <c r="T3583"/>
      <c r="U3583"/>
      <c r="V3583"/>
      <c r="W3583"/>
      <c r="X3583" s="397">
        <v>27</v>
      </c>
      <c r="Y3583" s="397">
        <v>77</v>
      </c>
    </row>
    <row r="3584" spans="1:25" x14ac:dyDescent="0.25">
      <c r="A3584">
        <f>'Page 1 - General Information'!$G$12</f>
        <v>104105353</v>
      </c>
      <c r="B3584" t="str">
        <f>'Page 1 - General Information'!$G$16</f>
        <v>1164</v>
      </c>
      <c r="C3584" s="395" t="s">
        <v>17716</v>
      </c>
      <c r="D3584"/>
      <c r="E3584"/>
      <c r="F3584"/>
      <c r="G3584"/>
      <c r="H3584"/>
      <c r="I3584"/>
      <c r="J3584"/>
      <c r="K3584"/>
      <c r="L3584"/>
      <c r="M3584"/>
      <c r="N3584" s="274" t="s">
        <v>4090</v>
      </c>
      <c r="O3584" s="399"/>
      <c r="P3584"/>
      <c r="Q3584" s="400">
        <f>(INDEX('Page 2 - Team Information'!$K$14:$AP$184,Y3584,X3584)*100)</f>
        <v>0.75</v>
      </c>
      <c r="R3584"/>
      <c r="S3584" t="s">
        <v>7595</v>
      </c>
      <c r="T3584"/>
      <c r="U3584"/>
      <c r="V3584"/>
      <c r="W3584"/>
      <c r="X3584" s="397">
        <v>29</v>
      </c>
      <c r="Y3584" s="397">
        <v>77</v>
      </c>
    </row>
    <row r="3585" spans="1:25" x14ac:dyDescent="0.25">
      <c r="A3585">
        <f>'Page 1 - General Information'!$G$12</f>
        <v>104105353</v>
      </c>
      <c r="B3585" t="str">
        <f>'Page 1 - General Information'!$G$16</f>
        <v>1164</v>
      </c>
      <c r="C3585" s="395" t="s">
        <v>17716</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f>'Page 1 - General Information'!$G$12</f>
        <v>104105353</v>
      </c>
      <c r="B3586" t="str">
        <f>'Page 1 - General Information'!$G$16</f>
        <v>1164</v>
      </c>
      <c r="C3586" s="395" t="s">
        <v>17716</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f>'Page 1 - General Information'!$G$12</f>
        <v>104105353</v>
      </c>
      <c r="B3587" t="str">
        <f>'Page 1 - General Information'!$G$16</f>
        <v>1164</v>
      </c>
      <c r="C3587" s="395" t="s">
        <v>17716</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f>'Page 1 - General Information'!$G$12</f>
        <v>104105353</v>
      </c>
      <c r="B3588" t="str">
        <f>'Page 1 - General Information'!$G$16</f>
        <v>1164</v>
      </c>
      <c r="C3588" s="395" t="s">
        <v>17716</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f>'Page 1 - General Information'!$G$12</f>
        <v>104105353</v>
      </c>
      <c r="B3589" t="str">
        <f>'Page 1 - General Information'!$G$16</f>
        <v>1164</v>
      </c>
      <c r="C3589" s="395" t="s">
        <v>17716</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f>'Page 1 - General Information'!$G$12</f>
        <v>104105353</v>
      </c>
      <c r="B3590" t="str">
        <f>'Page 1 - General Information'!$G$16</f>
        <v>1164</v>
      </c>
      <c r="C3590" s="395" t="s">
        <v>17716</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f>'Page 1 - General Information'!$G$12</f>
        <v>104105353</v>
      </c>
      <c r="B3591" t="str">
        <f>'Page 1 - General Information'!$G$16</f>
        <v>1164</v>
      </c>
      <c r="C3591" s="395" t="s">
        <v>17716</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f>'Page 1 - General Information'!$G$12</f>
        <v>104105353</v>
      </c>
      <c r="B3592" t="str">
        <f>'Page 1 - General Information'!$G$16</f>
        <v>1164</v>
      </c>
      <c r="C3592" s="395" t="s">
        <v>17716</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f>'Page 1 - General Information'!$G$12</f>
        <v>104105353</v>
      </c>
      <c r="B3593" t="str">
        <f>'Page 1 - General Information'!$G$16</f>
        <v>1164</v>
      </c>
      <c r="C3593" s="395" t="s">
        <v>17716</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f>'Page 1 - General Information'!$G$12</f>
        <v>104105353</v>
      </c>
      <c r="B3594" t="str">
        <f>'Page 1 - General Information'!$G$16</f>
        <v>1164</v>
      </c>
      <c r="C3594" s="395" t="s">
        <v>17716</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f>'Page 1 - General Information'!$G$12</f>
        <v>104105353</v>
      </c>
      <c r="B3595" t="str">
        <f>'Page 1 - General Information'!$G$16</f>
        <v>1164</v>
      </c>
      <c r="C3595" s="395" t="s">
        <v>17716</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f>'Page 1 - General Information'!$G$12</f>
        <v>104105353</v>
      </c>
      <c r="B3596" t="str">
        <f>'Page 1 - General Information'!$G$16</f>
        <v>1164</v>
      </c>
      <c r="C3596" s="395" t="s">
        <v>17716</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f>'Page 1 - General Information'!$G$12</f>
        <v>104105353</v>
      </c>
      <c r="B3597" t="str">
        <f>'Page 1 - General Information'!$G$16</f>
        <v>1164</v>
      </c>
      <c r="C3597" s="395" t="s">
        <v>17716</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f>'Page 1 - General Information'!$G$12</f>
        <v>104105353</v>
      </c>
      <c r="B3598" t="str">
        <f>'Page 1 - General Information'!$G$16</f>
        <v>1164</v>
      </c>
      <c r="C3598" s="395" t="s">
        <v>17716</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f>'Page 1 - General Information'!$G$12</f>
        <v>104105353</v>
      </c>
      <c r="B3599" t="str">
        <f>'Page 1 - General Information'!$G$16</f>
        <v>1164</v>
      </c>
      <c r="C3599" s="395" t="s">
        <v>17716</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f>'Page 1 - General Information'!$G$12</f>
        <v>104105353</v>
      </c>
      <c r="B3600" t="str">
        <f>'Page 1 - General Information'!$G$16</f>
        <v>1164</v>
      </c>
      <c r="C3600" s="395" t="s">
        <v>17716</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f>'Page 1 - General Information'!$G$12</f>
        <v>104105353</v>
      </c>
      <c r="B3601" t="str">
        <f>'Page 1 - General Information'!$G$16</f>
        <v>1164</v>
      </c>
      <c r="C3601" s="395" t="s">
        <v>17716</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f>'Page 1 - General Information'!$G$12</f>
        <v>104105353</v>
      </c>
      <c r="B3602" t="str">
        <f>'Page 1 - General Information'!$G$16</f>
        <v>1164</v>
      </c>
      <c r="C3602" s="395" t="s">
        <v>17716</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f>'Page 1 - General Information'!$G$12</f>
        <v>104105353</v>
      </c>
      <c r="B3603" t="str">
        <f>'Page 1 - General Information'!$G$16</f>
        <v>1164</v>
      </c>
      <c r="C3603" s="395" t="s">
        <v>17716</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f>'Page 1 - General Information'!$G$12</f>
        <v>104105353</v>
      </c>
      <c r="B3604" t="str">
        <f>'Page 1 - General Information'!$G$16</f>
        <v>1164</v>
      </c>
      <c r="C3604" s="395" t="s">
        <v>17716</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f>'Page 1 - General Information'!$G$12</f>
        <v>104105353</v>
      </c>
      <c r="B3605" t="str">
        <f>'Page 1 - General Information'!$G$16</f>
        <v>1164</v>
      </c>
      <c r="C3605" s="395" t="s">
        <v>17716</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f>'Page 1 - General Information'!$G$12</f>
        <v>104105353</v>
      </c>
      <c r="B3606" t="str">
        <f>'Page 1 - General Information'!$G$16</f>
        <v>1164</v>
      </c>
      <c r="C3606" s="395" t="s">
        <v>17716</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f>'Page 1 - General Information'!$G$12</f>
        <v>104105353</v>
      </c>
      <c r="B3607" t="str">
        <f>'Page 1 - General Information'!$G$16</f>
        <v>1164</v>
      </c>
      <c r="C3607" s="395" t="s">
        <v>17716</v>
      </c>
      <c r="D3607"/>
      <c r="E3607"/>
      <c r="F3607"/>
      <c r="G3607"/>
      <c r="H3607"/>
      <c r="I3607"/>
      <c r="J3607"/>
      <c r="K3607"/>
      <c r="L3607"/>
      <c r="M3607"/>
      <c r="N3607" t="s">
        <v>4101</v>
      </c>
      <c r="O3607" s="396">
        <f>INDEX('Page 2 - Team Information'!$K$14:$AP$184,Y3607,X3607)</f>
        <v>0</v>
      </c>
      <c r="P3607"/>
      <c r="Q3607"/>
      <c r="R3607"/>
      <c r="S3607" t="s">
        <v>7618</v>
      </c>
      <c r="T3607"/>
      <c r="U3607"/>
      <c r="V3607"/>
      <c r="W3607"/>
      <c r="X3607" s="397">
        <v>27</v>
      </c>
      <c r="Y3607" s="397">
        <v>80</v>
      </c>
    </row>
    <row r="3608" spans="1:25" x14ac:dyDescent="0.25">
      <c r="A3608">
        <f>'Page 1 - General Information'!$G$12</f>
        <v>104105353</v>
      </c>
      <c r="B3608" t="str">
        <f>'Page 1 - General Information'!$G$16</f>
        <v>1164</v>
      </c>
      <c r="C3608" s="395" t="s">
        <v>17716</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f>'Page 1 - General Information'!$G$12</f>
        <v>104105353</v>
      </c>
      <c r="B3609" t="str">
        <f>'Page 1 - General Information'!$G$16</f>
        <v>1164</v>
      </c>
      <c r="C3609" s="395" t="s">
        <v>17716</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f>'Page 1 - General Information'!$G$12</f>
        <v>104105353</v>
      </c>
      <c r="B3610" t="str">
        <f>'Page 1 - General Information'!$G$16</f>
        <v>1164</v>
      </c>
      <c r="C3610" s="395" t="s">
        <v>17716</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f>'Page 1 - General Information'!$G$12</f>
        <v>104105353</v>
      </c>
      <c r="B3611" t="str">
        <f>'Page 1 - General Information'!$G$16</f>
        <v>1164</v>
      </c>
      <c r="C3611" s="395" t="s">
        <v>17716</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f>'Page 1 - General Information'!$G$12</f>
        <v>104105353</v>
      </c>
      <c r="B3612" t="str">
        <f>'Page 1 - General Information'!$G$16</f>
        <v>1164</v>
      </c>
      <c r="C3612" s="395" t="s">
        <v>17716</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f>'Page 1 - General Information'!$G$12</f>
        <v>104105353</v>
      </c>
      <c r="B3613" t="str">
        <f>'Page 1 - General Information'!$G$16</f>
        <v>1164</v>
      </c>
      <c r="C3613" s="395" t="s">
        <v>17716</v>
      </c>
      <c r="D3613"/>
      <c r="E3613"/>
      <c r="F3613"/>
      <c r="G3613"/>
      <c r="H3613"/>
      <c r="I3613"/>
      <c r="J3613"/>
      <c r="K3613"/>
      <c r="L3613"/>
      <c r="M3613"/>
      <c r="N3613" t="s">
        <v>4101</v>
      </c>
      <c r="O3613" s="396">
        <f>INDEX('Page 2 - Team Information'!$K$14:$AP$184,Y3613,X3613)</f>
        <v>1</v>
      </c>
      <c r="P3613"/>
      <c r="Q3613"/>
      <c r="R3613"/>
      <c r="S3613" t="s">
        <v>7624</v>
      </c>
      <c r="T3613"/>
      <c r="U3613"/>
      <c r="V3613"/>
      <c r="W3613"/>
      <c r="X3613" s="397">
        <v>25</v>
      </c>
      <c r="Y3613" s="397">
        <v>81</v>
      </c>
    </row>
    <row r="3614" spans="1:25" x14ac:dyDescent="0.25">
      <c r="A3614">
        <f>'Page 1 - General Information'!$G$12</f>
        <v>104105353</v>
      </c>
      <c r="B3614" t="str">
        <f>'Page 1 - General Information'!$G$16</f>
        <v>1164</v>
      </c>
      <c r="C3614" s="395" t="s">
        <v>17716</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f>'Page 1 - General Information'!$G$12</f>
        <v>104105353</v>
      </c>
      <c r="B3615" t="str">
        <f>'Page 1 - General Information'!$G$16</f>
        <v>1164</v>
      </c>
      <c r="C3615" s="395" t="s">
        <v>17716</v>
      </c>
      <c r="D3615"/>
      <c r="E3615"/>
      <c r="F3615"/>
      <c r="G3615"/>
      <c r="H3615"/>
      <c r="I3615"/>
      <c r="J3615"/>
      <c r="K3615"/>
      <c r="L3615"/>
      <c r="M3615"/>
      <c r="N3615" t="s">
        <v>4101</v>
      </c>
      <c r="O3615" s="396">
        <f>INDEX('Page 2 - Team Information'!$K$14:$AP$184,Y3615,X3615)</f>
        <v>1</v>
      </c>
      <c r="P3615"/>
      <c r="Q3615"/>
      <c r="R3615"/>
      <c r="S3615" t="s">
        <v>7626</v>
      </c>
      <c r="T3615"/>
      <c r="U3615"/>
      <c r="V3615"/>
      <c r="W3615"/>
      <c r="X3615" s="397">
        <v>27</v>
      </c>
      <c r="Y3615" s="397">
        <v>81</v>
      </c>
    </row>
    <row r="3616" spans="1:25" x14ac:dyDescent="0.25">
      <c r="A3616">
        <f>'Page 1 - General Information'!$G$12</f>
        <v>104105353</v>
      </c>
      <c r="B3616" t="str">
        <f>'Page 1 - General Information'!$G$16</f>
        <v>1164</v>
      </c>
      <c r="C3616" s="395" t="s">
        <v>17716</v>
      </c>
      <c r="D3616"/>
      <c r="E3616"/>
      <c r="F3616"/>
      <c r="G3616"/>
      <c r="H3616"/>
      <c r="I3616"/>
      <c r="J3616"/>
      <c r="K3616"/>
      <c r="L3616"/>
      <c r="M3616"/>
      <c r="N3616" s="274" t="s">
        <v>4090</v>
      </c>
      <c r="O3616" s="399"/>
      <c r="P3616"/>
      <c r="Q3616" s="400">
        <f>(INDEX('Page 2 - Team Information'!$K$14:$AP$184,Y3616,X3616)*100)</f>
        <v>8</v>
      </c>
      <c r="R3616"/>
      <c r="S3616" t="s">
        <v>7627</v>
      </c>
      <c r="T3616"/>
      <c r="U3616"/>
      <c r="V3616"/>
      <c r="W3616"/>
      <c r="X3616" s="397">
        <v>29</v>
      </c>
      <c r="Y3616" s="397">
        <v>81</v>
      </c>
    </row>
    <row r="3617" spans="1:25" x14ac:dyDescent="0.25">
      <c r="A3617">
        <f>'Page 1 - General Information'!$G$12</f>
        <v>104105353</v>
      </c>
      <c r="B3617" t="str">
        <f>'Page 1 - General Information'!$G$16</f>
        <v>1164</v>
      </c>
      <c r="C3617" s="395" t="s">
        <v>17716</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f>'Page 1 - General Information'!$G$12</f>
        <v>104105353</v>
      </c>
      <c r="B3618" t="str">
        <f>'Page 1 - General Information'!$G$16</f>
        <v>1164</v>
      </c>
      <c r="C3618" s="395" t="s">
        <v>17716</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f>'Page 1 - General Information'!$G$12</f>
        <v>104105353</v>
      </c>
      <c r="B3619" t="str">
        <f>'Page 1 - General Information'!$G$16</f>
        <v>1164</v>
      </c>
      <c r="C3619" s="395" t="s">
        <v>17716</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f>'Page 1 - General Information'!$G$12</f>
        <v>104105353</v>
      </c>
      <c r="B3620" t="str">
        <f>'Page 1 - General Information'!$G$16</f>
        <v>1164</v>
      </c>
      <c r="C3620" s="395" t="s">
        <v>17716</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f>'Page 1 - General Information'!$G$12</f>
        <v>104105353</v>
      </c>
      <c r="B3621" t="str">
        <f>'Page 1 - General Information'!$G$16</f>
        <v>1164</v>
      </c>
      <c r="C3621" s="395" t="s">
        <v>17716</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f>'Page 1 - General Information'!$G$12</f>
        <v>104105353</v>
      </c>
      <c r="B3622" t="str">
        <f>'Page 1 - General Information'!$G$16</f>
        <v>1164</v>
      </c>
      <c r="C3622" s="395" t="s">
        <v>17716</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f>'Page 1 - General Information'!$G$12</f>
        <v>104105353</v>
      </c>
      <c r="B3623" t="str">
        <f>'Page 1 - General Information'!$G$16</f>
        <v>1164</v>
      </c>
      <c r="C3623" s="395" t="s">
        <v>17716</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f>'Page 1 - General Information'!$G$12</f>
        <v>104105353</v>
      </c>
      <c r="B3624" t="str">
        <f>'Page 1 - General Information'!$G$16</f>
        <v>1164</v>
      </c>
      <c r="C3624" s="395" t="s">
        <v>17716</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f>'Page 1 - General Information'!$G$12</f>
        <v>104105353</v>
      </c>
      <c r="B3625" t="str">
        <f>'Page 1 - General Information'!$G$16</f>
        <v>1164</v>
      </c>
      <c r="C3625" s="395" t="s">
        <v>17716</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f>'Page 1 - General Information'!$G$12</f>
        <v>104105353</v>
      </c>
      <c r="B3626" t="str">
        <f>'Page 1 - General Information'!$G$16</f>
        <v>1164</v>
      </c>
      <c r="C3626" s="395" t="s">
        <v>17716</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f>'Page 1 - General Information'!$G$12</f>
        <v>104105353</v>
      </c>
      <c r="B3627" t="str">
        <f>'Page 1 - General Information'!$G$16</f>
        <v>1164</v>
      </c>
      <c r="C3627" s="395" t="s">
        <v>17716</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f>'Page 1 - General Information'!$G$12</f>
        <v>104105353</v>
      </c>
      <c r="B3628" t="str">
        <f>'Page 1 - General Information'!$G$16</f>
        <v>1164</v>
      </c>
      <c r="C3628" s="395" t="s">
        <v>17716</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f>'Page 1 - General Information'!$G$12</f>
        <v>104105353</v>
      </c>
      <c r="B3629" t="str">
        <f>'Page 1 - General Information'!$G$16</f>
        <v>1164</v>
      </c>
      <c r="C3629" s="395" t="s">
        <v>17716</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f>'Page 1 - General Information'!$G$12</f>
        <v>104105353</v>
      </c>
      <c r="B3630" t="str">
        <f>'Page 1 - General Information'!$G$16</f>
        <v>1164</v>
      </c>
      <c r="C3630" s="395" t="s">
        <v>17716</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f>'Page 1 - General Information'!$G$12</f>
        <v>104105353</v>
      </c>
      <c r="B3631" t="str">
        <f>'Page 1 - General Information'!$G$16</f>
        <v>1164</v>
      </c>
      <c r="C3631" s="395" t="s">
        <v>17716</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f>'Page 1 - General Information'!$G$12</f>
        <v>104105353</v>
      </c>
      <c r="B3632" t="str">
        <f>'Page 1 - General Information'!$G$16</f>
        <v>1164</v>
      </c>
      <c r="C3632" s="395" t="s">
        <v>17716</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f>'Page 1 - General Information'!$G$12</f>
        <v>104105353</v>
      </c>
      <c r="B3633" t="str">
        <f>'Page 1 - General Information'!$G$16</f>
        <v>1164</v>
      </c>
      <c r="C3633" s="395" t="s">
        <v>17716</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f>'Page 1 - General Information'!$G$12</f>
        <v>104105353</v>
      </c>
      <c r="B3634" t="str">
        <f>'Page 1 - General Information'!$G$16</f>
        <v>1164</v>
      </c>
      <c r="C3634" s="395" t="s">
        <v>17716</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f>'Page 1 - General Information'!$G$12</f>
        <v>104105353</v>
      </c>
      <c r="B3635" t="str">
        <f>'Page 1 - General Information'!$G$16</f>
        <v>1164</v>
      </c>
      <c r="C3635" s="395" t="s">
        <v>17716</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f>'Page 1 - General Information'!$G$12</f>
        <v>104105353</v>
      </c>
      <c r="B3636" t="str">
        <f>'Page 1 - General Information'!$G$16</f>
        <v>1164</v>
      </c>
      <c r="C3636" s="395" t="s">
        <v>17716</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f>'Page 1 - General Information'!$G$12</f>
        <v>104105353</v>
      </c>
      <c r="B3637" t="str">
        <f>'Page 1 - General Information'!$G$16</f>
        <v>1164</v>
      </c>
      <c r="C3637" s="395" t="s">
        <v>17716</v>
      </c>
      <c r="D3637"/>
      <c r="E3637"/>
      <c r="F3637"/>
      <c r="G3637"/>
      <c r="H3637"/>
      <c r="I3637"/>
      <c r="J3637"/>
      <c r="K3637"/>
      <c r="L3637"/>
      <c r="M3637"/>
      <c r="N3637" t="s">
        <v>4101</v>
      </c>
      <c r="O3637" s="396">
        <f>INDEX('Page 2 - Team Information'!$K$14:$AP$184,Y3637,X3637)</f>
        <v>1</v>
      </c>
      <c r="P3637"/>
      <c r="Q3637"/>
      <c r="R3637"/>
      <c r="S3637" t="s">
        <v>7648</v>
      </c>
      <c r="T3637"/>
      <c r="U3637"/>
      <c r="V3637"/>
      <c r="W3637"/>
      <c r="X3637" s="397">
        <v>25</v>
      </c>
      <c r="Y3637" s="397">
        <v>84</v>
      </c>
    </row>
    <row r="3638" spans="1:25" x14ac:dyDescent="0.25">
      <c r="A3638">
        <f>'Page 1 - General Information'!$G$12</f>
        <v>104105353</v>
      </c>
      <c r="B3638" t="str">
        <f>'Page 1 - General Information'!$G$16</f>
        <v>1164</v>
      </c>
      <c r="C3638" s="395" t="s">
        <v>17716</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f>'Page 1 - General Information'!$G$12</f>
        <v>104105353</v>
      </c>
      <c r="B3639" t="str">
        <f>'Page 1 - General Information'!$G$16</f>
        <v>1164</v>
      </c>
      <c r="C3639" s="395" t="s">
        <v>17716</v>
      </c>
      <c r="D3639"/>
      <c r="E3639"/>
      <c r="F3639"/>
      <c r="G3639"/>
      <c r="H3639"/>
      <c r="I3639"/>
      <c r="J3639"/>
      <c r="K3639"/>
      <c r="L3639"/>
      <c r="M3639"/>
      <c r="N3639" t="s">
        <v>4101</v>
      </c>
      <c r="O3639" s="396">
        <f>INDEX('Page 2 - Team Information'!$K$14:$AP$184,Y3639,X3639)</f>
        <v>1</v>
      </c>
      <c r="P3639"/>
      <c r="Q3639"/>
      <c r="R3639"/>
      <c r="S3639" t="s">
        <v>7650</v>
      </c>
      <c r="T3639"/>
      <c r="U3639"/>
      <c r="V3639"/>
      <c r="W3639"/>
      <c r="X3639" s="397">
        <v>27</v>
      </c>
      <c r="Y3639" s="397">
        <v>84</v>
      </c>
    </row>
    <row r="3640" spans="1:25" x14ac:dyDescent="0.25">
      <c r="A3640">
        <f>'Page 1 - General Information'!$G$12</f>
        <v>104105353</v>
      </c>
      <c r="B3640" t="str">
        <f>'Page 1 - General Information'!$G$16</f>
        <v>1164</v>
      </c>
      <c r="C3640" s="395" t="s">
        <v>17716</v>
      </c>
      <c r="D3640"/>
      <c r="E3640"/>
      <c r="F3640"/>
      <c r="G3640"/>
      <c r="H3640"/>
      <c r="I3640"/>
      <c r="J3640"/>
      <c r="K3640"/>
      <c r="L3640"/>
      <c r="M3640"/>
      <c r="N3640" s="274" t="s">
        <v>4090</v>
      </c>
      <c r="O3640" s="399"/>
      <c r="P3640"/>
      <c r="Q3640" s="400">
        <f>(INDEX('Page 2 - Team Information'!$K$14:$AP$184,Y3640,X3640)*100)</f>
        <v>3</v>
      </c>
      <c r="R3640"/>
      <c r="S3640" t="s">
        <v>7651</v>
      </c>
      <c r="T3640"/>
      <c r="U3640"/>
      <c r="V3640"/>
      <c r="W3640"/>
      <c r="X3640" s="397">
        <v>29</v>
      </c>
      <c r="Y3640" s="397">
        <v>84</v>
      </c>
    </row>
    <row r="3641" spans="1:25" x14ac:dyDescent="0.25">
      <c r="A3641">
        <f>'Page 1 - General Information'!$G$12</f>
        <v>104105353</v>
      </c>
      <c r="B3641" t="str">
        <f>'Page 1 - General Information'!$G$16</f>
        <v>1164</v>
      </c>
      <c r="C3641" s="395" t="s">
        <v>17716</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f>'Page 1 - General Information'!$G$12</f>
        <v>104105353</v>
      </c>
      <c r="B3642" t="str">
        <f>'Page 1 - General Information'!$G$16</f>
        <v>1164</v>
      </c>
      <c r="C3642" s="395" t="s">
        <v>17716</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f>'Page 1 - General Information'!$G$12</f>
        <v>104105353</v>
      </c>
      <c r="B3643" t="str">
        <f>'Page 1 - General Information'!$G$16</f>
        <v>1164</v>
      </c>
      <c r="C3643" s="395" t="s">
        <v>17716</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f>'Page 1 - General Information'!$G$12</f>
        <v>104105353</v>
      </c>
      <c r="B3644" t="str">
        <f>'Page 1 - General Information'!$G$16</f>
        <v>1164</v>
      </c>
      <c r="C3644" s="395" t="s">
        <v>17716</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f>'Page 1 - General Information'!$G$12</f>
        <v>104105353</v>
      </c>
      <c r="B3645" t="str">
        <f>'Page 1 - General Information'!$G$16</f>
        <v>1164</v>
      </c>
      <c r="C3645" s="395" t="s">
        <v>17716</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25">
      <c r="A3646">
        <f>'Page 1 - General Information'!$G$12</f>
        <v>104105353</v>
      </c>
      <c r="B3646" t="str">
        <f>'Page 1 - General Information'!$G$16</f>
        <v>1164</v>
      </c>
      <c r="C3646" s="395" t="s">
        <v>17716</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f>'Page 1 - General Information'!$G$12</f>
        <v>104105353</v>
      </c>
      <c r="B3647" t="str">
        <f>'Page 1 - General Information'!$G$16</f>
        <v>1164</v>
      </c>
      <c r="C3647" s="395" t="s">
        <v>17716</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f>'Page 1 - General Information'!$G$12</f>
        <v>104105353</v>
      </c>
      <c r="B3648" t="str">
        <f>'Page 1 - General Information'!$G$16</f>
        <v>1164</v>
      </c>
      <c r="C3648" s="395" t="s">
        <v>17716</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f>'Page 1 - General Information'!$G$12</f>
        <v>104105353</v>
      </c>
      <c r="B3649" t="str">
        <f>'Page 1 - General Information'!$G$16</f>
        <v>1164</v>
      </c>
      <c r="C3649" s="395" t="s">
        <v>17716</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f>'Page 1 - General Information'!$G$12</f>
        <v>104105353</v>
      </c>
      <c r="B3650" t="str">
        <f>'Page 1 - General Information'!$G$16</f>
        <v>1164</v>
      </c>
      <c r="C3650" s="395" t="s">
        <v>17716</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f>'Page 1 - General Information'!$G$12</f>
        <v>104105353</v>
      </c>
      <c r="B3651" t="str">
        <f>'Page 1 - General Information'!$G$16</f>
        <v>1164</v>
      </c>
      <c r="C3651" s="395" t="s">
        <v>17716</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f>'Page 1 - General Information'!$G$12</f>
        <v>104105353</v>
      </c>
      <c r="B3652" t="str">
        <f>'Page 1 - General Information'!$G$16</f>
        <v>1164</v>
      </c>
      <c r="C3652" s="395" t="s">
        <v>17716</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f>'Page 1 - General Information'!$G$12</f>
        <v>104105353</v>
      </c>
      <c r="B3653" t="str">
        <f>'Page 1 - General Information'!$G$16</f>
        <v>1164</v>
      </c>
      <c r="C3653" s="395" t="s">
        <v>17716</v>
      </c>
      <c r="D3653"/>
      <c r="E3653"/>
      <c r="F3653"/>
      <c r="G3653"/>
      <c r="H3653"/>
      <c r="I3653"/>
      <c r="J3653"/>
      <c r="K3653"/>
      <c r="L3653"/>
      <c r="M3653"/>
      <c r="N3653" t="s">
        <v>4101</v>
      </c>
      <c r="O3653" s="396">
        <f>INDEX('Page 2 - Team Information'!$K$14:$AP$184,Y3653,X3653)</f>
        <v>1</v>
      </c>
      <c r="P3653"/>
      <c r="Q3653"/>
      <c r="R3653"/>
      <c r="S3653" t="s">
        <v>7664</v>
      </c>
      <c r="T3653"/>
      <c r="U3653"/>
      <c r="V3653"/>
      <c r="W3653"/>
      <c r="X3653" s="397">
        <v>25</v>
      </c>
      <c r="Y3653" s="397">
        <v>86</v>
      </c>
    </row>
    <row r="3654" spans="1:25" x14ac:dyDescent="0.25">
      <c r="A3654">
        <f>'Page 1 - General Information'!$G$12</f>
        <v>104105353</v>
      </c>
      <c r="B3654" t="str">
        <f>'Page 1 - General Information'!$G$16</f>
        <v>1164</v>
      </c>
      <c r="C3654" s="395" t="s">
        <v>17716</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f>'Page 1 - General Information'!$G$12</f>
        <v>104105353</v>
      </c>
      <c r="B3655" t="str">
        <f>'Page 1 - General Information'!$G$16</f>
        <v>1164</v>
      </c>
      <c r="C3655" s="395" t="s">
        <v>17716</v>
      </c>
      <c r="D3655"/>
      <c r="E3655"/>
      <c r="F3655"/>
      <c r="G3655"/>
      <c r="H3655"/>
      <c r="I3655"/>
      <c r="J3655"/>
      <c r="K3655"/>
      <c r="L3655"/>
      <c r="M3655"/>
      <c r="N3655" t="s">
        <v>4101</v>
      </c>
      <c r="O3655" s="396">
        <f>INDEX('Page 2 - Team Information'!$K$14:$AP$184,Y3655,X3655)</f>
        <v>1</v>
      </c>
      <c r="P3655"/>
      <c r="Q3655"/>
      <c r="R3655"/>
      <c r="S3655" t="s">
        <v>7666</v>
      </c>
      <c r="T3655"/>
      <c r="U3655"/>
      <c r="V3655"/>
      <c r="W3655"/>
      <c r="X3655" s="397">
        <v>27</v>
      </c>
      <c r="Y3655" s="397">
        <v>86</v>
      </c>
    </row>
    <row r="3656" spans="1:25" x14ac:dyDescent="0.25">
      <c r="A3656">
        <f>'Page 1 - General Information'!$G$12</f>
        <v>104105353</v>
      </c>
      <c r="B3656" t="str">
        <f>'Page 1 - General Information'!$G$16</f>
        <v>1164</v>
      </c>
      <c r="C3656" s="395" t="s">
        <v>17716</v>
      </c>
      <c r="D3656"/>
      <c r="E3656"/>
      <c r="F3656"/>
      <c r="G3656"/>
      <c r="H3656"/>
      <c r="I3656"/>
      <c r="J3656"/>
      <c r="K3656"/>
      <c r="L3656"/>
      <c r="M3656"/>
      <c r="N3656" s="274" t="s">
        <v>4090</v>
      </c>
      <c r="O3656" s="399"/>
      <c r="P3656"/>
      <c r="Q3656" s="400">
        <f>(INDEX('Page 2 - Team Information'!$K$14:$AP$184,Y3656,X3656)*100)</f>
        <v>0.75</v>
      </c>
      <c r="R3656"/>
      <c r="S3656" t="s">
        <v>7667</v>
      </c>
      <c r="T3656"/>
      <c r="U3656"/>
      <c r="V3656"/>
      <c r="W3656"/>
      <c r="X3656" s="397">
        <v>29</v>
      </c>
      <c r="Y3656" s="397">
        <v>86</v>
      </c>
    </row>
    <row r="3657" spans="1:25" x14ac:dyDescent="0.25">
      <c r="A3657">
        <f>'Page 1 - General Information'!$G$12</f>
        <v>104105353</v>
      </c>
      <c r="B3657" t="str">
        <f>'Page 1 - General Information'!$G$16</f>
        <v>1164</v>
      </c>
      <c r="C3657" s="395" t="s">
        <v>17716</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f>'Page 1 - General Information'!$G$12</f>
        <v>104105353</v>
      </c>
      <c r="B3658" t="str">
        <f>'Page 1 - General Information'!$G$16</f>
        <v>1164</v>
      </c>
      <c r="C3658" s="395" t="s">
        <v>17716</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f>'Page 1 - General Information'!$G$12</f>
        <v>104105353</v>
      </c>
      <c r="B3659" t="str">
        <f>'Page 1 - General Information'!$G$16</f>
        <v>1164</v>
      </c>
      <c r="C3659" s="395" t="s">
        <v>17716</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f>'Page 1 - General Information'!$G$12</f>
        <v>104105353</v>
      </c>
      <c r="B3660" t="str">
        <f>'Page 1 - General Information'!$G$16</f>
        <v>1164</v>
      </c>
      <c r="C3660" s="395" t="s">
        <v>17716</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f>'Page 1 - General Information'!$G$12</f>
        <v>104105353</v>
      </c>
      <c r="B3661" t="str">
        <f>'Page 1 - General Information'!$G$16</f>
        <v>1164</v>
      </c>
      <c r="C3661" s="395" t="s">
        <v>17716</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f>'Page 1 - General Information'!$G$12</f>
        <v>104105353</v>
      </c>
      <c r="B3662" t="str">
        <f>'Page 1 - General Information'!$G$16</f>
        <v>1164</v>
      </c>
      <c r="C3662" s="395" t="s">
        <v>17716</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f>'Page 1 - General Information'!$G$12</f>
        <v>104105353</v>
      </c>
      <c r="B3663" t="str">
        <f>'Page 1 - General Information'!$G$16</f>
        <v>1164</v>
      </c>
      <c r="C3663" s="395" t="s">
        <v>17716</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f>'Page 1 - General Information'!$G$12</f>
        <v>104105353</v>
      </c>
      <c r="B3664" t="str">
        <f>'Page 1 - General Information'!$G$16</f>
        <v>1164</v>
      </c>
      <c r="C3664" s="395" t="s">
        <v>17716</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f>'Page 1 - General Information'!$G$12</f>
        <v>104105353</v>
      </c>
      <c r="B3665" t="str">
        <f>'Page 1 - General Information'!$G$16</f>
        <v>1164</v>
      </c>
      <c r="C3665" s="395" t="s">
        <v>17716</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f>'Page 1 - General Information'!$G$12</f>
        <v>104105353</v>
      </c>
      <c r="B3666" t="str">
        <f>'Page 1 - General Information'!$G$16</f>
        <v>1164</v>
      </c>
      <c r="C3666" s="395" t="s">
        <v>17716</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f>'Page 1 - General Information'!$G$12</f>
        <v>104105353</v>
      </c>
      <c r="B3667" t="str">
        <f>'Page 1 - General Information'!$G$16</f>
        <v>1164</v>
      </c>
      <c r="C3667" s="395" t="s">
        <v>17716</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f>'Page 1 - General Information'!$G$12</f>
        <v>104105353</v>
      </c>
      <c r="B3668" t="str">
        <f>'Page 1 - General Information'!$G$16</f>
        <v>1164</v>
      </c>
      <c r="C3668" s="395" t="s">
        <v>17716</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f>'Page 1 - General Information'!$G$12</f>
        <v>104105353</v>
      </c>
      <c r="B3669" t="str">
        <f>'Page 1 - General Information'!$G$16</f>
        <v>1164</v>
      </c>
      <c r="C3669" s="395" t="s">
        <v>17716</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f>'Page 1 - General Information'!$G$12</f>
        <v>104105353</v>
      </c>
      <c r="B3670" t="str">
        <f>'Page 1 - General Information'!$G$16</f>
        <v>1164</v>
      </c>
      <c r="C3670" s="395" t="s">
        <v>17716</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f>'Page 1 - General Information'!$G$12</f>
        <v>104105353</v>
      </c>
      <c r="B3671" t="str">
        <f>'Page 1 - General Information'!$G$16</f>
        <v>1164</v>
      </c>
      <c r="C3671" s="395" t="s">
        <v>17716</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f>'Page 1 - General Information'!$G$12</f>
        <v>104105353</v>
      </c>
      <c r="B3672" t="str">
        <f>'Page 1 - General Information'!$G$16</f>
        <v>1164</v>
      </c>
      <c r="C3672" s="395" t="s">
        <v>17716</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f>'Page 1 - General Information'!$G$12</f>
        <v>104105353</v>
      </c>
      <c r="B3673" t="str">
        <f>'Page 1 - General Information'!$G$16</f>
        <v>1164</v>
      </c>
      <c r="C3673" s="395" t="s">
        <v>17716</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f>'Page 1 - General Information'!$G$12</f>
        <v>104105353</v>
      </c>
      <c r="B3674" t="str">
        <f>'Page 1 - General Information'!$G$16</f>
        <v>1164</v>
      </c>
      <c r="C3674" s="395" t="s">
        <v>17716</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f>'Page 1 - General Information'!$G$12</f>
        <v>104105353</v>
      </c>
      <c r="B3675" t="str">
        <f>'Page 1 - General Information'!$G$16</f>
        <v>1164</v>
      </c>
      <c r="C3675" s="395" t="s">
        <v>17716</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f>'Page 1 - General Information'!$G$12</f>
        <v>104105353</v>
      </c>
      <c r="B3676" t="str">
        <f>'Page 1 - General Information'!$G$16</f>
        <v>1164</v>
      </c>
      <c r="C3676" s="395" t="s">
        <v>17716</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f>'Page 1 - General Information'!$G$12</f>
        <v>104105353</v>
      </c>
      <c r="B3677" t="str">
        <f>'Page 1 - General Information'!$G$16</f>
        <v>1164</v>
      </c>
      <c r="C3677" s="395" t="s">
        <v>17716</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f>'Page 1 - General Information'!$G$12</f>
        <v>104105353</v>
      </c>
      <c r="B3678" t="str">
        <f>'Page 1 - General Information'!$G$16</f>
        <v>1164</v>
      </c>
      <c r="C3678" s="395" t="s">
        <v>17716</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f>'Page 1 - General Information'!$G$12</f>
        <v>104105353</v>
      </c>
      <c r="B3679" t="str">
        <f>'Page 1 - General Information'!$G$16</f>
        <v>1164</v>
      </c>
      <c r="C3679" s="395" t="s">
        <v>17716</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f>'Page 1 - General Information'!$G$12</f>
        <v>104105353</v>
      </c>
      <c r="B3680" t="str">
        <f>'Page 1 - General Information'!$G$16</f>
        <v>1164</v>
      </c>
      <c r="C3680" s="395" t="s">
        <v>17716</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f>'Page 1 - General Information'!$G$12</f>
        <v>104105353</v>
      </c>
      <c r="B3681" t="str">
        <f>'Page 1 - General Information'!$G$16</f>
        <v>1164</v>
      </c>
      <c r="C3681" s="395" t="s">
        <v>17716</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f>'Page 1 - General Information'!$G$12</f>
        <v>104105353</v>
      </c>
      <c r="B3682" t="str">
        <f>'Page 1 - General Information'!$G$16</f>
        <v>1164</v>
      </c>
      <c r="C3682" s="395" t="s">
        <v>17716</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f>'Page 1 - General Information'!$G$12</f>
        <v>104105353</v>
      </c>
      <c r="B3683" t="str">
        <f>'Page 1 - General Information'!$G$16</f>
        <v>1164</v>
      </c>
      <c r="C3683" s="395" t="s">
        <v>17716</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f>'Page 1 - General Information'!$G$12</f>
        <v>104105353</v>
      </c>
      <c r="B3684" t="str">
        <f>'Page 1 - General Information'!$G$16</f>
        <v>1164</v>
      </c>
      <c r="C3684" s="395" t="s">
        <v>17716</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f>'Page 1 - General Information'!$G$12</f>
        <v>104105353</v>
      </c>
      <c r="B3685" t="str">
        <f>'Page 1 - General Information'!$G$16</f>
        <v>1164</v>
      </c>
      <c r="C3685" s="395" t="s">
        <v>17716</v>
      </c>
      <c r="D3685"/>
      <c r="E3685"/>
      <c r="F3685"/>
      <c r="G3685"/>
      <c r="H3685"/>
      <c r="I3685"/>
      <c r="J3685"/>
      <c r="K3685"/>
      <c r="L3685"/>
      <c r="M3685"/>
      <c r="N3685" t="s">
        <v>4101</v>
      </c>
      <c r="O3685" s="396">
        <f>INDEX('Page 2 - Team Information'!$K$14:$AP$184,Y3685,X3685)</f>
        <v>0</v>
      </c>
      <c r="P3685"/>
      <c r="Q3685"/>
      <c r="R3685"/>
      <c r="S3685" t="s">
        <v>7696</v>
      </c>
      <c r="T3685"/>
      <c r="U3685"/>
      <c r="V3685"/>
      <c r="W3685"/>
      <c r="X3685" s="397">
        <v>25</v>
      </c>
      <c r="Y3685" s="397">
        <v>90</v>
      </c>
    </row>
    <row r="3686" spans="1:25" x14ac:dyDescent="0.25">
      <c r="A3686">
        <f>'Page 1 - General Information'!$G$12</f>
        <v>104105353</v>
      </c>
      <c r="B3686" t="str">
        <f>'Page 1 - General Information'!$G$16</f>
        <v>1164</v>
      </c>
      <c r="C3686" s="395" t="s">
        <v>17716</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f>'Page 1 - General Information'!$G$12</f>
        <v>104105353</v>
      </c>
      <c r="B3687" t="str">
        <f>'Page 1 - General Information'!$G$16</f>
        <v>1164</v>
      </c>
      <c r="C3687" s="395" t="s">
        <v>17716</v>
      </c>
      <c r="D3687"/>
      <c r="E3687"/>
      <c r="F3687"/>
      <c r="G3687"/>
      <c r="H3687"/>
      <c r="I3687"/>
      <c r="J3687"/>
      <c r="K3687"/>
      <c r="L3687"/>
      <c r="M3687"/>
      <c r="N3687" t="s">
        <v>4101</v>
      </c>
      <c r="O3687" s="396">
        <f>INDEX('Page 2 - Team Information'!$K$14:$AP$184,Y3687,X3687)</f>
        <v>0</v>
      </c>
      <c r="P3687"/>
      <c r="Q3687"/>
      <c r="R3687"/>
      <c r="S3687" t="s">
        <v>7698</v>
      </c>
      <c r="T3687"/>
      <c r="U3687"/>
      <c r="V3687"/>
      <c r="W3687"/>
      <c r="X3687" s="397">
        <v>27</v>
      </c>
      <c r="Y3687" s="397">
        <v>90</v>
      </c>
    </row>
    <row r="3688" spans="1:25" x14ac:dyDescent="0.25">
      <c r="A3688">
        <f>'Page 1 - General Information'!$G$12</f>
        <v>104105353</v>
      </c>
      <c r="B3688" t="str">
        <f>'Page 1 - General Information'!$G$16</f>
        <v>1164</v>
      </c>
      <c r="C3688" s="395" t="s">
        <v>17716</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f>'Page 1 - General Information'!$G$12</f>
        <v>104105353</v>
      </c>
      <c r="B3689" t="str">
        <f>'Page 1 - General Information'!$G$16</f>
        <v>1164</v>
      </c>
      <c r="C3689" s="395" t="s">
        <v>17716</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f>'Page 1 - General Information'!$G$12</f>
        <v>104105353</v>
      </c>
      <c r="B3690" t="str">
        <f>'Page 1 - General Information'!$G$16</f>
        <v>1164</v>
      </c>
      <c r="C3690" s="395" t="s">
        <v>17716</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f>'Page 1 - General Information'!$G$12</f>
        <v>104105353</v>
      </c>
      <c r="B3691" t="str">
        <f>'Page 1 - General Information'!$G$16</f>
        <v>1164</v>
      </c>
      <c r="C3691" s="395" t="s">
        <v>17716</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f>'Page 1 - General Information'!$G$12</f>
        <v>104105353</v>
      </c>
      <c r="B3692" t="str">
        <f>'Page 1 - General Information'!$G$16</f>
        <v>1164</v>
      </c>
      <c r="C3692" s="395" t="s">
        <v>17716</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f>'Page 1 - General Information'!$G$12</f>
        <v>104105353</v>
      </c>
      <c r="B3693" t="str">
        <f>'Page 1 - General Information'!$G$16</f>
        <v>1164</v>
      </c>
      <c r="C3693" s="395" t="s">
        <v>17716</v>
      </c>
      <c r="D3693"/>
      <c r="E3693"/>
      <c r="F3693"/>
      <c r="G3693"/>
      <c r="H3693"/>
      <c r="I3693"/>
      <c r="J3693"/>
      <c r="K3693"/>
      <c r="L3693"/>
      <c r="M3693"/>
      <c r="N3693" t="s">
        <v>4101</v>
      </c>
      <c r="O3693" s="396">
        <f>INDEX('Page 2 - Team Information'!$K$14:$AP$184,Y3693,X3693)</f>
        <v>1</v>
      </c>
      <c r="P3693"/>
      <c r="Q3693"/>
      <c r="R3693"/>
      <c r="S3693" t="s">
        <v>10170</v>
      </c>
      <c r="T3693"/>
      <c r="U3693"/>
      <c r="V3693"/>
      <c r="W3693"/>
      <c r="X3693" s="397">
        <v>25</v>
      </c>
      <c r="Y3693" s="397">
        <v>91</v>
      </c>
    </row>
    <row r="3694" spans="1:25" x14ac:dyDescent="0.25">
      <c r="A3694">
        <f>'Page 1 - General Information'!$G$12</f>
        <v>104105353</v>
      </c>
      <c r="B3694" t="str">
        <f>'Page 1 - General Information'!$G$16</f>
        <v>1164</v>
      </c>
      <c r="C3694" s="395" t="s">
        <v>17716</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f>'Page 1 - General Information'!$G$12</f>
        <v>104105353</v>
      </c>
      <c r="B3695" t="str">
        <f>'Page 1 - General Information'!$G$16</f>
        <v>1164</v>
      </c>
      <c r="C3695" s="395" t="s">
        <v>17716</v>
      </c>
      <c r="D3695"/>
      <c r="E3695"/>
      <c r="F3695"/>
      <c r="G3695"/>
      <c r="H3695"/>
      <c r="I3695"/>
      <c r="J3695"/>
      <c r="K3695"/>
      <c r="L3695"/>
      <c r="M3695"/>
      <c r="N3695" t="s">
        <v>4101</v>
      </c>
      <c r="O3695" s="396">
        <f>INDEX('Page 2 - Team Information'!$K$14:$AP$184,Y3695,X3695)</f>
        <v>1</v>
      </c>
      <c r="P3695"/>
      <c r="Q3695"/>
      <c r="R3695"/>
      <c r="S3695" t="s">
        <v>10172</v>
      </c>
      <c r="T3695"/>
      <c r="U3695"/>
      <c r="V3695"/>
      <c r="W3695"/>
      <c r="X3695" s="397">
        <v>27</v>
      </c>
      <c r="Y3695" s="397">
        <v>91</v>
      </c>
    </row>
    <row r="3696" spans="1:25" x14ac:dyDescent="0.25">
      <c r="A3696">
        <f>'Page 1 - General Information'!$G$12</f>
        <v>104105353</v>
      </c>
      <c r="B3696" t="str">
        <f>'Page 1 - General Information'!$G$16</f>
        <v>1164</v>
      </c>
      <c r="C3696" s="395" t="s">
        <v>17716</v>
      </c>
      <c r="D3696"/>
      <c r="E3696"/>
      <c r="F3696"/>
      <c r="G3696"/>
      <c r="H3696"/>
      <c r="I3696"/>
      <c r="J3696"/>
      <c r="K3696"/>
      <c r="L3696"/>
      <c r="M3696"/>
      <c r="N3696" s="274" t="s">
        <v>4090</v>
      </c>
      <c r="O3696" s="399"/>
      <c r="P3696"/>
      <c r="Q3696" s="400">
        <f>(INDEX('Page 2 - Team Information'!$K$14:$AP$184,Y3696,X3696)*100)</f>
        <v>7.0000000000000009</v>
      </c>
      <c r="R3696"/>
      <c r="S3696" t="s">
        <v>10173</v>
      </c>
      <c r="T3696"/>
      <c r="U3696"/>
      <c r="V3696"/>
      <c r="W3696"/>
      <c r="X3696" s="397">
        <v>29</v>
      </c>
      <c r="Y3696" s="397">
        <v>91</v>
      </c>
    </row>
    <row r="3697" spans="1:25" x14ac:dyDescent="0.25">
      <c r="A3697">
        <f>'Page 1 - General Information'!$G$12</f>
        <v>104105353</v>
      </c>
      <c r="B3697" t="str">
        <f>'Page 1 - General Information'!$G$16</f>
        <v>1164</v>
      </c>
      <c r="C3697" s="395" t="s">
        <v>17716</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f>'Page 1 - General Information'!$G$12</f>
        <v>104105353</v>
      </c>
      <c r="B3698" t="str">
        <f>'Page 1 - General Information'!$G$16</f>
        <v>1164</v>
      </c>
      <c r="C3698" s="395" t="s">
        <v>17716</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f>'Page 1 - General Information'!$G$12</f>
        <v>104105353</v>
      </c>
      <c r="B3699" t="str">
        <f>'Page 1 - General Information'!$G$16</f>
        <v>1164</v>
      </c>
      <c r="C3699" s="395" t="s">
        <v>17716</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f>'Page 1 - General Information'!$G$12</f>
        <v>104105353</v>
      </c>
      <c r="B3700" t="str">
        <f>'Page 1 - General Information'!$G$16</f>
        <v>1164</v>
      </c>
      <c r="C3700" s="395" t="s">
        <v>17716</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f>'Page 1 - General Information'!$G$12</f>
        <v>104105353</v>
      </c>
      <c r="B3701" t="str">
        <f>'Page 1 - General Information'!$G$16</f>
        <v>1164</v>
      </c>
      <c r="C3701" s="395" t="s">
        <v>17716</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f>'Page 1 - General Information'!$G$12</f>
        <v>104105353</v>
      </c>
      <c r="B3702" t="str">
        <f>'Page 1 - General Information'!$G$16</f>
        <v>1164</v>
      </c>
      <c r="C3702" s="395" t="s">
        <v>17716</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f>'Page 1 - General Information'!$G$12</f>
        <v>104105353</v>
      </c>
      <c r="B3703" t="str">
        <f>'Page 1 - General Information'!$G$16</f>
        <v>1164</v>
      </c>
      <c r="C3703" s="395" t="s">
        <v>17716</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f>'Page 1 - General Information'!$G$12</f>
        <v>104105353</v>
      </c>
      <c r="B3704" t="str">
        <f>'Page 1 - General Information'!$G$16</f>
        <v>1164</v>
      </c>
      <c r="C3704" s="395" t="s">
        <v>17716</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f>'Page 1 - General Information'!$G$12</f>
        <v>104105353</v>
      </c>
      <c r="B3705" t="str">
        <f>'Page 1 - General Information'!$G$16</f>
        <v>1164</v>
      </c>
      <c r="C3705" s="395" t="s">
        <v>17716</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f>'Page 1 - General Information'!$G$12</f>
        <v>104105353</v>
      </c>
      <c r="B3706" t="str">
        <f>'Page 1 - General Information'!$G$16</f>
        <v>1164</v>
      </c>
      <c r="C3706" s="395" t="s">
        <v>17716</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f>'Page 1 - General Information'!$G$12</f>
        <v>104105353</v>
      </c>
      <c r="B3707" t="str">
        <f>'Page 1 - General Information'!$G$16</f>
        <v>1164</v>
      </c>
      <c r="C3707" s="395" t="s">
        <v>17716</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f>'Page 1 - General Information'!$G$12</f>
        <v>104105353</v>
      </c>
      <c r="B3708" t="str">
        <f>'Page 1 - General Information'!$G$16</f>
        <v>1164</v>
      </c>
      <c r="C3708" s="395" t="s">
        <v>17716</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f>'Page 1 - General Information'!$G$12</f>
        <v>104105353</v>
      </c>
      <c r="B3709" t="str">
        <f>'Page 1 - General Information'!$G$16</f>
        <v>1164</v>
      </c>
      <c r="C3709" s="395" t="s">
        <v>17716</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25">
      <c r="A3710">
        <f>'Page 1 - General Information'!$G$12</f>
        <v>104105353</v>
      </c>
      <c r="B3710" t="str">
        <f>'Page 1 - General Information'!$G$16</f>
        <v>1164</v>
      </c>
      <c r="C3710" s="395" t="s">
        <v>17716</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f>'Page 1 - General Information'!$G$12</f>
        <v>104105353</v>
      </c>
      <c r="B3711" t="str">
        <f>'Page 1 - General Information'!$G$16</f>
        <v>1164</v>
      </c>
      <c r="C3711" s="395" t="s">
        <v>17716</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f>'Page 1 - General Information'!$G$12</f>
        <v>104105353</v>
      </c>
      <c r="B3712" t="str">
        <f>'Page 1 - General Information'!$G$16</f>
        <v>1164</v>
      </c>
      <c r="C3712" s="395" t="s">
        <v>17716</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f>'Page 1 - General Information'!$G$12</f>
        <v>104105353</v>
      </c>
      <c r="B3713" t="str">
        <f>'Page 1 - General Information'!$G$16</f>
        <v>1164</v>
      </c>
      <c r="C3713" s="395" t="s">
        <v>17716</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f>'Page 1 - General Information'!$G$12</f>
        <v>104105353</v>
      </c>
      <c r="B3714" t="str">
        <f>'Page 1 - General Information'!$G$16</f>
        <v>1164</v>
      </c>
      <c r="C3714" s="395" t="s">
        <v>17716</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f>'Page 1 - General Information'!$G$12</f>
        <v>104105353</v>
      </c>
      <c r="B3715" t="str">
        <f>'Page 1 - General Information'!$G$16</f>
        <v>1164</v>
      </c>
      <c r="C3715" s="395" t="s">
        <v>17716</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f>'Page 1 - General Information'!$G$12</f>
        <v>104105353</v>
      </c>
      <c r="B3716" t="str">
        <f>'Page 1 - General Information'!$G$16</f>
        <v>1164</v>
      </c>
      <c r="C3716" s="395" t="s">
        <v>17716</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f>'Page 1 - General Information'!$G$12</f>
        <v>104105353</v>
      </c>
      <c r="B3717" t="str">
        <f>'Page 1 - General Information'!$G$16</f>
        <v>1164</v>
      </c>
      <c r="C3717" s="395" t="s">
        <v>17716</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f>'Page 1 - General Information'!$G$12</f>
        <v>104105353</v>
      </c>
      <c r="B3718" t="str">
        <f>'Page 1 - General Information'!$G$16</f>
        <v>1164</v>
      </c>
      <c r="C3718" s="395" t="s">
        <v>17716</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f>'Page 1 - General Information'!$G$12</f>
        <v>104105353</v>
      </c>
      <c r="B3719" t="str">
        <f>'Page 1 - General Information'!$G$16</f>
        <v>1164</v>
      </c>
      <c r="C3719" s="395" t="s">
        <v>17716</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f>'Page 1 - General Information'!$G$12</f>
        <v>104105353</v>
      </c>
      <c r="B3720" t="str">
        <f>'Page 1 - General Information'!$G$16</f>
        <v>1164</v>
      </c>
      <c r="C3720" s="395" t="s">
        <v>17716</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f>'Page 1 - General Information'!$G$12</f>
        <v>104105353</v>
      </c>
      <c r="B3721" t="str">
        <f>'Page 1 - General Information'!$G$16</f>
        <v>1164</v>
      </c>
      <c r="C3721" s="395" t="s">
        <v>17716</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f>'Page 1 - General Information'!$G$12</f>
        <v>104105353</v>
      </c>
      <c r="B3722" t="str">
        <f>'Page 1 - General Information'!$G$16</f>
        <v>1164</v>
      </c>
      <c r="C3722" s="395" t="s">
        <v>17716</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f>'Page 1 - General Information'!$G$12</f>
        <v>104105353</v>
      </c>
      <c r="B3723" t="str">
        <f>'Page 1 - General Information'!$G$16</f>
        <v>1164</v>
      </c>
      <c r="C3723" s="395" t="s">
        <v>17716</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f>'Page 1 - General Information'!$G$12</f>
        <v>104105353</v>
      </c>
      <c r="B3724" t="str">
        <f>'Page 1 - General Information'!$G$16</f>
        <v>1164</v>
      </c>
      <c r="C3724" s="395" t="s">
        <v>17716</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f>'Page 1 - General Information'!$G$12</f>
        <v>104105353</v>
      </c>
      <c r="B3725" t="str">
        <f>'Page 1 - General Information'!$G$16</f>
        <v>1164</v>
      </c>
      <c r="C3725" s="395" t="s">
        <v>17716</v>
      </c>
      <c r="D3725"/>
      <c r="E3725"/>
      <c r="F3725"/>
      <c r="G3725"/>
      <c r="H3725"/>
      <c r="I3725"/>
      <c r="J3725"/>
      <c r="K3725"/>
      <c r="L3725"/>
      <c r="M3725"/>
      <c r="N3725" t="s">
        <v>4101</v>
      </c>
      <c r="O3725" s="396">
        <f>INDEX('Page 2 - Team Information'!$K$14:$AP$184,Y3725,X3725)</f>
        <v>1</v>
      </c>
      <c r="P3725"/>
      <c r="Q3725"/>
      <c r="R3725"/>
      <c r="S3725" t="s">
        <v>7728</v>
      </c>
      <c r="T3725"/>
      <c r="U3725"/>
      <c r="V3725"/>
      <c r="W3725"/>
      <c r="X3725" s="397">
        <v>25</v>
      </c>
      <c r="Y3725" s="397">
        <v>95</v>
      </c>
    </row>
    <row r="3726" spans="1:25" x14ac:dyDescent="0.25">
      <c r="A3726">
        <f>'Page 1 - General Information'!$G$12</f>
        <v>104105353</v>
      </c>
      <c r="B3726" t="str">
        <f>'Page 1 - General Information'!$G$16</f>
        <v>1164</v>
      </c>
      <c r="C3726" s="395" t="s">
        <v>17716</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f>'Page 1 - General Information'!$G$12</f>
        <v>104105353</v>
      </c>
      <c r="B3727" t="str">
        <f>'Page 1 - General Information'!$G$16</f>
        <v>1164</v>
      </c>
      <c r="C3727" s="395" t="s">
        <v>17716</v>
      </c>
      <c r="D3727"/>
      <c r="E3727"/>
      <c r="F3727"/>
      <c r="G3727"/>
      <c r="H3727"/>
      <c r="I3727"/>
      <c r="J3727"/>
      <c r="K3727"/>
      <c r="L3727"/>
      <c r="M3727"/>
      <c r="N3727" t="s">
        <v>4101</v>
      </c>
      <c r="O3727" s="396">
        <f>INDEX('Page 2 - Team Information'!$K$14:$AP$184,Y3727,X3727)</f>
        <v>2</v>
      </c>
      <c r="P3727"/>
      <c r="Q3727"/>
      <c r="R3727"/>
      <c r="S3727" t="s">
        <v>7730</v>
      </c>
      <c r="T3727"/>
      <c r="U3727"/>
      <c r="V3727"/>
      <c r="W3727"/>
      <c r="X3727" s="397">
        <v>27</v>
      </c>
      <c r="Y3727" s="397">
        <v>95</v>
      </c>
    </row>
    <row r="3728" spans="1:25" x14ac:dyDescent="0.25">
      <c r="A3728">
        <f>'Page 1 - General Information'!$G$12</f>
        <v>104105353</v>
      </c>
      <c r="B3728" t="str">
        <f>'Page 1 - General Information'!$G$16</f>
        <v>1164</v>
      </c>
      <c r="C3728" s="395" t="s">
        <v>17716</v>
      </c>
      <c r="D3728"/>
      <c r="E3728"/>
      <c r="F3728"/>
      <c r="G3728"/>
      <c r="H3728"/>
      <c r="I3728"/>
      <c r="J3728"/>
      <c r="K3728"/>
      <c r="L3728"/>
      <c r="M3728"/>
      <c r="N3728" s="274" t="s">
        <v>4090</v>
      </c>
      <c r="O3728" s="399"/>
      <c r="P3728"/>
      <c r="Q3728" s="400">
        <f>(INDEX('Page 2 - Team Information'!$K$14:$AP$184,Y3728,X3728)*100)</f>
        <v>5</v>
      </c>
      <c r="R3728"/>
      <c r="S3728" t="s">
        <v>7731</v>
      </c>
      <c r="T3728"/>
      <c r="U3728"/>
      <c r="V3728"/>
      <c r="W3728"/>
      <c r="X3728" s="397">
        <v>29</v>
      </c>
      <c r="Y3728" s="397">
        <v>95</v>
      </c>
    </row>
    <row r="3729" spans="1:25" x14ac:dyDescent="0.25">
      <c r="A3729">
        <f>'Page 1 - General Information'!$G$12</f>
        <v>104105353</v>
      </c>
      <c r="B3729" t="str">
        <f>'Page 1 - General Information'!$G$16</f>
        <v>1164</v>
      </c>
      <c r="C3729" s="395" t="s">
        <v>17716</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f>'Page 1 - General Information'!$G$12</f>
        <v>104105353</v>
      </c>
      <c r="B3730" t="str">
        <f>'Page 1 - General Information'!$G$16</f>
        <v>1164</v>
      </c>
      <c r="C3730" s="395" t="s">
        <v>17716</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f>'Page 1 - General Information'!$G$12</f>
        <v>104105353</v>
      </c>
      <c r="B3731" t="str">
        <f>'Page 1 - General Information'!$G$16</f>
        <v>1164</v>
      </c>
      <c r="C3731" s="395" t="s">
        <v>17716</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f>'Page 1 - General Information'!$G$12</f>
        <v>104105353</v>
      </c>
      <c r="B3732" t="str">
        <f>'Page 1 - General Information'!$G$16</f>
        <v>1164</v>
      </c>
      <c r="C3732" s="395" t="s">
        <v>17716</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f>'Page 1 - General Information'!$G$12</f>
        <v>104105353</v>
      </c>
      <c r="B3733" t="str">
        <f>'Page 1 - General Information'!$G$16</f>
        <v>1164</v>
      </c>
      <c r="C3733" s="395" t="s">
        <v>17716</v>
      </c>
      <c r="D3733"/>
      <c r="E3733"/>
      <c r="F3733"/>
      <c r="G3733"/>
      <c r="H3733"/>
      <c r="I3733"/>
      <c r="J3733"/>
      <c r="K3733"/>
      <c r="L3733"/>
      <c r="M3733"/>
      <c r="N3733" t="s">
        <v>4101</v>
      </c>
      <c r="O3733" s="396">
        <f>INDEX('Page 2 - Team Information'!$K$14:$AP$184,Y3733,X3733)</f>
        <v>1</v>
      </c>
      <c r="P3733"/>
      <c r="Q3733"/>
      <c r="R3733"/>
      <c r="S3733" t="s">
        <v>7736</v>
      </c>
      <c r="T3733"/>
      <c r="U3733"/>
      <c r="V3733"/>
      <c r="W3733"/>
      <c r="X3733" s="397">
        <v>25</v>
      </c>
      <c r="Y3733" s="397">
        <v>96</v>
      </c>
    </row>
    <row r="3734" spans="1:25" x14ac:dyDescent="0.25">
      <c r="A3734">
        <f>'Page 1 - General Information'!$G$12</f>
        <v>104105353</v>
      </c>
      <c r="B3734" t="str">
        <f>'Page 1 - General Information'!$G$16</f>
        <v>1164</v>
      </c>
      <c r="C3734" s="395" t="s">
        <v>17716</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f>'Page 1 - General Information'!$G$12</f>
        <v>104105353</v>
      </c>
      <c r="B3735" t="str">
        <f>'Page 1 - General Information'!$G$16</f>
        <v>1164</v>
      </c>
      <c r="C3735" s="395" t="s">
        <v>17716</v>
      </c>
      <c r="D3735"/>
      <c r="E3735"/>
      <c r="F3735"/>
      <c r="G3735"/>
      <c r="H3735"/>
      <c r="I3735"/>
      <c r="J3735"/>
      <c r="K3735"/>
      <c r="L3735"/>
      <c r="M3735"/>
      <c r="N3735" t="s">
        <v>4101</v>
      </c>
      <c r="O3735" s="396">
        <f>INDEX('Page 2 - Team Information'!$K$14:$AP$184,Y3735,X3735)</f>
        <v>1</v>
      </c>
      <c r="P3735"/>
      <c r="Q3735"/>
      <c r="R3735"/>
      <c r="S3735" t="s">
        <v>7738</v>
      </c>
      <c r="T3735"/>
      <c r="U3735"/>
      <c r="V3735"/>
      <c r="W3735"/>
      <c r="X3735" s="397">
        <v>27</v>
      </c>
      <c r="Y3735" s="397">
        <v>96</v>
      </c>
    </row>
    <row r="3736" spans="1:25" x14ac:dyDescent="0.25">
      <c r="A3736">
        <f>'Page 1 - General Information'!$G$12</f>
        <v>104105353</v>
      </c>
      <c r="B3736" t="str">
        <f>'Page 1 - General Information'!$G$16</f>
        <v>1164</v>
      </c>
      <c r="C3736" s="395" t="s">
        <v>17716</v>
      </c>
      <c r="D3736"/>
      <c r="E3736"/>
      <c r="F3736"/>
      <c r="G3736"/>
      <c r="H3736"/>
      <c r="I3736"/>
      <c r="J3736"/>
      <c r="K3736"/>
      <c r="L3736"/>
      <c r="M3736"/>
      <c r="N3736" s="274" t="s">
        <v>4090</v>
      </c>
      <c r="O3736" s="399"/>
      <c r="P3736"/>
      <c r="Q3736" s="400">
        <f>(INDEX('Page 2 - Team Information'!$K$14:$AP$184,Y3736,X3736)*100)</f>
        <v>6</v>
      </c>
      <c r="R3736"/>
      <c r="S3736" t="s">
        <v>7739</v>
      </c>
      <c r="T3736"/>
      <c r="U3736"/>
      <c r="V3736"/>
      <c r="W3736"/>
      <c r="X3736" s="397">
        <v>29</v>
      </c>
      <c r="Y3736" s="397">
        <v>96</v>
      </c>
    </row>
    <row r="3737" spans="1:25" x14ac:dyDescent="0.25">
      <c r="A3737">
        <f>'Page 1 - General Information'!$G$12</f>
        <v>104105353</v>
      </c>
      <c r="B3737" t="str">
        <f>'Page 1 - General Information'!$G$16</f>
        <v>1164</v>
      </c>
      <c r="C3737" s="395" t="s">
        <v>17716</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f>'Page 1 - General Information'!$G$12</f>
        <v>104105353</v>
      </c>
      <c r="B3738" t="str">
        <f>'Page 1 - General Information'!$G$16</f>
        <v>1164</v>
      </c>
      <c r="C3738" s="395" t="s">
        <v>17716</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f>'Page 1 - General Information'!$G$12</f>
        <v>104105353</v>
      </c>
      <c r="B3739" t="str">
        <f>'Page 1 - General Information'!$G$16</f>
        <v>1164</v>
      </c>
      <c r="C3739" s="395" t="s">
        <v>17716</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f>'Page 1 - General Information'!$G$12</f>
        <v>104105353</v>
      </c>
      <c r="B3740" t="str">
        <f>'Page 1 - General Information'!$G$16</f>
        <v>1164</v>
      </c>
      <c r="C3740" s="395" t="s">
        <v>17716</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f>'Page 1 - General Information'!$G$12</f>
        <v>104105353</v>
      </c>
      <c r="B3741" t="str">
        <f>'Page 1 - General Information'!$G$16</f>
        <v>1164</v>
      </c>
      <c r="C3741" s="395" t="s">
        <v>17716</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f>'Page 1 - General Information'!$G$12</f>
        <v>104105353</v>
      </c>
      <c r="B3742" t="str">
        <f>'Page 1 - General Information'!$G$16</f>
        <v>1164</v>
      </c>
      <c r="C3742" s="395" t="s">
        <v>17716</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f>'Page 1 - General Information'!$G$12</f>
        <v>104105353</v>
      </c>
      <c r="B3743" t="str">
        <f>'Page 1 - General Information'!$G$16</f>
        <v>1164</v>
      </c>
      <c r="C3743" s="395" t="s">
        <v>17716</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f>'Page 1 - General Information'!$G$12</f>
        <v>104105353</v>
      </c>
      <c r="B3744" t="str">
        <f>'Page 1 - General Information'!$G$16</f>
        <v>1164</v>
      </c>
      <c r="C3744" s="395" t="s">
        <v>17716</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f>'Page 1 - General Information'!$G$12</f>
        <v>104105353</v>
      </c>
      <c r="B3745" t="str">
        <f>'Page 1 - General Information'!$G$16</f>
        <v>1164</v>
      </c>
      <c r="C3745" s="395" t="s">
        <v>17716</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f>'Page 1 - General Information'!$G$12</f>
        <v>104105353</v>
      </c>
      <c r="B3746" t="str">
        <f>'Page 1 - General Information'!$G$16</f>
        <v>1164</v>
      </c>
      <c r="C3746" s="395" t="s">
        <v>17716</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f>'Page 1 - General Information'!$G$12</f>
        <v>104105353</v>
      </c>
      <c r="B3747" t="str">
        <f>'Page 1 - General Information'!$G$16</f>
        <v>1164</v>
      </c>
      <c r="C3747" s="395" t="s">
        <v>17716</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f>'Page 1 - General Information'!$G$12</f>
        <v>104105353</v>
      </c>
      <c r="B3748" t="str">
        <f>'Page 1 - General Information'!$G$16</f>
        <v>1164</v>
      </c>
      <c r="C3748" s="395" t="s">
        <v>17716</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f>'Page 1 - General Information'!$G$12</f>
        <v>104105353</v>
      </c>
      <c r="B3749" t="str">
        <f>'Page 1 - General Information'!$G$16</f>
        <v>1164</v>
      </c>
      <c r="C3749" s="395" t="s">
        <v>17716</v>
      </c>
      <c r="D3749"/>
      <c r="E3749"/>
      <c r="F3749"/>
      <c r="G3749"/>
      <c r="H3749"/>
      <c r="I3749"/>
      <c r="J3749"/>
      <c r="K3749"/>
      <c r="L3749"/>
      <c r="M3749"/>
      <c r="N3749" t="s">
        <v>4101</v>
      </c>
      <c r="O3749" s="396">
        <f>INDEX('Page 2 - Team Information'!$K$14:$AP$184,Y3749,X3749)</f>
        <v>1</v>
      </c>
      <c r="P3749"/>
      <c r="Q3749"/>
      <c r="R3749"/>
      <c r="S3749" t="s">
        <v>7752</v>
      </c>
      <c r="T3749"/>
      <c r="U3749"/>
      <c r="V3749"/>
      <c r="W3749"/>
      <c r="X3749" s="397">
        <v>25</v>
      </c>
      <c r="Y3749" s="397">
        <v>98</v>
      </c>
    </row>
    <row r="3750" spans="1:25" x14ac:dyDescent="0.25">
      <c r="A3750">
        <f>'Page 1 - General Information'!$G$12</f>
        <v>104105353</v>
      </c>
      <c r="B3750" t="str">
        <f>'Page 1 - General Information'!$G$16</f>
        <v>1164</v>
      </c>
      <c r="C3750" s="395" t="s">
        <v>17716</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f>'Page 1 - General Information'!$G$12</f>
        <v>104105353</v>
      </c>
      <c r="B3751" t="str">
        <f>'Page 1 - General Information'!$G$16</f>
        <v>1164</v>
      </c>
      <c r="C3751" s="395" t="s">
        <v>17716</v>
      </c>
      <c r="D3751"/>
      <c r="E3751"/>
      <c r="F3751"/>
      <c r="G3751"/>
      <c r="H3751"/>
      <c r="I3751"/>
      <c r="J3751"/>
      <c r="K3751"/>
      <c r="L3751"/>
      <c r="M3751"/>
      <c r="N3751" t="s">
        <v>4101</v>
      </c>
      <c r="O3751" s="396">
        <f>INDEX('Page 2 - Team Information'!$K$14:$AP$184,Y3751,X3751)</f>
        <v>1</v>
      </c>
      <c r="P3751"/>
      <c r="Q3751"/>
      <c r="R3751"/>
      <c r="S3751" t="s">
        <v>7754</v>
      </c>
      <c r="T3751"/>
      <c r="U3751"/>
      <c r="V3751"/>
      <c r="W3751"/>
      <c r="X3751" s="397">
        <v>27</v>
      </c>
      <c r="Y3751" s="397">
        <v>98</v>
      </c>
    </row>
    <row r="3752" spans="1:25" x14ac:dyDescent="0.25">
      <c r="A3752">
        <f>'Page 1 - General Information'!$G$12</f>
        <v>104105353</v>
      </c>
      <c r="B3752" t="str">
        <f>'Page 1 - General Information'!$G$16</f>
        <v>1164</v>
      </c>
      <c r="C3752" s="395" t="s">
        <v>17716</v>
      </c>
      <c r="D3752"/>
      <c r="E3752"/>
      <c r="F3752"/>
      <c r="G3752"/>
      <c r="H3752"/>
      <c r="I3752"/>
      <c r="J3752"/>
      <c r="K3752"/>
      <c r="L3752"/>
      <c r="M3752"/>
      <c r="N3752" s="274" t="s">
        <v>4090</v>
      </c>
      <c r="O3752" s="399"/>
      <c r="P3752"/>
      <c r="Q3752" s="400">
        <f>(INDEX('Page 2 - Team Information'!$K$14:$AP$184,Y3752,X3752)*100)</f>
        <v>4</v>
      </c>
      <c r="R3752"/>
      <c r="S3752" t="s">
        <v>7755</v>
      </c>
      <c r="T3752"/>
      <c r="U3752"/>
      <c r="V3752"/>
      <c r="W3752"/>
      <c r="X3752" s="397">
        <v>29</v>
      </c>
      <c r="Y3752" s="397">
        <v>98</v>
      </c>
    </row>
    <row r="3753" spans="1:25" x14ac:dyDescent="0.25">
      <c r="A3753">
        <f>'Page 1 - General Information'!$G$12</f>
        <v>104105353</v>
      </c>
      <c r="B3753" t="str">
        <f>'Page 1 - General Information'!$G$16</f>
        <v>1164</v>
      </c>
      <c r="C3753" s="395" t="s">
        <v>17716</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f>'Page 1 - General Information'!$G$12</f>
        <v>104105353</v>
      </c>
      <c r="B3754" t="str">
        <f>'Page 1 - General Information'!$G$16</f>
        <v>1164</v>
      </c>
      <c r="C3754" s="395" t="s">
        <v>17716</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f>'Page 1 - General Information'!$G$12</f>
        <v>104105353</v>
      </c>
      <c r="B3755" t="str">
        <f>'Page 1 - General Information'!$G$16</f>
        <v>1164</v>
      </c>
      <c r="C3755" s="395" t="s">
        <v>17716</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f>'Page 1 - General Information'!$G$12</f>
        <v>104105353</v>
      </c>
      <c r="B3756" t="str">
        <f>'Page 1 - General Information'!$G$16</f>
        <v>1164</v>
      </c>
      <c r="C3756" s="395" t="s">
        <v>17716</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f>'Page 1 - General Information'!$G$12</f>
        <v>104105353</v>
      </c>
      <c r="B3757" t="str">
        <f>'Page 1 - General Information'!$G$16</f>
        <v>1164</v>
      </c>
      <c r="C3757" s="395" t="s">
        <v>17716</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f>'Page 1 - General Information'!$G$12</f>
        <v>104105353</v>
      </c>
      <c r="B3758" t="str">
        <f>'Page 1 - General Information'!$G$16</f>
        <v>1164</v>
      </c>
      <c r="C3758" s="395" t="s">
        <v>17716</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f>'Page 1 - General Information'!$G$12</f>
        <v>104105353</v>
      </c>
      <c r="B3759" t="str">
        <f>'Page 1 - General Information'!$G$16</f>
        <v>1164</v>
      </c>
      <c r="C3759" s="395" t="s">
        <v>17716</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f>'Page 1 - General Information'!$G$12</f>
        <v>104105353</v>
      </c>
      <c r="B3760" t="str">
        <f>'Page 1 - General Information'!$G$16</f>
        <v>1164</v>
      </c>
      <c r="C3760" s="395" t="s">
        <v>17716</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f>'Page 1 - General Information'!$G$12</f>
        <v>104105353</v>
      </c>
      <c r="B3761" t="str">
        <f>'Page 1 - General Information'!$G$16</f>
        <v>1164</v>
      </c>
      <c r="C3761" s="395" t="s">
        <v>17716</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f>'Page 1 - General Information'!$G$12</f>
        <v>104105353</v>
      </c>
      <c r="B3762" t="str">
        <f>'Page 1 - General Information'!$G$16</f>
        <v>1164</v>
      </c>
      <c r="C3762" s="395" t="s">
        <v>17716</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f>'Page 1 - General Information'!$G$12</f>
        <v>104105353</v>
      </c>
      <c r="B3763" t="str">
        <f>'Page 1 - General Information'!$G$16</f>
        <v>1164</v>
      </c>
      <c r="C3763" s="395" t="s">
        <v>17716</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f>'Page 1 - General Information'!$G$12</f>
        <v>104105353</v>
      </c>
      <c r="B3764" t="str">
        <f>'Page 1 - General Information'!$G$16</f>
        <v>1164</v>
      </c>
      <c r="C3764" s="395" t="s">
        <v>17716</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f>'Page 1 - General Information'!$G$12</f>
        <v>104105353</v>
      </c>
      <c r="B3765" t="str">
        <f>'Page 1 - General Information'!$G$16</f>
        <v>1164</v>
      </c>
      <c r="C3765" s="395" t="s">
        <v>17716</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f>'Page 1 - General Information'!$G$12</f>
        <v>104105353</v>
      </c>
      <c r="B3766" t="str">
        <f>'Page 1 - General Information'!$G$16</f>
        <v>1164</v>
      </c>
      <c r="C3766" s="395" t="s">
        <v>17716</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f>'Page 1 - General Information'!$G$12</f>
        <v>104105353</v>
      </c>
      <c r="B3767" t="str">
        <f>'Page 1 - General Information'!$G$16</f>
        <v>1164</v>
      </c>
      <c r="C3767" s="395" t="s">
        <v>17716</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f>'Page 1 - General Information'!$G$12</f>
        <v>104105353</v>
      </c>
      <c r="B3768" t="str">
        <f>'Page 1 - General Information'!$G$16</f>
        <v>1164</v>
      </c>
      <c r="C3768" s="395" t="s">
        <v>17716</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f>'Page 1 - General Information'!$G$12</f>
        <v>104105353</v>
      </c>
      <c r="B3769" t="str">
        <f>'Page 1 - General Information'!$G$16</f>
        <v>1164</v>
      </c>
      <c r="C3769" s="395" t="s">
        <v>17716</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f>'Page 1 - General Information'!$G$12</f>
        <v>104105353</v>
      </c>
      <c r="B3770" t="str">
        <f>'Page 1 - General Information'!$G$16</f>
        <v>1164</v>
      </c>
      <c r="C3770" s="395" t="s">
        <v>17716</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f>'Page 1 - General Information'!$G$12</f>
        <v>104105353</v>
      </c>
      <c r="B3771" t="str">
        <f>'Page 1 - General Information'!$G$16</f>
        <v>1164</v>
      </c>
      <c r="C3771" s="395" t="s">
        <v>17716</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f>'Page 1 - General Information'!$G$12</f>
        <v>104105353</v>
      </c>
      <c r="B3772" t="str">
        <f>'Page 1 - General Information'!$G$16</f>
        <v>1164</v>
      </c>
      <c r="C3772" s="395" t="s">
        <v>17716</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f>'Page 1 - General Information'!$G$12</f>
        <v>104105353</v>
      </c>
      <c r="B3773" t="str">
        <f>'Page 1 - General Information'!$G$16</f>
        <v>1164</v>
      </c>
      <c r="C3773" s="395" t="s">
        <v>17716</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f>'Page 1 - General Information'!$G$12</f>
        <v>104105353</v>
      </c>
      <c r="B3774" t="str">
        <f>'Page 1 - General Information'!$G$16</f>
        <v>1164</v>
      </c>
      <c r="C3774" s="395" t="s">
        <v>17716</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f>'Page 1 - General Information'!$G$12</f>
        <v>104105353</v>
      </c>
      <c r="B3775" t="str">
        <f>'Page 1 - General Information'!$G$16</f>
        <v>1164</v>
      </c>
      <c r="C3775" s="395" t="s">
        <v>17716</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f>'Page 1 - General Information'!$G$12</f>
        <v>104105353</v>
      </c>
      <c r="B3776" t="str">
        <f>'Page 1 - General Information'!$G$16</f>
        <v>1164</v>
      </c>
      <c r="C3776" s="395" t="s">
        <v>17716</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f>'Page 1 - General Information'!$G$12</f>
        <v>104105353</v>
      </c>
      <c r="B3777" t="str">
        <f>'Page 1 - General Information'!$G$16</f>
        <v>1164</v>
      </c>
      <c r="C3777" s="395" t="s">
        <v>17716</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f>'Page 1 - General Information'!$G$12</f>
        <v>104105353</v>
      </c>
      <c r="B3778" t="str">
        <f>'Page 1 - General Information'!$G$16</f>
        <v>1164</v>
      </c>
      <c r="C3778" s="395" t="s">
        <v>17716</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f>'Page 1 - General Information'!$G$12</f>
        <v>104105353</v>
      </c>
      <c r="B3779" t="str">
        <f>'Page 1 - General Information'!$G$16</f>
        <v>1164</v>
      </c>
      <c r="C3779" s="395" t="s">
        <v>17716</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f>'Page 1 - General Information'!$G$12</f>
        <v>104105353</v>
      </c>
      <c r="B3780" t="str">
        <f>'Page 1 - General Information'!$G$16</f>
        <v>1164</v>
      </c>
      <c r="C3780" s="395" t="s">
        <v>17716</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f>'Page 1 - General Information'!$G$12</f>
        <v>104105353</v>
      </c>
      <c r="B3781" t="str">
        <f>'Page 1 - General Information'!$G$16</f>
        <v>1164</v>
      </c>
      <c r="C3781" s="395" t="s">
        <v>17716</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f>'Page 1 - General Information'!$G$12</f>
        <v>104105353</v>
      </c>
      <c r="B3782" t="str">
        <f>'Page 1 - General Information'!$G$16</f>
        <v>1164</v>
      </c>
      <c r="C3782" s="395" t="s">
        <v>17716</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f>'Page 1 - General Information'!$G$12</f>
        <v>104105353</v>
      </c>
      <c r="B3783" t="str">
        <f>'Page 1 - General Information'!$G$16</f>
        <v>1164</v>
      </c>
      <c r="C3783" s="395" t="s">
        <v>17716</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f>'Page 1 - General Information'!$G$12</f>
        <v>104105353</v>
      </c>
      <c r="B3784" t="str">
        <f>'Page 1 - General Information'!$G$16</f>
        <v>1164</v>
      </c>
      <c r="C3784" s="395" t="s">
        <v>17716</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f>'Page 1 - General Information'!$G$12</f>
        <v>104105353</v>
      </c>
      <c r="B3785" t="str">
        <f>'Page 1 - General Information'!$G$16</f>
        <v>1164</v>
      </c>
      <c r="C3785" s="395" t="s">
        <v>17716</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f>'Page 1 - General Information'!$G$12</f>
        <v>104105353</v>
      </c>
      <c r="B3786" t="str">
        <f>'Page 1 - General Information'!$G$16</f>
        <v>1164</v>
      </c>
      <c r="C3786" s="395" t="s">
        <v>17716</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f>'Page 1 - General Information'!$G$12</f>
        <v>104105353</v>
      </c>
      <c r="B3787" t="str">
        <f>'Page 1 - General Information'!$G$16</f>
        <v>1164</v>
      </c>
      <c r="C3787" s="395" t="s">
        <v>17716</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f>'Page 1 - General Information'!$G$12</f>
        <v>104105353</v>
      </c>
      <c r="B3788" t="str">
        <f>'Page 1 - General Information'!$G$16</f>
        <v>1164</v>
      </c>
      <c r="C3788" s="395" t="s">
        <v>17716</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f>'Page 1 - General Information'!$G$12</f>
        <v>104105353</v>
      </c>
      <c r="B3789" t="str">
        <f>'Page 1 - General Information'!$G$16</f>
        <v>1164</v>
      </c>
      <c r="C3789" s="395" t="s">
        <v>17716</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f>'Page 1 - General Information'!$G$12</f>
        <v>104105353</v>
      </c>
      <c r="B3790" t="str">
        <f>'Page 1 - General Information'!$G$16</f>
        <v>1164</v>
      </c>
      <c r="C3790" s="395" t="s">
        <v>17716</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f>'Page 1 - General Information'!$G$12</f>
        <v>104105353</v>
      </c>
      <c r="B3791" t="str">
        <f>'Page 1 - General Information'!$G$16</f>
        <v>1164</v>
      </c>
      <c r="C3791" s="395" t="s">
        <v>17716</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f>'Page 1 - General Information'!$G$12</f>
        <v>104105353</v>
      </c>
      <c r="B3792" t="str">
        <f>'Page 1 - General Information'!$G$16</f>
        <v>1164</v>
      </c>
      <c r="C3792" s="395" t="s">
        <v>17716</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f>'Page 1 - General Information'!$G$12</f>
        <v>104105353</v>
      </c>
      <c r="B3793" t="str">
        <f>'Page 1 - General Information'!$G$16</f>
        <v>1164</v>
      </c>
      <c r="C3793" s="395" t="s">
        <v>17716</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f>'Page 1 - General Information'!$G$12</f>
        <v>104105353</v>
      </c>
      <c r="B3794" t="str">
        <f>'Page 1 - General Information'!$G$16</f>
        <v>1164</v>
      </c>
      <c r="C3794" s="395" t="s">
        <v>17716</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f>'Page 1 - General Information'!$G$12</f>
        <v>104105353</v>
      </c>
      <c r="B3795" t="str">
        <f>'Page 1 - General Information'!$G$16</f>
        <v>1164</v>
      </c>
      <c r="C3795" s="395" t="s">
        <v>17716</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f>'Page 1 - General Information'!$G$12</f>
        <v>104105353</v>
      </c>
      <c r="B3796" t="str">
        <f>'Page 1 - General Information'!$G$16</f>
        <v>1164</v>
      </c>
      <c r="C3796" s="395" t="s">
        <v>17716</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f>'Page 1 - General Information'!$G$12</f>
        <v>104105353</v>
      </c>
      <c r="B3797" t="str">
        <f>'Page 1 - General Information'!$G$16</f>
        <v>1164</v>
      </c>
      <c r="C3797" s="395" t="s">
        <v>17716</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f>'Page 1 - General Information'!$G$12</f>
        <v>104105353</v>
      </c>
      <c r="B3798" t="str">
        <f>'Page 1 - General Information'!$G$16</f>
        <v>1164</v>
      </c>
      <c r="C3798" s="395" t="s">
        <v>17716</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f>'Page 1 - General Information'!$G$12</f>
        <v>104105353</v>
      </c>
      <c r="B3799" t="str">
        <f>'Page 1 - General Information'!$G$16</f>
        <v>1164</v>
      </c>
      <c r="C3799" s="395" t="s">
        <v>17716</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f>'Page 1 - General Information'!$G$12</f>
        <v>104105353</v>
      </c>
      <c r="B3800" t="str">
        <f>'Page 1 - General Information'!$G$16</f>
        <v>1164</v>
      </c>
      <c r="C3800" s="395" t="s">
        <v>17716</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f>'Page 1 - General Information'!$G$12</f>
        <v>104105353</v>
      </c>
      <c r="B3801" t="str">
        <f>'Page 1 - General Information'!$G$16</f>
        <v>1164</v>
      </c>
      <c r="C3801" s="395" t="s">
        <v>17716</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f>'Page 1 - General Information'!$G$12</f>
        <v>104105353</v>
      </c>
      <c r="B3802" t="str">
        <f>'Page 1 - General Information'!$G$16</f>
        <v>1164</v>
      </c>
      <c r="C3802" s="395" t="s">
        <v>17716</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f>'Page 1 - General Information'!$G$12</f>
        <v>104105353</v>
      </c>
      <c r="B3803" t="str">
        <f>'Page 1 - General Information'!$G$16</f>
        <v>1164</v>
      </c>
      <c r="C3803" s="395" t="s">
        <v>17716</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f>'Page 1 - General Information'!$G$12</f>
        <v>104105353</v>
      </c>
      <c r="B3804" t="str">
        <f>'Page 1 - General Information'!$G$16</f>
        <v>1164</v>
      </c>
      <c r="C3804" s="395" t="s">
        <v>17716</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f>'Page 1 - General Information'!$G$12</f>
        <v>104105353</v>
      </c>
      <c r="B3805" t="str">
        <f>'Page 1 - General Information'!$G$16</f>
        <v>1164</v>
      </c>
      <c r="C3805" s="395" t="s">
        <v>17716</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f>'Page 1 - General Information'!$G$12</f>
        <v>104105353</v>
      </c>
      <c r="B3806" t="str">
        <f>'Page 1 - General Information'!$G$16</f>
        <v>1164</v>
      </c>
      <c r="C3806" s="395" t="s">
        <v>17716</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f>'Page 1 - General Information'!$G$12</f>
        <v>104105353</v>
      </c>
      <c r="B3807" t="str">
        <f>'Page 1 - General Information'!$G$16</f>
        <v>1164</v>
      </c>
      <c r="C3807" s="395" t="s">
        <v>17716</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f>'Page 1 - General Information'!$G$12</f>
        <v>104105353</v>
      </c>
      <c r="B3808" t="str">
        <f>'Page 1 - General Information'!$G$16</f>
        <v>1164</v>
      </c>
      <c r="C3808" s="395" t="s">
        <v>17716</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f>'Page 1 - General Information'!$G$12</f>
        <v>104105353</v>
      </c>
      <c r="B3809" t="str">
        <f>'Page 1 - General Information'!$G$16</f>
        <v>1164</v>
      </c>
      <c r="C3809" s="395" t="s">
        <v>17716</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f>'Page 1 - General Information'!$G$12</f>
        <v>104105353</v>
      </c>
      <c r="B3810" t="str">
        <f>'Page 1 - General Information'!$G$16</f>
        <v>1164</v>
      </c>
      <c r="C3810" s="395" t="s">
        <v>17716</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f>'Page 1 - General Information'!$G$12</f>
        <v>104105353</v>
      </c>
      <c r="B3811" t="str">
        <f>'Page 1 - General Information'!$G$16</f>
        <v>1164</v>
      </c>
      <c r="C3811" s="395" t="s">
        <v>17716</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f>'Page 1 - General Information'!$G$12</f>
        <v>104105353</v>
      </c>
      <c r="B3812" t="str">
        <f>'Page 1 - General Information'!$G$16</f>
        <v>1164</v>
      </c>
      <c r="C3812" s="395" t="s">
        <v>17716</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f>'Page 1 - General Information'!$G$12</f>
        <v>104105353</v>
      </c>
      <c r="B3813" t="str">
        <f>'Page 1 - General Information'!$G$16</f>
        <v>1164</v>
      </c>
      <c r="C3813" s="395" t="s">
        <v>17716</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f>'Page 1 - General Information'!$G$12</f>
        <v>104105353</v>
      </c>
      <c r="B3814" t="str">
        <f>'Page 1 - General Information'!$G$16</f>
        <v>1164</v>
      </c>
      <c r="C3814" s="395" t="s">
        <v>17716</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f>'Page 1 - General Information'!$G$12</f>
        <v>104105353</v>
      </c>
      <c r="B3815" t="str">
        <f>'Page 1 - General Information'!$G$16</f>
        <v>1164</v>
      </c>
      <c r="C3815" s="395" t="s">
        <v>17716</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f>'Page 1 - General Information'!$G$12</f>
        <v>104105353</v>
      </c>
      <c r="B3816" t="str">
        <f>'Page 1 - General Information'!$G$16</f>
        <v>1164</v>
      </c>
      <c r="C3816" s="395" t="s">
        <v>17716</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f>'Page 1 - General Information'!$G$12</f>
        <v>104105353</v>
      </c>
      <c r="B3817" t="str">
        <f>'Page 1 - General Information'!$G$16</f>
        <v>1164</v>
      </c>
      <c r="C3817" s="395" t="s">
        <v>17716</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f>'Page 1 - General Information'!$G$12</f>
        <v>104105353</v>
      </c>
      <c r="B3818" t="str">
        <f>'Page 1 - General Information'!$G$16</f>
        <v>1164</v>
      </c>
      <c r="C3818" s="395" t="s">
        <v>17716</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f>'Page 1 - General Information'!$G$12</f>
        <v>104105353</v>
      </c>
      <c r="B3819" t="str">
        <f>'Page 1 - General Information'!$G$16</f>
        <v>1164</v>
      </c>
      <c r="C3819" s="395" t="s">
        <v>17716</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f>'Page 1 - General Information'!$G$12</f>
        <v>104105353</v>
      </c>
      <c r="B3820" t="str">
        <f>'Page 1 - General Information'!$G$16</f>
        <v>1164</v>
      </c>
      <c r="C3820" s="395" t="s">
        <v>17716</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f>'Page 1 - General Information'!$G$12</f>
        <v>104105353</v>
      </c>
      <c r="B3821" t="str">
        <f>'Page 1 - General Information'!$G$16</f>
        <v>1164</v>
      </c>
      <c r="C3821" s="395" t="s">
        <v>17716</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f>'Page 1 - General Information'!$G$12</f>
        <v>104105353</v>
      </c>
      <c r="B3822" t="str">
        <f>'Page 1 - General Information'!$G$16</f>
        <v>1164</v>
      </c>
      <c r="C3822" s="395" t="s">
        <v>17716</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f>'Page 1 - General Information'!$G$12</f>
        <v>104105353</v>
      </c>
      <c r="B3823" t="str">
        <f>'Page 1 - General Information'!$G$16</f>
        <v>1164</v>
      </c>
      <c r="C3823" s="395" t="s">
        <v>17716</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f>'Page 1 - General Information'!$G$12</f>
        <v>104105353</v>
      </c>
      <c r="B3824" t="str">
        <f>'Page 1 - General Information'!$G$16</f>
        <v>1164</v>
      </c>
      <c r="C3824" s="395" t="s">
        <v>17716</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f>'Page 1 - General Information'!$G$12</f>
        <v>104105353</v>
      </c>
      <c r="B3825" t="str">
        <f>'Page 1 - General Information'!$G$16</f>
        <v>1164</v>
      </c>
      <c r="C3825" s="395" t="s">
        <v>17716</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f>'Page 1 - General Information'!$G$12</f>
        <v>104105353</v>
      </c>
      <c r="B3826" t="str">
        <f>'Page 1 - General Information'!$G$16</f>
        <v>1164</v>
      </c>
      <c r="C3826" s="395" t="s">
        <v>17716</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f>'Page 1 - General Information'!$G$12</f>
        <v>104105353</v>
      </c>
      <c r="B3827" t="str">
        <f>'Page 1 - General Information'!$G$16</f>
        <v>1164</v>
      </c>
      <c r="C3827" s="395" t="s">
        <v>17716</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f>'Page 1 - General Information'!$G$12</f>
        <v>104105353</v>
      </c>
      <c r="B3828" t="str">
        <f>'Page 1 - General Information'!$G$16</f>
        <v>1164</v>
      </c>
      <c r="C3828" s="395" t="s">
        <v>17716</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f>'Page 1 - General Information'!$G$12</f>
        <v>104105353</v>
      </c>
      <c r="B3829" t="str">
        <f>'Page 1 - General Information'!$G$16</f>
        <v>1164</v>
      </c>
      <c r="C3829" s="395" t="s">
        <v>17716</v>
      </c>
      <c r="D3829"/>
      <c r="E3829"/>
      <c r="F3829"/>
      <c r="G3829"/>
      <c r="H3829"/>
      <c r="I3829"/>
      <c r="J3829"/>
      <c r="K3829"/>
      <c r="L3829"/>
      <c r="M3829"/>
      <c r="N3829" t="s">
        <v>4101</v>
      </c>
      <c r="O3829" s="396">
        <f>INDEX('Page 2 - Team Information'!$K$14:$AP$184,Y3829,X3829)</f>
        <v>1</v>
      </c>
      <c r="P3829"/>
      <c r="Q3829"/>
      <c r="R3829"/>
      <c r="S3829" t="s">
        <v>10178</v>
      </c>
      <c r="T3829"/>
      <c r="U3829"/>
      <c r="V3829"/>
      <c r="W3829"/>
      <c r="X3829" s="397">
        <v>25</v>
      </c>
      <c r="Y3829" s="397">
        <v>108</v>
      </c>
    </row>
    <row r="3830" spans="1:25" x14ac:dyDescent="0.25">
      <c r="A3830">
        <f>'Page 1 - General Information'!$G$12</f>
        <v>104105353</v>
      </c>
      <c r="B3830" t="str">
        <f>'Page 1 - General Information'!$G$16</f>
        <v>1164</v>
      </c>
      <c r="C3830" s="395" t="s">
        <v>17716</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f>'Page 1 - General Information'!$G$12</f>
        <v>104105353</v>
      </c>
      <c r="B3831" t="str">
        <f>'Page 1 - General Information'!$G$16</f>
        <v>1164</v>
      </c>
      <c r="C3831" s="395" t="s">
        <v>17716</v>
      </c>
      <c r="D3831"/>
      <c r="E3831"/>
      <c r="F3831"/>
      <c r="G3831"/>
      <c r="H3831"/>
      <c r="I3831"/>
      <c r="J3831"/>
      <c r="K3831"/>
      <c r="L3831"/>
      <c r="M3831"/>
      <c r="N3831" t="s">
        <v>4101</v>
      </c>
      <c r="O3831" s="396">
        <f>INDEX('Page 2 - Team Information'!$K$14:$AP$184,Y3831,X3831)</f>
        <v>1</v>
      </c>
      <c r="P3831"/>
      <c r="Q3831"/>
      <c r="R3831"/>
      <c r="S3831" t="s">
        <v>10180</v>
      </c>
      <c r="T3831"/>
      <c r="U3831"/>
      <c r="V3831"/>
      <c r="W3831"/>
      <c r="X3831" s="397">
        <v>27</v>
      </c>
      <c r="Y3831" s="397">
        <v>108</v>
      </c>
    </row>
    <row r="3832" spans="1:25" x14ac:dyDescent="0.25">
      <c r="A3832">
        <f>'Page 1 - General Information'!$G$12</f>
        <v>104105353</v>
      </c>
      <c r="B3832" t="str">
        <f>'Page 1 - General Information'!$G$16</f>
        <v>1164</v>
      </c>
      <c r="C3832" s="395" t="s">
        <v>17716</v>
      </c>
      <c r="D3832"/>
      <c r="E3832"/>
      <c r="F3832"/>
      <c r="G3832"/>
      <c r="H3832"/>
      <c r="I3832"/>
      <c r="J3832"/>
      <c r="K3832"/>
      <c r="L3832"/>
      <c r="M3832"/>
      <c r="N3832" s="274" t="s">
        <v>4090</v>
      </c>
      <c r="O3832" s="399"/>
      <c r="P3832"/>
      <c r="Q3832" s="400">
        <f>(INDEX('Page 2 - Team Information'!$K$14:$AP$184,Y3832,X3832)*100)</f>
        <v>2</v>
      </c>
      <c r="R3832"/>
      <c r="S3832" t="s">
        <v>10181</v>
      </c>
      <c r="T3832"/>
      <c r="U3832"/>
      <c r="V3832"/>
      <c r="W3832"/>
      <c r="X3832" s="397">
        <v>29</v>
      </c>
      <c r="Y3832" s="397">
        <v>108</v>
      </c>
    </row>
    <row r="3833" spans="1:25" x14ac:dyDescent="0.25">
      <c r="A3833">
        <f>'Page 1 - General Information'!$G$12</f>
        <v>104105353</v>
      </c>
      <c r="B3833" t="str">
        <f>'Page 1 - General Information'!$G$16</f>
        <v>1164</v>
      </c>
      <c r="C3833" s="395" t="s">
        <v>17716</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f>'Page 1 - General Information'!$G$12</f>
        <v>104105353</v>
      </c>
      <c r="B3834" t="str">
        <f>'Page 1 - General Information'!$G$16</f>
        <v>1164</v>
      </c>
      <c r="C3834" s="395" t="s">
        <v>17716</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f>'Page 1 - General Information'!$G$12</f>
        <v>104105353</v>
      </c>
      <c r="B3835" t="str">
        <f>'Page 1 - General Information'!$G$16</f>
        <v>1164</v>
      </c>
      <c r="C3835" s="395" t="s">
        <v>17716</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f>'Page 1 - General Information'!$G$12</f>
        <v>104105353</v>
      </c>
      <c r="B3836" t="str">
        <f>'Page 1 - General Information'!$G$16</f>
        <v>1164</v>
      </c>
      <c r="C3836" s="395" t="s">
        <v>17716</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f>'Page 1 - General Information'!$G$12</f>
        <v>104105353</v>
      </c>
      <c r="B3837" t="str">
        <f>'Page 1 - General Information'!$G$16</f>
        <v>1164</v>
      </c>
      <c r="C3837" s="395" t="s">
        <v>17716</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f>'Page 1 - General Information'!$G$12</f>
        <v>104105353</v>
      </c>
      <c r="B3838" t="str">
        <f>'Page 1 - General Information'!$G$16</f>
        <v>1164</v>
      </c>
      <c r="C3838" s="395" t="s">
        <v>17716</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f>'Page 1 - General Information'!$G$12</f>
        <v>104105353</v>
      </c>
      <c r="B3839" t="str">
        <f>'Page 1 - General Information'!$G$16</f>
        <v>1164</v>
      </c>
      <c r="C3839" s="395" t="s">
        <v>17716</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f>'Page 1 - General Information'!$G$12</f>
        <v>104105353</v>
      </c>
      <c r="B3840" t="str">
        <f>'Page 1 - General Information'!$G$16</f>
        <v>1164</v>
      </c>
      <c r="C3840" s="395" t="s">
        <v>17716</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f>'Page 1 - General Information'!$G$12</f>
        <v>104105353</v>
      </c>
      <c r="B3841" t="str">
        <f>'Page 1 - General Information'!$G$16</f>
        <v>1164</v>
      </c>
      <c r="C3841" s="395" t="s">
        <v>17716</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f>'Page 1 - General Information'!$G$12</f>
        <v>104105353</v>
      </c>
      <c r="B3842" t="str">
        <f>'Page 1 - General Information'!$G$16</f>
        <v>1164</v>
      </c>
      <c r="C3842" s="395" t="s">
        <v>17716</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f>'Page 1 - General Information'!$G$12</f>
        <v>104105353</v>
      </c>
      <c r="B3843" t="str">
        <f>'Page 1 - General Information'!$G$16</f>
        <v>1164</v>
      </c>
      <c r="C3843" s="395" t="s">
        <v>17716</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f>'Page 1 - General Information'!$G$12</f>
        <v>104105353</v>
      </c>
      <c r="B3844" t="str">
        <f>'Page 1 - General Information'!$G$16</f>
        <v>1164</v>
      </c>
      <c r="C3844" s="395" t="s">
        <v>17716</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f>'Page 1 - General Information'!$G$12</f>
        <v>104105353</v>
      </c>
      <c r="B3845" t="str">
        <f>'Page 1 - General Information'!$G$16</f>
        <v>1164</v>
      </c>
      <c r="C3845" s="395" t="s">
        <v>17716</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f>'Page 1 - General Information'!$G$12</f>
        <v>104105353</v>
      </c>
      <c r="B3846" t="str">
        <f>'Page 1 - General Information'!$G$16</f>
        <v>1164</v>
      </c>
      <c r="C3846" s="395" t="s">
        <v>17716</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f>'Page 1 - General Information'!$G$12</f>
        <v>104105353</v>
      </c>
      <c r="B3847" t="str">
        <f>'Page 1 - General Information'!$G$16</f>
        <v>1164</v>
      </c>
      <c r="C3847" s="395" t="s">
        <v>17716</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f>'Page 1 - General Information'!$G$12</f>
        <v>104105353</v>
      </c>
      <c r="B3848" t="str">
        <f>'Page 1 - General Information'!$G$16</f>
        <v>1164</v>
      </c>
      <c r="C3848" s="395" t="s">
        <v>17716</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f>'Page 1 - General Information'!$G$12</f>
        <v>104105353</v>
      </c>
      <c r="B3849" t="str">
        <f>'Page 1 - General Information'!$G$16</f>
        <v>1164</v>
      </c>
      <c r="C3849" s="395" t="s">
        <v>17716</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f>'Page 1 - General Information'!$G$12</f>
        <v>104105353</v>
      </c>
      <c r="B3850" t="str">
        <f>'Page 1 - General Information'!$G$16</f>
        <v>1164</v>
      </c>
      <c r="C3850" s="395" t="s">
        <v>17716</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f>'Page 1 - General Information'!$G$12</f>
        <v>104105353</v>
      </c>
      <c r="B3851" t="str">
        <f>'Page 1 - General Information'!$G$16</f>
        <v>1164</v>
      </c>
      <c r="C3851" s="395" t="s">
        <v>17716</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f>'Page 1 - General Information'!$G$12</f>
        <v>104105353</v>
      </c>
      <c r="B3852" t="str">
        <f>'Page 1 - General Information'!$G$16</f>
        <v>1164</v>
      </c>
      <c r="C3852" s="395" t="s">
        <v>17716</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f>'Page 1 - General Information'!$G$12</f>
        <v>104105353</v>
      </c>
      <c r="B3853" t="str">
        <f>'Page 1 - General Information'!$G$16</f>
        <v>1164</v>
      </c>
      <c r="C3853" s="395" t="s">
        <v>17716</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f>'Page 1 - General Information'!$G$12</f>
        <v>104105353</v>
      </c>
      <c r="B3854" t="str">
        <f>'Page 1 - General Information'!$G$16</f>
        <v>1164</v>
      </c>
      <c r="C3854" s="395" t="s">
        <v>17716</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f>'Page 1 - General Information'!$G$12</f>
        <v>104105353</v>
      </c>
      <c r="B3855" t="str">
        <f>'Page 1 - General Information'!$G$16</f>
        <v>1164</v>
      </c>
      <c r="C3855" s="395" t="s">
        <v>17716</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f>'Page 1 - General Information'!$G$12</f>
        <v>104105353</v>
      </c>
      <c r="B3856" t="str">
        <f>'Page 1 - General Information'!$G$16</f>
        <v>1164</v>
      </c>
      <c r="C3856" s="395" t="s">
        <v>17716</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f>'Page 1 - General Information'!$G$12</f>
        <v>104105353</v>
      </c>
      <c r="B3857" t="str">
        <f>'Page 1 - General Information'!$G$16</f>
        <v>1164</v>
      </c>
      <c r="C3857" s="395" t="s">
        <v>17716</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f>'Page 1 - General Information'!$G$12</f>
        <v>104105353</v>
      </c>
      <c r="B3858" t="str">
        <f>'Page 1 - General Information'!$G$16</f>
        <v>1164</v>
      </c>
      <c r="C3858" s="395" t="s">
        <v>17716</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f>'Page 1 - General Information'!$G$12</f>
        <v>104105353</v>
      </c>
      <c r="B3859" t="str">
        <f>'Page 1 - General Information'!$G$16</f>
        <v>1164</v>
      </c>
      <c r="C3859" s="395" t="s">
        <v>17716</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f>'Page 1 - General Information'!$G$12</f>
        <v>104105353</v>
      </c>
      <c r="B3860" t="str">
        <f>'Page 1 - General Information'!$G$16</f>
        <v>1164</v>
      </c>
      <c r="C3860" s="395" t="s">
        <v>17716</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f>'Page 1 - General Information'!$G$12</f>
        <v>104105353</v>
      </c>
      <c r="B3861" t="str">
        <f>'Page 1 - General Information'!$G$16</f>
        <v>1164</v>
      </c>
      <c r="C3861" s="395" t="s">
        <v>17716</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f>'Page 1 - General Information'!$G$12</f>
        <v>104105353</v>
      </c>
      <c r="B3862" t="str">
        <f>'Page 1 - General Information'!$G$16</f>
        <v>1164</v>
      </c>
      <c r="C3862" s="395" t="s">
        <v>17716</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f>'Page 1 - General Information'!$G$12</f>
        <v>104105353</v>
      </c>
      <c r="B3863" t="str">
        <f>'Page 1 - General Information'!$G$16</f>
        <v>1164</v>
      </c>
      <c r="C3863" s="395" t="s">
        <v>17716</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f>'Page 1 - General Information'!$G$12</f>
        <v>104105353</v>
      </c>
      <c r="B3864" t="str">
        <f>'Page 1 - General Information'!$G$16</f>
        <v>1164</v>
      </c>
      <c r="C3864" s="395" t="s">
        <v>17716</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f>'Page 1 - General Information'!$G$12</f>
        <v>104105353</v>
      </c>
      <c r="B3865" t="str">
        <f>'Page 1 - General Information'!$G$16</f>
        <v>1164</v>
      </c>
      <c r="C3865" s="395" t="s">
        <v>17716</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f>'Page 1 - General Information'!$G$12</f>
        <v>104105353</v>
      </c>
      <c r="B3866" t="str">
        <f>'Page 1 - General Information'!$G$16</f>
        <v>1164</v>
      </c>
      <c r="C3866" s="395" t="s">
        <v>17716</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f>'Page 1 - General Information'!$G$12</f>
        <v>104105353</v>
      </c>
      <c r="B3867" t="str">
        <f>'Page 1 - General Information'!$G$16</f>
        <v>1164</v>
      </c>
      <c r="C3867" s="395" t="s">
        <v>17716</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f>'Page 1 - General Information'!$G$12</f>
        <v>104105353</v>
      </c>
      <c r="B3868" t="str">
        <f>'Page 1 - General Information'!$G$16</f>
        <v>1164</v>
      </c>
      <c r="C3868" s="395" t="s">
        <v>17716</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f>'Page 1 - General Information'!$G$12</f>
        <v>104105353</v>
      </c>
      <c r="B3869" t="str">
        <f>'Page 1 - General Information'!$G$16</f>
        <v>1164</v>
      </c>
      <c r="C3869" s="395" t="s">
        <v>17716</v>
      </c>
      <c r="D3869"/>
      <c r="E3869"/>
      <c r="F3869"/>
      <c r="G3869"/>
      <c r="H3869"/>
      <c r="I3869"/>
      <c r="J3869"/>
      <c r="K3869"/>
      <c r="L3869"/>
      <c r="M3869"/>
      <c r="N3869" t="s">
        <v>4101</v>
      </c>
      <c r="O3869" s="396">
        <f>INDEX('Page 2 - Team Information'!$K$14:$AP$184,Y3869,X3869)</f>
        <v>1</v>
      </c>
      <c r="P3869"/>
      <c r="Q3869"/>
      <c r="R3869"/>
      <c r="S3869" t="s">
        <v>7864</v>
      </c>
      <c r="T3869"/>
      <c r="U3869"/>
      <c r="V3869"/>
      <c r="W3869"/>
      <c r="X3869" s="397">
        <v>25</v>
      </c>
      <c r="Y3869" s="397">
        <v>113</v>
      </c>
    </row>
    <row r="3870" spans="1:25" x14ac:dyDescent="0.25">
      <c r="A3870">
        <f>'Page 1 - General Information'!$G$12</f>
        <v>104105353</v>
      </c>
      <c r="B3870" t="str">
        <f>'Page 1 - General Information'!$G$16</f>
        <v>1164</v>
      </c>
      <c r="C3870" s="395" t="s">
        <v>17716</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f>'Page 1 - General Information'!$G$12</f>
        <v>104105353</v>
      </c>
      <c r="B3871" t="str">
        <f>'Page 1 - General Information'!$G$16</f>
        <v>1164</v>
      </c>
      <c r="C3871" s="395" t="s">
        <v>17716</v>
      </c>
      <c r="D3871"/>
      <c r="E3871"/>
      <c r="F3871"/>
      <c r="G3871"/>
      <c r="H3871"/>
      <c r="I3871"/>
      <c r="J3871"/>
      <c r="K3871"/>
      <c r="L3871"/>
      <c r="M3871"/>
      <c r="N3871" t="s">
        <v>4101</v>
      </c>
      <c r="O3871" s="396">
        <f>INDEX('Page 2 - Team Information'!$K$14:$AP$184,Y3871,X3871)</f>
        <v>1</v>
      </c>
      <c r="P3871"/>
      <c r="Q3871"/>
      <c r="R3871"/>
      <c r="S3871" t="s">
        <v>7866</v>
      </c>
      <c r="T3871"/>
      <c r="U3871"/>
      <c r="V3871"/>
      <c r="W3871"/>
      <c r="X3871" s="397">
        <v>27</v>
      </c>
      <c r="Y3871" s="397">
        <v>113</v>
      </c>
    </row>
    <row r="3872" spans="1:25" x14ac:dyDescent="0.25">
      <c r="A3872">
        <f>'Page 1 - General Information'!$G$12</f>
        <v>104105353</v>
      </c>
      <c r="B3872" t="str">
        <f>'Page 1 - General Information'!$G$16</f>
        <v>1164</v>
      </c>
      <c r="C3872" s="395" t="s">
        <v>17716</v>
      </c>
      <c r="D3872"/>
      <c r="E3872"/>
      <c r="F3872"/>
      <c r="G3872"/>
      <c r="H3872"/>
      <c r="I3872"/>
      <c r="J3872"/>
      <c r="K3872"/>
      <c r="L3872"/>
      <c r="M3872"/>
      <c r="N3872" s="274" t="s">
        <v>4090</v>
      </c>
      <c r="O3872" s="399"/>
      <c r="P3872"/>
      <c r="Q3872" s="400">
        <f>(INDEX('Page 2 - Team Information'!$K$14:$AP$184,Y3872,X3872)*100)</f>
        <v>3</v>
      </c>
      <c r="R3872"/>
      <c r="S3872" t="s">
        <v>7867</v>
      </c>
      <c r="T3872"/>
      <c r="U3872"/>
      <c r="V3872"/>
      <c r="W3872"/>
      <c r="X3872" s="397">
        <v>29</v>
      </c>
      <c r="Y3872" s="397">
        <v>113</v>
      </c>
    </row>
    <row r="3873" spans="1:25" x14ac:dyDescent="0.25">
      <c r="A3873">
        <f>'Page 1 - General Information'!$G$12</f>
        <v>104105353</v>
      </c>
      <c r="B3873" t="str">
        <f>'Page 1 - General Information'!$G$16</f>
        <v>1164</v>
      </c>
      <c r="C3873" s="395" t="s">
        <v>17716</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f>'Page 1 - General Information'!$G$12</f>
        <v>104105353</v>
      </c>
      <c r="B3874" t="str">
        <f>'Page 1 - General Information'!$G$16</f>
        <v>1164</v>
      </c>
      <c r="C3874" s="395" t="s">
        <v>17716</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f>'Page 1 - General Information'!$G$12</f>
        <v>104105353</v>
      </c>
      <c r="B3875" t="str">
        <f>'Page 1 - General Information'!$G$16</f>
        <v>1164</v>
      </c>
      <c r="C3875" s="395" t="s">
        <v>17716</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f>'Page 1 - General Information'!$G$12</f>
        <v>104105353</v>
      </c>
      <c r="B3876" t="str">
        <f>'Page 1 - General Information'!$G$16</f>
        <v>1164</v>
      </c>
      <c r="C3876" s="395" t="s">
        <v>17716</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f>'Page 1 - General Information'!$G$12</f>
        <v>104105353</v>
      </c>
      <c r="B3877" t="str">
        <f>'Page 1 - General Information'!$G$16</f>
        <v>1164</v>
      </c>
      <c r="C3877" s="395" t="s">
        <v>17716</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f>'Page 1 - General Information'!$G$12</f>
        <v>104105353</v>
      </c>
      <c r="B3878" t="str">
        <f>'Page 1 - General Information'!$G$16</f>
        <v>1164</v>
      </c>
      <c r="C3878" s="395" t="s">
        <v>17716</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f>'Page 1 - General Information'!$G$12</f>
        <v>104105353</v>
      </c>
      <c r="B3879" t="str">
        <f>'Page 1 - General Information'!$G$16</f>
        <v>1164</v>
      </c>
      <c r="C3879" s="395" t="s">
        <v>17716</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f>'Page 1 - General Information'!$G$12</f>
        <v>104105353</v>
      </c>
      <c r="B3880" t="str">
        <f>'Page 1 - General Information'!$G$16</f>
        <v>1164</v>
      </c>
      <c r="C3880" s="395" t="s">
        <v>17716</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f>'Page 1 - General Information'!$G$12</f>
        <v>104105353</v>
      </c>
      <c r="B3881" t="str">
        <f>'Page 1 - General Information'!$G$16</f>
        <v>1164</v>
      </c>
      <c r="C3881" s="395" t="s">
        <v>17716</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f>'Page 1 - General Information'!$G$12</f>
        <v>104105353</v>
      </c>
      <c r="B3882" t="str">
        <f>'Page 1 - General Information'!$G$16</f>
        <v>1164</v>
      </c>
      <c r="C3882" s="395" t="s">
        <v>17716</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f>'Page 1 - General Information'!$G$12</f>
        <v>104105353</v>
      </c>
      <c r="B3883" t="str">
        <f>'Page 1 - General Information'!$G$16</f>
        <v>1164</v>
      </c>
      <c r="C3883" s="395" t="s">
        <v>17716</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f>'Page 1 - General Information'!$G$12</f>
        <v>104105353</v>
      </c>
      <c r="B3884" t="str">
        <f>'Page 1 - General Information'!$G$16</f>
        <v>1164</v>
      </c>
      <c r="C3884" s="395" t="s">
        <v>17716</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f>'Page 1 - General Information'!$G$12</f>
        <v>104105353</v>
      </c>
      <c r="B3885" t="str">
        <f>'Page 1 - General Information'!$G$16</f>
        <v>1164</v>
      </c>
      <c r="C3885" s="395" t="s">
        <v>17716</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f>'Page 1 - General Information'!$G$12</f>
        <v>104105353</v>
      </c>
      <c r="B3886" t="str">
        <f>'Page 1 - General Information'!$G$16</f>
        <v>1164</v>
      </c>
      <c r="C3886" s="395" t="s">
        <v>17716</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f>'Page 1 - General Information'!$G$12</f>
        <v>104105353</v>
      </c>
      <c r="B3887" t="str">
        <f>'Page 1 - General Information'!$G$16</f>
        <v>1164</v>
      </c>
      <c r="C3887" s="395" t="s">
        <v>17716</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f>'Page 1 - General Information'!$G$12</f>
        <v>104105353</v>
      </c>
      <c r="B3888" t="str">
        <f>'Page 1 - General Information'!$G$16</f>
        <v>1164</v>
      </c>
      <c r="C3888" s="395" t="s">
        <v>17716</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f>'Page 1 - General Information'!$G$12</f>
        <v>104105353</v>
      </c>
      <c r="B3889" t="str">
        <f>'Page 1 - General Information'!$G$16</f>
        <v>1164</v>
      </c>
      <c r="C3889" s="395" t="s">
        <v>17716</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f>'Page 1 - General Information'!$G$12</f>
        <v>104105353</v>
      </c>
      <c r="B3890" t="str">
        <f>'Page 1 - General Information'!$G$16</f>
        <v>1164</v>
      </c>
      <c r="C3890" s="395" t="s">
        <v>17716</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f>'Page 1 - General Information'!$G$12</f>
        <v>104105353</v>
      </c>
      <c r="B3891" t="str">
        <f>'Page 1 - General Information'!$G$16</f>
        <v>1164</v>
      </c>
      <c r="C3891" s="395" t="s">
        <v>17716</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f>'Page 1 - General Information'!$G$12</f>
        <v>104105353</v>
      </c>
      <c r="B3892" t="str">
        <f>'Page 1 - General Information'!$G$16</f>
        <v>1164</v>
      </c>
      <c r="C3892" s="395" t="s">
        <v>17716</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f>'Page 1 - General Information'!$G$12</f>
        <v>104105353</v>
      </c>
      <c r="B3893" t="str">
        <f>'Page 1 - General Information'!$G$16</f>
        <v>1164</v>
      </c>
      <c r="C3893" s="395" t="s">
        <v>17716</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f>'Page 1 - General Information'!$G$12</f>
        <v>104105353</v>
      </c>
      <c r="B3894" t="str">
        <f>'Page 1 - General Information'!$G$16</f>
        <v>1164</v>
      </c>
      <c r="C3894" s="395" t="s">
        <v>17716</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f>'Page 1 - General Information'!$G$12</f>
        <v>104105353</v>
      </c>
      <c r="B3895" t="str">
        <f>'Page 1 - General Information'!$G$16</f>
        <v>1164</v>
      </c>
      <c r="C3895" s="395" t="s">
        <v>17716</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f>'Page 1 - General Information'!$G$12</f>
        <v>104105353</v>
      </c>
      <c r="B3896" t="str">
        <f>'Page 1 - General Information'!$G$16</f>
        <v>1164</v>
      </c>
      <c r="C3896" s="395" t="s">
        <v>17716</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f>'Page 1 - General Information'!$G$12</f>
        <v>104105353</v>
      </c>
      <c r="B3897" t="str">
        <f>'Page 1 - General Information'!$G$16</f>
        <v>1164</v>
      </c>
      <c r="C3897" s="395" t="s">
        <v>17716</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f>'Page 1 - General Information'!$G$12</f>
        <v>104105353</v>
      </c>
      <c r="B3898" t="str">
        <f>'Page 1 - General Information'!$G$16</f>
        <v>1164</v>
      </c>
      <c r="C3898" s="395" t="s">
        <v>17716</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f>'Page 1 - General Information'!$G$12</f>
        <v>104105353</v>
      </c>
      <c r="B3899" t="str">
        <f>'Page 1 - General Information'!$G$16</f>
        <v>1164</v>
      </c>
      <c r="C3899" s="395" t="s">
        <v>17716</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f>'Page 1 - General Information'!$G$12</f>
        <v>104105353</v>
      </c>
      <c r="B3900" t="str">
        <f>'Page 1 - General Information'!$G$16</f>
        <v>1164</v>
      </c>
      <c r="C3900" s="395" t="s">
        <v>17716</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f>'Page 1 - General Information'!$G$12</f>
        <v>104105353</v>
      </c>
      <c r="B3901" t="str">
        <f>'Page 1 - General Information'!$G$16</f>
        <v>1164</v>
      </c>
      <c r="C3901" s="395" t="s">
        <v>17716</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f>'Page 1 - General Information'!$G$12</f>
        <v>104105353</v>
      </c>
      <c r="B3902" t="str">
        <f>'Page 1 - General Information'!$G$16</f>
        <v>1164</v>
      </c>
      <c r="C3902" s="395" t="s">
        <v>17716</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f>'Page 1 - General Information'!$G$12</f>
        <v>104105353</v>
      </c>
      <c r="B3903" t="str">
        <f>'Page 1 - General Information'!$G$16</f>
        <v>1164</v>
      </c>
      <c r="C3903" s="395" t="s">
        <v>17716</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f>'Page 1 - General Information'!$G$12</f>
        <v>104105353</v>
      </c>
      <c r="B3904" t="str">
        <f>'Page 1 - General Information'!$G$16</f>
        <v>1164</v>
      </c>
      <c r="C3904" s="395" t="s">
        <v>17716</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f>'Page 1 - General Information'!$G$12</f>
        <v>104105353</v>
      </c>
      <c r="B3905" t="str">
        <f>'Page 1 - General Information'!$G$16</f>
        <v>1164</v>
      </c>
      <c r="C3905" s="395" t="s">
        <v>17716</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f>'Page 1 - General Information'!$G$12</f>
        <v>104105353</v>
      </c>
      <c r="B3906" t="str">
        <f>'Page 1 - General Information'!$G$16</f>
        <v>1164</v>
      </c>
      <c r="C3906" s="395" t="s">
        <v>17716</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f>'Page 1 - General Information'!$G$12</f>
        <v>104105353</v>
      </c>
      <c r="B3907" t="str">
        <f>'Page 1 - General Information'!$G$16</f>
        <v>1164</v>
      </c>
      <c r="C3907" s="395" t="s">
        <v>17716</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f>'Page 1 - General Information'!$G$12</f>
        <v>104105353</v>
      </c>
      <c r="B3908" t="str">
        <f>'Page 1 - General Information'!$G$16</f>
        <v>1164</v>
      </c>
      <c r="C3908" s="395" t="s">
        <v>17716</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f>'Page 1 - General Information'!$G$12</f>
        <v>104105353</v>
      </c>
      <c r="B3909" t="str">
        <f>'Page 1 - General Information'!$G$16</f>
        <v>1164</v>
      </c>
      <c r="C3909" s="395" t="s">
        <v>17716</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f>'Page 1 - General Information'!$G$12</f>
        <v>104105353</v>
      </c>
      <c r="B3910" t="str">
        <f>'Page 1 - General Information'!$G$16</f>
        <v>1164</v>
      </c>
      <c r="C3910" s="395" t="s">
        <v>17716</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f>'Page 1 - General Information'!$G$12</f>
        <v>104105353</v>
      </c>
      <c r="B3911" t="str">
        <f>'Page 1 - General Information'!$G$16</f>
        <v>1164</v>
      </c>
      <c r="C3911" s="395" t="s">
        <v>17716</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f>'Page 1 - General Information'!$G$12</f>
        <v>104105353</v>
      </c>
      <c r="B3912" t="str">
        <f>'Page 1 - General Information'!$G$16</f>
        <v>1164</v>
      </c>
      <c r="C3912" s="395" t="s">
        <v>17716</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f>'Page 1 - General Information'!$G$12</f>
        <v>104105353</v>
      </c>
      <c r="B3913" t="str">
        <f>'Page 1 - General Information'!$G$16</f>
        <v>1164</v>
      </c>
      <c r="C3913" s="395" t="s">
        <v>17716</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f>'Page 1 - General Information'!$G$12</f>
        <v>104105353</v>
      </c>
      <c r="B3914" t="str">
        <f>'Page 1 - General Information'!$G$16</f>
        <v>1164</v>
      </c>
      <c r="C3914" s="395" t="s">
        <v>17716</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f>'Page 1 - General Information'!$G$12</f>
        <v>104105353</v>
      </c>
      <c r="B3915" t="str">
        <f>'Page 1 - General Information'!$G$16</f>
        <v>1164</v>
      </c>
      <c r="C3915" s="395" t="s">
        <v>17716</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f>'Page 1 - General Information'!$G$12</f>
        <v>104105353</v>
      </c>
      <c r="B3916" t="str">
        <f>'Page 1 - General Information'!$G$16</f>
        <v>1164</v>
      </c>
      <c r="C3916" s="395" t="s">
        <v>17716</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f>'Page 1 - General Information'!$G$12</f>
        <v>104105353</v>
      </c>
      <c r="B3917" t="str">
        <f>'Page 1 - General Information'!$G$16</f>
        <v>1164</v>
      </c>
      <c r="C3917" s="395" t="s">
        <v>17716</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f>'Page 1 - General Information'!$G$12</f>
        <v>104105353</v>
      </c>
      <c r="B3918" t="str">
        <f>'Page 1 - General Information'!$G$16</f>
        <v>1164</v>
      </c>
      <c r="C3918" s="395" t="s">
        <v>17716</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f>'Page 1 - General Information'!$G$12</f>
        <v>104105353</v>
      </c>
      <c r="B3919" t="str">
        <f>'Page 1 - General Information'!$G$16</f>
        <v>1164</v>
      </c>
      <c r="C3919" s="395" t="s">
        <v>17716</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f>'Page 1 - General Information'!$G$12</f>
        <v>104105353</v>
      </c>
      <c r="B3920" t="str">
        <f>'Page 1 - General Information'!$G$16</f>
        <v>1164</v>
      </c>
      <c r="C3920" s="395" t="s">
        <v>17716</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f>'Page 1 - General Information'!$G$12</f>
        <v>104105353</v>
      </c>
      <c r="B3921" t="str">
        <f>'Page 1 - General Information'!$G$16</f>
        <v>1164</v>
      </c>
      <c r="C3921" s="395" t="s">
        <v>17716</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f>'Page 1 - General Information'!$G$12</f>
        <v>104105353</v>
      </c>
      <c r="B3922" t="str">
        <f>'Page 1 - General Information'!$G$16</f>
        <v>1164</v>
      </c>
      <c r="C3922" s="395" t="s">
        <v>17716</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f>'Page 1 - General Information'!$G$12</f>
        <v>104105353</v>
      </c>
      <c r="B3923" t="str">
        <f>'Page 1 - General Information'!$G$16</f>
        <v>1164</v>
      </c>
      <c r="C3923" s="395" t="s">
        <v>17716</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f>'Page 1 - General Information'!$G$12</f>
        <v>104105353</v>
      </c>
      <c r="B3924" t="str">
        <f>'Page 1 - General Information'!$G$16</f>
        <v>1164</v>
      </c>
      <c r="C3924" s="395" t="s">
        <v>17716</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f>'Page 1 - General Information'!$G$12</f>
        <v>104105353</v>
      </c>
      <c r="B3925" t="str">
        <f>'Page 1 - General Information'!$G$16</f>
        <v>1164</v>
      </c>
      <c r="C3925" s="395" t="s">
        <v>17716</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f>'Page 1 - General Information'!$G$12</f>
        <v>104105353</v>
      </c>
      <c r="B3926" t="str">
        <f>'Page 1 - General Information'!$G$16</f>
        <v>1164</v>
      </c>
      <c r="C3926" s="395" t="s">
        <v>17716</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f>'Page 1 - General Information'!$G$12</f>
        <v>104105353</v>
      </c>
      <c r="B3927" t="str">
        <f>'Page 1 - General Information'!$G$16</f>
        <v>1164</v>
      </c>
      <c r="C3927" s="395" t="s">
        <v>17716</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f>'Page 1 - General Information'!$G$12</f>
        <v>104105353</v>
      </c>
      <c r="B3928" t="str">
        <f>'Page 1 - General Information'!$G$16</f>
        <v>1164</v>
      </c>
      <c r="C3928" s="395" t="s">
        <v>17716</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f>'Page 1 - General Information'!$G$12</f>
        <v>104105353</v>
      </c>
      <c r="B3929" t="str">
        <f>'Page 1 - General Information'!$G$16</f>
        <v>1164</v>
      </c>
      <c r="C3929" s="395" t="s">
        <v>17716</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f>'Page 1 - General Information'!$G$12</f>
        <v>104105353</v>
      </c>
      <c r="B3930" t="str">
        <f>'Page 1 - General Information'!$G$16</f>
        <v>1164</v>
      </c>
      <c r="C3930" s="395" t="s">
        <v>17716</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f>'Page 1 - General Information'!$G$12</f>
        <v>104105353</v>
      </c>
      <c r="B3931" t="str">
        <f>'Page 1 - General Information'!$G$16</f>
        <v>1164</v>
      </c>
      <c r="C3931" s="395" t="s">
        <v>17716</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f>'Page 1 - General Information'!$G$12</f>
        <v>104105353</v>
      </c>
      <c r="B3932" t="str">
        <f>'Page 1 - General Information'!$G$16</f>
        <v>1164</v>
      </c>
      <c r="C3932" s="395" t="s">
        <v>17716</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f>'Page 1 - General Information'!$G$12</f>
        <v>104105353</v>
      </c>
      <c r="B3933" t="str">
        <f>'Page 1 - General Information'!$G$16</f>
        <v>1164</v>
      </c>
      <c r="C3933" s="395" t="s">
        <v>17716</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f>'Page 1 - General Information'!$G$12</f>
        <v>104105353</v>
      </c>
      <c r="B3934" t="str">
        <f>'Page 1 - General Information'!$G$16</f>
        <v>1164</v>
      </c>
      <c r="C3934" s="395" t="s">
        <v>17716</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f>'Page 1 - General Information'!$G$12</f>
        <v>104105353</v>
      </c>
      <c r="B3935" t="str">
        <f>'Page 1 - General Information'!$G$16</f>
        <v>1164</v>
      </c>
      <c r="C3935" s="395" t="s">
        <v>17716</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f>'Page 1 - General Information'!$G$12</f>
        <v>104105353</v>
      </c>
      <c r="B3936" t="str">
        <f>'Page 1 - General Information'!$G$16</f>
        <v>1164</v>
      </c>
      <c r="C3936" s="395" t="s">
        <v>17716</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f>'Page 1 - General Information'!$G$12</f>
        <v>104105353</v>
      </c>
      <c r="B3937" t="str">
        <f>'Page 1 - General Information'!$G$16</f>
        <v>1164</v>
      </c>
      <c r="C3937" s="395" t="s">
        <v>17716</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f>'Page 1 - General Information'!$G$12</f>
        <v>104105353</v>
      </c>
      <c r="B3938" t="str">
        <f>'Page 1 - General Information'!$G$16</f>
        <v>1164</v>
      </c>
      <c r="C3938" s="395" t="s">
        <v>17716</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f>'Page 1 - General Information'!$G$12</f>
        <v>104105353</v>
      </c>
      <c r="B3939" t="str">
        <f>'Page 1 - General Information'!$G$16</f>
        <v>1164</v>
      </c>
      <c r="C3939" s="395" t="s">
        <v>17716</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f>'Page 1 - General Information'!$G$12</f>
        <v>104105353</v>
      </c>
      <c r="B3940" t="str">
        <f>'Page 1 - General Information'!$G$16</f>
        <v>1164</v>
      </c>
      <c r="C3940" s="395" t="s">
        <v>17716</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f>'Page 1 - General Information'!$G$12</f>
        <v>104105353</v>
      </c>
      <c r="B3941" t="str">
        <f>'Page 1 - General Information'!$G$16</f>
        <v>1164</v>
      </c>
      <c r="C3941" s="395" t="s">
        <v>17716</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f>'Page 1 - General Information'!$G$12</f>
        <v>104105353</v>
      </c>
      <c r="B3942" t="str">
        <f>'Page 1 - General Information'!$G$16</f>
        <v>1164</v>
      </c>
      <c r="C3942" s="395" t="s">
        <v>17716</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f>'Page 1 - General Information'!$G$12</f>
        <v>104105353</v>
      </c>
      <c r="B3943" t="str">
        <f>'Page 1 - General Information'!$G$16</f>
        <v>1164</v>
      </c>
      <c r="C3943" s="395" t="s">
        <v>17716</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f>'Page 1 - General Information'!$G$12</f>
        <v>104105353</v>
      </c>
      <c r="B3944" t="str">
        <f>'Page 1 - General Information'!$G$16</f>
        <v>1164</v>
      </c>
      <c r="C3944" s="395" t="s">
        <v>17716</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f>'Page 1 - General Information'!$G$12</f>
        <v>104105353</v>
      </c>
      <c r="B3945" t="str">
        <f>'Page 1 - General Information'!$G$16</f>
        <v>1164</v>
      </c>
      <c r="C3945" s="395" t="s">
        <v>17716</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f>'Page 1 - General Information'!$G$12</f>
        <v>104105353</v>
      </c>
      <c r="B3946" t="str">
        <f>'Page 1 - General Information'!$G$16</f>
        <v>1164</v>
      </c>
      <c r="C3946" s="395" t="s">
        <v>17716</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f>'Page 1 - General Information'!$G$12</f>
        <v>104105353</v>
      </c>
      <c r="B3947" t="str">
        <f>'Page 1 - General Information'!$G$16</f>
        <v>1164</v>
      </c>
      <c r="C3947" s="395" t="s">
        <v>17716</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f>'Page 1 - General Information'!$G$12</f>
        <v>104105353</v>
      </c>
      <c r="B3948" t="str">
        <f>'Page 1 - General Information'!$G$16</f>
        <v>1164</v>
      </c>
      <c r="C3948" s="395" t="s">
        <v>17716</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f>'Page 1 - General Information'!$G$12</f>
        <v>104105353</v>
      </c>
      <c r="B3949" t="str">
        <f>'Page 1 - General Information'!$G$16</f>
        <v>1164</v>
      </c>
      <c r="C3949" s="395" t="s">
        <v>17716</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f>'Page 1 - General Information'!$G$12</f>
        <v>104105353</v>
      </c>
      <c r="B3950" t="str">
        <f>'Page 1 - General Information'!$G$16</f>
        <v>1164</v>
      </c>
      <c r="C3950" s="395" t="s">
        <v>17716</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f>'Page 1 - General Information'!$G$12</f>
        <v>104105353</v>
      </c>
      <c r="B3951" t="str">
        <f>'Page 1 - General Information'!$G$16</f>
        <v>1164</v>
      </c>
      <c r="C3951" s="395" t="s">
        <v>17716</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f>'Page 1 - General Information'!$G$12</f>
        <v>104105353</v>
      </c>
      <c r="B3952" t="str">
        <f>'Page 1 - General Information'!$G$16</f>
        <v>1164</v>
      </c>
      <c r="C3952" s="395" t="s">
        <v>17716</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f>'Page 1 - General Information'!$G$12</f>
        <v>104105353</v>
      </c>
      <c r="B3953" t="str">
        <f>'Page 1 - General Information'!$G$16</f>
        <v>1164</v>
      </c>
      <c r="C3953" s="395" t="s">
        <v>17716</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f>'Page 1 - General Information'!$G$12</f>
        <v>104105353</v>
      </c>
      <c r="B3954" t="str">
        <f>'Page 1 - General Information'!$G$16</f>
        <v>1164</v>
      </c>
      <c r="C3954" s="395" t="s">
        <v>17716</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f>'Page 1 - General Information'!$G$12</f>
        <v>104105353</v>
      </c>
      <c r="B3955" t="str">
        <f>'Page 1 - General Information'!$G$16</f>
        <v>1164</v>
      </c>
      <c r="C3955" s="395" t="s">
        <v>17716</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f>'Page 1 - General Information'!$G$12</f>
        <v>104105353</v>
      </c>
      <c r="B3956" t="str">
        <f>'Page 1 - General Information'!$G$16</f>
        <v>1164</v>
      </c>
      <c r="C3956" s="395" t="s">
        <v>17716</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f>'Page 1 - General Information'!$G$12</f>
        <v>104105353</v>
      </c>
      <c r="B3957" t="str">
        <f>'Page 1 - General Information'!$G$16</f>
        <v>1164</v>
      </c>
      <c r="C3957" s="395" t="s">
        <v>17716</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f>'Page 1 - General Information'!$G$12</f>
        <v>104105353</v>
      </c>
      <c r="B3958" t="str">
        <f>'Page 1 - General Information'!$G$16</f>
        <v>1164</v>
      </c>
      <c r="C3958" s="395" t="s">
        <v>17716</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f>'Page 1 - General Information'!$G$12</f>
        <v>104105353</v>
      </c>
      <c r="B3959" t="str">
        <f>'Page 1 - General Information'!$G$16</f>
        <v>1164</v>
      </c>
      <c r="C3959" s="395" t="s">
        <v>17716</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f>'Page 1 - General Information'!$G$12</f>
        <v>104105353</v>
      </c>
      <c r="B3960" t="str">
        <f>'Page 1 - General Information'!$G$16</f>
        <v>1164</v>
      </c>
      <c r="C3960" s="395" t="s">
        <v>17716</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f>'Page 1 - General Information'!$G$12</f>
        <v>104105353</v>
      </c>
      <c r="B3961" t="str">
        <f>'Page 1 - General Information'!$G$16</f>
        <v>1164</v>
      </c>
      <c r="C3961" s="395" t="s">
        <v>17716</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f>'Page 1 - General Information'!$G$12</f>
        <v>104105353</v>
      </c>
      <c r="B3962" t="str">
        <f>'Page 1 - General Information'!$G$16</f>
        <v>1164</v>
      </c>
      <c r="C3962" s="395" t="s">
        <v>17716</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f>'Page 1 - General Information'!$G$12</f>
        <v>104105353</v>
      </c>
      <c r="B3963" t="str">
        <f>'Page 1 - General Information'!$G$16</f>
        <v>1164</v>
      </c>
      <c r="C3963" s="395" t="s">
        <v>17716</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f>'Page 1 - General Information'!$G$12</f>
        <v>104105353</v>
      </c>
      <c r="B3964" t="str">
        <f>'Page 1 - General Information'!$G$16</f>
        <v>1164</v>
      </c>
      <c r="C3964" s="395" t="s">
        <v>17716</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f>'Page 1 - General Information'!$G$12</f>
        <v>104105353</v>
      </c>
      <c r="B3965" t="str">
        <f>'Page 1 - General Information'!$G$16</f>
        <v>1164</v>
      </c>
      <c r="C3965" s="395" t="s">
        <v>17716</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f>'Page 1 - General Information'!$G$12</f>
        <v>104105353</v>
      </c>
      <c r="B3966" t="str">
        <f>'Page 1 - General Information'!$G$16</f>
        <v>1164</v>
      </c>
      <c r="C3966" s="395" t="s">
        <v>17716</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f>'Page 1 - General Information'!$G$12</f>
        <v>104105353</v>
      </c>
      <c r="B3967" t="str">
        <f>'Page 1 - General Information'!$G$16</f>
        <v>1164</v>
      </c>
      <c r="C3967" s="395" t="s">
        <v>17716</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f>'Page 1 - General Information'!$G$12</f>
        <v>104105353</v>
      </c>
      <c r="B3968" t="str">
        <f>'Page 1 - General Information'!$G$16</f>
        <v>1164</v>
      </c>
      <c r="C3968" s="395" t="s">
        <v>17716</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f>'Page 1 - General Information'!$G$12</f>
        <v>104105353</v>
      </c>
      <c r="B3969" t="str">
        <f>'Page 1 - General Information'!$G$16</f>
        <v>1164</v>
      </c>
      <c r="C3969" s="395" t="s">
        <v>17716</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f>'Page 1 - General Information'!$G$12</f>
        <v>104105353</v>
      </c>
      <c r="B3970" t="str">
        <f>'Page 1 - General Information'!$G$16</f>
        <v>1164</v>
      </c>
      <c r="C3970" s="395" t="s">
        <v>17716</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f>'Page 1 - General Information'!$G$12</f>
        <v>104105353</v>
      </c>
      <c r="B3971" t="str">
        <f>'Page 1 - General Information'!$G$16</f>
        <v>1164</v>
      </c>
      <c r="C3971" s="395" t="s">
        <v>17716</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f>'Page 1 - General Information'!$G$12</f>
        <v>104105353</v>
      </c>
      <c r="B3972" t="str">
        <f>'Page 1 - General Information'!$G$16</f>
        <v>1164</v>
      </c>
      <c r="C3972" s="395" t="s">
        <v>17716</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f>'Page 1 - General Information'!$G$12</f>
        <v>104105353</v>
      </c>
      <c r="B3973" t="str">
        <f>'Page 1 - General Information'!$G$16</f>
        <v>1164</v>
      </c>
      <c r="C3973" s="395" t="s">
        <v>17716</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f>'Page 1 - General Information'!$G$12</f>
        <v>104105353</v>
      </c>
      <c r="B3974" t="str">
        <f>'Page 1 - General Information'!$G$16</f>
        <v>1164</v>
      </c>
      <c r="C3974" s="395" t="s">
        <v>17716</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f>'Page 1 - General Information'!$G$12</f>
        <v>104105353</v>
      </c>
      <c r="B3975" t="str">
        <f>'Page 1 - General Information'!$G$16</f>
        <v>1164</v>
      </c>
      <c r="C3975" s="395" t="s">
        <v>17716</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f>'Page 1 - General Information'!$G$12</f>
        <v>104105353</v>
      </c>
      <c r="B3976" t="str">
        <f>'Page 1 - General Information'!$G$16</f>
        <v>1164</v>
      </c>
      <c r="C3976" s="395" t="s">
        <v>17716</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f>'Page 1 - General Information'!$G$12</f>
        <v>104105353</v>
      </c>
      <c r="B3977" t="str">
        <f>'Page 1 - General Information'!$G$16</f>
        <v>1164</v>
      </c>
      <c r="C3977" s="395" t="s">
        <v>17716</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f>'Page 1 - General Information'!$G$12</f>
        <v>104105353</v>
      </c>
      <c r="B3978" t="str">
        <f>'Page 1 - General Information'!$G$16</f>
        <v>1164</v>
      </c>
      <c r="C3978" s="395" t="s">
        <v>17716</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f>'Page 1 - General Information'!$G$12</f>
        <v>104105353</v>
      </c>
      <c r="B3979" t="str">
        <f>'Page 1 - General Information'!$G$16</f>
        <v>1164</v>
      </c>
      <c r="C3979" s="395" t="s">
        <v>17716</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f>'Page 1 - General Information'!$G$12</f>
        <v>104105353</v>
      </c>
      <c r="B3980" t="str">
        <f>'Page 1 - General Information'!$G$16</f>
        <v>1164</v>
      </c>
      <c r="C3980" s="395" t="s">
        <v>17716</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f>'Page 1 - General Information'!$G$12</f>
        <v>104105353</v>
      </c>
      <c r="B3981" t="str">
        <f>'Page 1 - General Information'!$G$16</f>
        <v>1164</v>
      </c>
      <c r="C3981" s="395" t="s">
        <v>17716</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f>'Page 1 - General Information'!$G$12</f>
        <v>104105353</v>
      </c>
      <c r="B3982" t="str">
        <f>'Page 1 - General Information'!$G$16</f>
        <v>1164</v>
      </c>
      <c r="C3982" s="395" t="s">
        <v>17716</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f>'Page 1 - General Information'!$G$12</f>
        <v>104105353</v>
      </c>
      <c r="B3983" t="str">
        <f>'Page 1 - General Information'!$G$16</f>
        <v>1164</v>
      </c>
      <c r="C3983" s="395" t="s">
        <v>17716</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f>'Page 1 - General Information'!$G$12</f>
        <v>104105353</v>
      </c>
      <c r="B3984" t="str">
        <f>'Page 1 - General Information'!$G$16</f>
        <v>1164</v>
      </c>
      <c r="C3984" s="395" t="s">
        <v>17716</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f>'Page 1 - General Information'!$G$12</f>
        <v>104105353</v>
      </c>
      <c r="B3985" t="str">
        <f>'Page 1 - General Information'!$G$16</f>
        <v>1164</v>
      </c>
      <c r="C3985" s="395" t="s">
        <v>17716</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f>'Page 1 - General Information'!$G$12</f>
        <v>104105353</v>
      </c>
      <c r="B3986" t="str">
        <f>'Page 1 - General Information'!$G$16</f>
        <v>1164</v>
      </c>
      <c r="C3986" s="395" t="s">
        <v>17716</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f>'Page 1 - General Information'!$G$12</f>
        <v>104105353</v>
      </c>
      <c r="B3987" t="str">
        <f>'Page 1 - General Information'!$G$16</f>
        <v>1164</v>
      </c>
      <c r="C3987" s="395" t="s">
        <v>17716</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f>'Page 1 - General Information'!$G$12</f>
        <v>104105353</v>
      </c>
      <c r="B3988" t="str">
        <f>'Page 1 - General Information'!$G$16</f>
        <v>1164</v>
      </c>
      <c r="C3988" s="395" t="s">
        <v>17716</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f>'Page 1 - General Information'!$G$12</f>
        <v>104105353</v>
      </c>
      <c r="B3989" t="str">
        <f>'Page 1 - General Information'!$G$16</f>
        <v>1164</v>
      </c>
      <c r="C3989" s="395" t="s">
        <v>17716</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f>'Page 1 - General Information'!$G$12</f>
        <v>104105353</v>
      </c>
      <c r="B3990" t="str">
        <f>'Page 1 - General Information'!$G$16</f>
        <v>1164</v>
      </c>
      <c r="C3990" s="395" t="s">
        <v>17716</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f>'Page 1 - General Information'!$G$12</f>
        <v>104105353</v>
      </c>
      <c r="B3991" t="str">
        <f>'Page 1 - General Information'!$G$16</f>
        <v>1164</v>
      </c>
      <c r="C3991" s="395" t="s">
        <v>17716</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f>'Page 1 - General Information'!$G$12</f>
        <v>104105353</v>
      </c>
      <c r="B3992" t="str">
        <f>'Page 1 - General Information'!$G$16</f>
        <v>1164</v>
      </c>
      <c r="C3992" s="395" t="s">
        <v>17716</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f>'Page 1 - General Information'!$G$12</f>
        <v>104105353</v>
      </c>
      <c r="B3993" t="str">
        <f>'Page 1 - General Information'!$G$16</f>
        <v>1164</v>
      </c>
      <c r="C3993" s="395" t="s">
        <v>17716</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f>'Page 1 - General Information'!$G$12</f>
        <v>104105353</v>
      </c>
      <c r="B3994" t="str">
        <f>'Page 1 - General Information'!$G$16</f>
        <v>1164</v>
      </c>
      <c r="C3994" s="395" t="s">
        <v>17716</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f>'Page 1 - General Information'!$G$12</f>
        <v>104105353</v>
      </c>
      <c r="B3995" t="str">
        <f>'Page 1 - General Information'!$G$16</f>
        <v>1164</v>
      </c>
      <c r="C3995" s="395" t="s">
        <v>17716</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f>'Page 1 - General Information'!$G$12</f>
        <v>104105353</v>
      </c>
      <c r="B3996" t="str">
        <f>'Page 1 - General Information'!$G$16</f>
        <v>1164</v>
      </c>
      <c r="C3996" s="395" t="s">
        <v>17716</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f>'Page 1 - General Information'!$G$12</f>
        <v>104105353</v>
      </c>
      <c r="B3997" t="str">
        <f>'Page 1 - General Information'!$G$16</f>
        <v>1164</v>
      </c>
      <c r="C3997" s="395" t="s">
        <v>17716</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f>'Page 1 - General Information'!$G$12</f>
        <v>104105353</v>
      </c>
      <c r="B3998" t="str">
        <f>'Page 1 - General Information'!$G$16</f>
        <v>1164</v>
      </c>
      <c r="C3998" s="395" t="s">
        <v>17716</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f>'Page 1 - General Information'!$G$12</f>
        <v>104105353</v>
      </c>
      <c r="B3999" t="str">
        <f>'Page 1 - General Information'!$G$16</f>
        <v>1164</v>
      </c>
      <c r="C3999" s="395" t="s">
        <v>17716</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f>'Page 1 - General Information'!$G$12</f>
        <v>104105353</v>
      </c>
      <c r="B4000" t="str">
        <f>'Page 1 - General Information'!$G$16</f>
        <v>1164</v>
      </c>
      <c r="C4000" s="395" t="s">
        <v>17716</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f>'Page 1 - General Information'!$G$12</f>
        <v>104105353</v>
      </c>
      <c r="B4001" t="str">
        <f>'Page 1 - General Information'!$G$16</f>
        <v>1164</v>
      </c>
      <c r="C4001" s="395" t="s">
        <v>17716</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f>'Page 1 - General Information'!$G$12</f>
        <v>104105353</v>
      </c>
      <c r="B4002" t="str">
        <f>'Page 1 - General Information'!$G$16</f>
        <v>1164</v>
      </c>
      <c r="C4002" s="395" t="s">
        <v>17716</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f>'Page 1 - General Information'!$G$12</f>
        <v>104105353</v>
      </c>
      <c r="B4003" t="str">
        <f>'Page 1 - General Information'!$G$16</f>
        <v>1164</v>
      </c>
      <c r="C4003" s="395" t="s">
        <v>17716</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f>'Page 1 - General Information'!$G$12</f>
        <v>104105353</v>
      </c>
      <c r="B4004" t="str">
        <f>'Page 1 - General Information'!$G$16</f>
        <v>1164</v>
      </c>
      <c r="C4004" s="395" t="s">
        <v>17716</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f>'Page 1 - General Information'!$G$12</f>
        <v>104105353</v>
      </c>
      <c r="B4005" t="str">
        <f>'Page 1 - General Information'!$G$16</f>
        <v>1164</v>
      </c>
      <c r="C4005" s="395" t="s">
        <v>17716</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f>'Page 1 - General Information'!$G$12</f>
        <v>104105353</v>
      </c>
      <c r="B4006" t="str">
        <f>'Page 1 - General Information'!$G$16</f>
        <v>1164</v>
      </c>
      <c r="C4006" s="395" t="s">
        <v>17716</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f>'Page 1 - General Information'!$G$12</f>
        <v>104105353</v>
      </c>
      <c r="B4007" t="str">
        <f>'Page 1 - General Information'!$G$16</f>
        <v>1164</v>
      </c>
      <c r="C4007" s="395" t="s">
        <v>17716</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f>'Page 1 - General Information'!$G$12</f>
        <v>104105353</v>
      </c>
      <c r="B4008" t="str">
        <f>'Page 1 - General Information'!$G$16</f>
        <v>1164</v>
      </c>
      <c r="C4008" s="395" t="s">
        <v>17716</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f>'Page 1 - General Information'!$G$12</f>
        <v>104105353</v>
      </c>
      <c r="B4009" t="str">
        <f>'Page 1 - General Information'!$G$16</f>
        <v>1164</v>
      </c>
      <c r="C4009" s="395" t="s">
        <v>17716</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f>'Page 1 - General Information'!$G$12</f>
        <v>104105353</v>
      </c>
      <c r="B4010" t="str">
        <f>'Page 1 - General Information'!$G$16</f>
        <v>1164</v>
      </c>
      <c r="C4010" s="395" t="s">
        <v>17716</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f>'Page 1 - General Information'!$G$12</f>
        <v>104105353</v>
      </c>
      <c r="B4011" t="str">
        <f>'Page 1 - General Information'!$G$16</f>
        <v>1164</v>
      </c>
      <c r="C4011" s="395" t="s">
        <v>17716</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f>'Page 1 - General Information'!$G$12</f>
        <v>104105353</v>
      </c>
      <c r="B4012" t="str">
        <f>'Page 1 - General Information'!$G$16</f>
        <v>1164</v>
      </c>
      <c r="C4012" s="395" t="s">
        <v>17716</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f>'Page 1 - General Information'!$G$12</f>
        <v>104105353</v>
      </c>
      <c r="B4013" t="str">
        <f>'Page 1 - General Information'!$G$16</f>
        <v>1164</v>
      </c>
      <c r="C4013" s="395" t="s">
        <v>17716</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f>'Page 1 - General Information'!$G$12</f>
        <v>104105353</v>
      </c>
      <c r="B4014" t="str">
        <f>'Page 1 - General Information'!$G$16</f>
        <v>1164</v>
      </c>
      <c r="C4014" s="395" t="s">
        <v>17716</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f>'Page 1 - General Information'!$G$12</f>
        <v>104105353</v>
      </c>
      <c r="B4015" t="str">
        <f>'Page 1 - General Information'!$G$16</f>
        <v>1164</v>
      </c>
      <c r="C4015" s="395" t="s">
        <v>17716</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f>'Page 1 - General Information'!$G$12</f>
        <v>104105353</v>
      </c>
      <c r="B4016" t="str">
        <f>'Page 1 - General Information'!$G$16</f>
        <v>1164</v>
      </c>
      <c r="C4016" s="395" t="s">
        <v>17716</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f>'Page 1 - General Information'!$G$12</f>
        <v>104105353</v>
      </c>
      <c r="B4017" t="str">
        <f>'Page 1 - General Information'!$G$16</f>
        <v>1164</v>
      </c>
      <c r="C4017" s="395" t="s">
        <v>17716</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f>'Page 1 - General Information'!$G$12</f>
        <v>104105353</v>
      </c>
      <c r="B4018" t="str">
        <f>'Page 1 - General Information'!$G$16</f>
        <v>1164</v>
      </c>
      <c r="C4018" s="395" t="s">
        <v>17716</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f>'Page 1 - General Information'!$G$12</f>
        <v>104105353</v>
      </c>
      <c r="B4019" t="str">
        <f>'Page 1 - General Information'!$G$16</f>
        <v>1164</v>
      </c>
      <c r="C4019" s="395" t="s">
        <v>17716</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f>'Page 1 - General Information'!$G$12</f>
        <v>104105353</v>
      </c>
      <c r="B4020" t="str">
        <f>'Page 1 - General Information'!$G$16</f>
        <v>1164</v>
      </c>
      <c r="C4020" s="395" t="s">
        <v>17716</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f>'Page 1 - General Information'!$G$12</f>
        <v>104105353</v>
      </c>
      <c r="B4021" t="str">
        <f>'Page 1 - General Information'!$G$16</f>
        <v>1164</v>
      </c>
      <c r="C4021" s="395" t="s">
        <v>17716</v>
      </c>
      <c r="D4021"/>
      <c r="E4021"/>
      <c r="F4021"/>
      <c r="G4021"/>
      <c r="H4021"/>
      <c r="I4021"/>
      <c r="J4021"/>
      <c r="K4021"/>
      <c r="L4021"/>
      <c r="M4021"/>
      <c r="N4021" t="s">
        <v>4101</v>
      </c>
      <c r="O4021" s="396">
        <f>INDEX('Page 2 - Team Information'!$K$14:$AP$184,Y4021,X4021)</f>
        <v>1</v>
      </c>
      <c r="P4021"/>
      <c r="Q4021"/>
      <c r="R4021"/>
      <c r="S4021" t="s">
        <v>8008</v>
      </c>
      <c r="T4021"/>
      <c r="U4021"/>
      <c r="V4021"/>
      <c r="W4021"/>
      <c r="X4021" s="397">
        <v>25</v>
      </c>
      <c r="Y4021" s="397">
        <v>132</v>
      </c>
    </row>
    <row r="4022" spans="1:25" x14ac:dyDescent="0.25">
      <c r="A4022">
        <f>'Page 1 - General Information'!$G$12</f>
        <v>104105353</v>
      </c>
      <c r="B4022" t="str">
        <f>'Page 1 - General Information'!$G$16</f>
        <v>1164</v>
      </c>
      <c r="C4022" s="395" t="s">
        <v>17716</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f>'Page 1 - General Information'!$G$12</f>
        <v>104105353</v>
      </c>
      <c r="B4023" t="str">
        <f>'Page 1 - General Information'!$G$16</f>
        <v>1164</v>
      </c>
      <c r="C4023" s="395" t="s">
        <v>17716</v>
      </c>
      <c r="D4023"/>
      <c r="E4023"/>
      <c r="F4023"/>
      <c r="G4023"/>
      <c r="H4023"/>
      <c r="I4023"/>
      <c r="J4023"/>
      <c r="K4023"/>
      <c r="L4023"/>
      <c r="M4023"/>
      <c r="N4023" t="s">
        <v>4101</v>
      </c>
      <c r="O4023" s="396">
        <f>INDEX('Page 2 - Team Information'!$K$14:$AP$184,Y4023,X4023)</f>
        <v>1</v>
      </c>
      <c r="P4023"/>
      <c r="Q4023"/>
      <c r="R4023"/>
      <c r="S4023" t="s">
        <v>8010</v>
      </c>
      <c r="T4023"/>
      <c r="U4023"/>
      <c r="V4023"/>
      <c r="W4023"/>
      <c r="X4023" s="397">
        <v>27</v>
      </c>
      <c r="Y4023" s="397">
        <v>132</v>
      </c>
    </row>
    <row r="4024" spans="1:25" x14ac:dyDescent="0.25">
      <c r="A4024">
        <f>'Page 1 - General Information'!$G$12</f>
        <v>104105353</v>
      </c>
      <c r="B4024" t="str">
        <f>'Page 1 - General Information'!$G$16</f>
        <v>1164</v>
      </c>
      <c r="C4024" s="395" t="s">
        <v>17716</v>
      </c>
      <c r="D4024"/>
      <c r="E4024"/>
      <c r="F4024"/>
      <c r="G4024"/>
      <c r="H4024"/>
      <c r="I4024"/>
      <c r="J4024"/>
      <c r="K4024"/>
      <c r="L4024"/>
      <c r="M4024"/>
      <c r="N4024" s="274" t="s">
        <v>4090</v>
      </c>
      <c r="O4024" s="399"/>
      <c r="P4024"/>
      <c r="Q4024" s="400">
        <f>(INDEX('Page 2 - Team Information'!$K$14:$AP$184,Y4024,X4024)*100)</f>
        <v>1.5</v>
      </c>
      <c r="R4024"/>
      <c r="S4024" t="s">
        <v>8011</v>
      </c>
      <c r="T4024"/>
      <c r="U4024"/>
      <c r="V4024"/>
      <c r="W4024"/>
      <c r="X4024" s="397">
        <v>29</v>
      </c>
      <c r="Y4024" s="397">
        <v>132</v>
      </c>
    </row>
    <row r="4025" spans="1:25" x14ac:dyDescent="0.25">
      <c r="A4025">
        <f>'Page 1 - General Information'!$G$12</f>
        <v>104105353</v>
      </c>
      <c r="B4025" t="str">
        <f>'Page 1 - General Information'!$G$16</f>
        <v>1164</v>
      </c>
      <c r="C4025" s="395" t="s">
        <v>17716</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f>'Page 1 - General Information'!$G$12</f>
        <v>104105353</v>
      </c>
      <c r="B4026" t="str">
        <f>'Page 1 - General Information'!$G$16</f>
        <v>1164</v>
      </c>
      <c r="C4026" s="395" t="s">
        <v>17716</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f>'Page 1 - General Information'!$G$12</f>
        <v>104105353</v>
      </c>
      <c r="B4027" t="str">
        <f>'Page 1 - General Information'!$G$16</f>
        <v>1164</v>
      </c>
      <c r="C4027" s="395" t="s">
        <v>17716</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f>'Page 1 - General Information'!$G$12</f>
        <v>104105353</v>
      </c>
      <c r="B4028" t="str">
        <f>'Page 1 - General Information'!$G$16</f>
        <v>1164</v>
      </c>
      <c r="C4028" s="395" t="s">
        <v>17716</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f>'Page 1 - General Information'!$G$12</f>
        <v>104105353</v>
      </c>
      <c r="B4029" t="str">
        <f>'Page 1 - General Information'!$G$16</f>
        <v>1164</v>
      </c>
      <c r="C4029" s="395" t="s">
        <v>17716</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f>'Page 1 - General Information'!$G$12</f>
        <v>104105353</v>
      </c>
      <c r="B4030" t="str">
        <f>'Page 1 - General Information'!$G$16</f>
        <v>1164</v>
      </c>
      <c r="C4030" s="395" t="s">
        <v>17716</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f>'Page 1 - General Information'!$G$12</f>
        <v>104105353</v>
      </c>
      <c r="B4031" t="str">
        <f>'Page 1 - General Information'!$G$16</f>
        <v>1164</v>
      </c>
      <c r="C4031" s="395" t="s">
        <v>17716</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f>'Page 1 - General Information'!$G$12</f>
        <v>104105353</v>
      </c>
      <c r="B4032" t="str">
        <f>'Page 1 - General Information'!$G$16</f>
        <v>1164</v>
      </c>
      <c r="C4032" s="395" t="s">
        <v>17716</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f>'Page 1 - General Information'!$G$12</f>
        <v>104105353</v>
      </c>
      <c r="B4033" t="str">
        <f>'Page 1 - General Information'!$G$16</f>
        <v>1164</v>
      </c>
      <c r="C4033" s="395" t="s">
        <v>17716</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f>'Page 1 - General Information'!$G$12</f>
        <v>104105353</v>
      </c>
      <c r="B4034" t="str">
        <f>'Page 1 - General Information'!$G$16</f>
        <v>1164</v>
      </c>
      <c r="C4034" s="395" t="s">
        <v>17716</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f>'Page 1 - General Information'!$G$12</f>
        <v>104105353</v>
      </c>
      <c r="B4035" t="str">
        <f>'Page 1 - General Information'!$G$16</f>
        <v>1164</v>
      </c>
      <c r="C4035" s="395" t="s">
        <v>17716</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f>'Page 1 - General Information'!$G$12</f>
        <v>104105353</v>
      </c>
      <c r="B4036" t="str">
        <f>'Page 1 - General Information'!$G$16</f>
        <v>1164</v>
      </c>
      <c r="C4036" s="395" t="s">
        <v>17716</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f>'Page 1 - General Information'!$G$12</f>
        <v>104105353</v>
      </c>
      <c r="B4037" t="str">
        <f>'Page 1 - General Information'!$G$16</f>
        <v>1164</v>
      </c>
      <c r="C4037" s="395" t="s">
        <v>17716</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f>'Page 1 - General Information'!$G$12</f>
        <v>104105353</v>
      </c>
      <c r="B4038" t="str">
        <f>'Page 1 - General Information'!$G$16</f>
        <v>1164</v>
      </c>
      <c r="C4038" s="395" t="s">
        <v>17716</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f>'Page 1 - General Information'!$G$12</f>
        <v>104105353</v>
      </c>
      <c r="B4039" t="str">
        <f>'Page 1 - General Information'!$G$16</f>
        <v>1164</v>
      </c>
      <c r="C4039" s="395" t="s">
        <v>17716</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f>'Page 1 - General Information'!$G$12</f>
        <v>104105353</v>
      </c>
      <c r="B4040" t="str">
        <f>'Page 1 - General Information'!$G$16</f>
        <v>1164</v>
      </c>
      <c r="C4040" s="395" t="s">
        <v>17716</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f>'Page 1 - General Information'!$G$12</f>
        <v>104105353</v>
      </c>
      <c r="B4041" t="str">
        <f>'Page 1 - General Information'!$G$16</f>
        <v>1164</v>
      </c>
      <c r="C4041" s="395" t="s">
        <v>17716</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f>'Page 1 - General Information'!$G$12</f>
        <v>104105353</v>
      </c>
      <c r="B4042" t="str">
        <f>'Page 1 - General Information'!$G$16</f>
        <v>1164</v>
      </c>
      <c r="C4042" s="395" t="s">
        <v>17716</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f>'Page 1 - General Information'!$G$12</f>
        <v>104105353</v>
      </c>
      <c r="B4043" t="str">
        <f>'Page 1 - General Information'!$G$16</f>
        <v>1164</v>
      </c>
      <c r="C4043" s="395" t="s">
        <v>17716</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f>'Page 1 - General Information'!$G$12</f>
        <v>104105353</v>
      </c>
      <c r="B4044" t="str">
        <f>'Page 1 - General Information'!$G$16</f>
        <v>1164</v>
      </c>
      <c r="C4044" s="395" t="s">
        <v>17716</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f>'Page 1 - General Information'!$G$12</f>
        <v>104105353</v>
      </c>
      <c r="B4045" t="str">
        <f>'Page 1 - General Information'!$G$16</f>
        <v>1164</v>
      </c>
      <c r="C4045" s="395" t="s">
        <v>17716</v>
      </c>
      <c r="D4045"/>
      <c r="E4045"/>
      <c r="F4045"/>
      <c r="G4045"/>
      <c r="H4045"/>
      <c r="I4045"/>
      <c r="J4045"/>
      <c r="K4045"/>
      <c r="L4045"/>
      <c r="M4045"/>
      <c r="N4045" t="s">
        <v>4101</v>
      </c>
      <c r="O4045" s="396">
        <f>INDEX('Page 2 - Team Information'!$K$14:$AP$184,Y4045,X4045)</f>
        <v>1</v>
      </c>
      <c r="P4045"/>
      <c r="Q4045"/>
      <c r="R4045"/>
      <c r="S4045" t="s">
        <v>8032</v>
      </c>
      <c r="T4045"/>
      <c r="U4045"/>
      <c r="V4045"/>
      <c r="W4045"/>
      <c r="X4045" s="397">
        <v>25</v>
      </c>
      <c r="Y4045" s="397">
        <v>135</v>
      </c>
    </row>
    <row r="4046" spans="1:25" x14ac:dyDescent="0.25">
      <c r="A4046">
        <f>'Page 1 - General Information'!$G$12</f>
        <v>104105353</v>
      </c>
      <c r="B4046" t="str">
        <f>'Page 1 - General Information'!$G$16</f>
        <v>1164</v>
      </c>
      <c r="C4046" s="395" t="s">
        <v>17716</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f>'Page 1 - General Information'!$G$12</f>
        <v>104105353</v>
      </c>
      <c r="B4047" t="str">
        <f>'Page 1 - General Information'!$G$16</f>
        <v>1164</v>
      </c>
      <c r="C4047" s="395" t="s">
        <v>17716</v>
      </c>
      <c r="D4047"/>
      <c r="E4047"/>
      <c r="F4047"/>
      <c r="G4047"/>
      <c r="H4047"/>
      <c r="I4047"/>
      <c r="J4047"/>
      <c r="K4047"/>
      <c r="L4047"/>
      <c r="M4047"/>
      <c r="N4047" t="s">
        <v>4101</v>
      </c>
      <c r="O4047" s="396">
        <f>INDEX('Page 2 - Team Information'!$K$14:$AP$184,Y4047,X4047)</f>
        <v>1</v>
      </c>
      <c r="P4047"/>
      <c r="Q4047"/>
      <c r="R4047"/>
      <c r="S4047" t="s">
        <v>8034</v>
      </c>
      <c r="T4047"/>
      <c r="U4047"/>
      <c r="V4047"/>
      <c r="W4047"/>
      <c r="X4047" s="397">
        <v>27</v>
      </c>
      <c r="Y4047" s="397">
        <v>135</v>
      </c>
    </row>
    <row r="4048" spans="1:25" x14ac:dyDescent="0.25">
      <c r="A4048">
        <f>'Page 1 - General Information'!$G$12</f>
        <v>104105353</v>
      </c>
      <c r="B4048" t="str">
        <f>'Page 1 - General Information'!$G$16</f>
        <v>1164</v>
      </c>
      <c r="C4048" s="395" t="s">
        <v>17716</v>
      </c>
      <c r="D4048"/>
      <c r="E4048"/>
      <c r="F4048"/>
      <c r="G4048"/>
      <c r="H4048"/>
      <c r="I4048"/>
      <c r="J4048"/>
      <c r="K4048"/>
      <c r="L4048"/>
      <c r="M4048"/>
      <c r="N4048" s="274" t="s">
        <v>4090</v>
      </c>
      <c r="O4048" s="399"/>
      <c r="P4048"/>
      <c r="Q4048" s="400">
        <f>(INDEX('Page 2 - Team Information'!$K$14:$AP$184,Y4048,X4048)*100)</f>
        <v>1.5</v>
      </c>
      <c r="R4048"/>
      <c r="S4048" t="s">
        <v>8035</v>
      </c>
      <c r="T4048"/>
      <c r="U4048"/>
      <c r="V4048"/>
      <c r="W4048"/>
      <c r="X4048" s="397">
        <v>29</v>
      </c>
      <c r="Y4048" s="397">
        <v>135</v>
      </c>
    </row>
    <row r="4049" spans="1:25" x14ac:dyDescent="0.25">
      <c r="A4049">
        <f>'Page 1 - General Information'!$G$12</f>
        <v>104105353</v>
      </c>
      <c r="B4049" t="str">
        <f>'Page 1 - General Information'!$G$16</f>
        <v>1164</v>
      </c>
      <c r="C4049" s="395" t="s">
        <v>17716</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f>'Page 1 - General Information'!$G$12</f>
        <v>104105353</v>
      </c>
      <c r="B4050" t="str">
        <f>'Page 1 - General Information'!$G$16</f>
        <v>1164</v>
      </c>
      <c r="C4050" s="395" t="s">
        <v>17716</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f>'Page 1 - General Information'!$G$12</f>
        <v>104105353</v>
      </c>
      <c r="B4051" t="str">
        <f>'Page 1 - General Information'!$G$16</f>
        <v>1164</v>
      </c>
      <c r="C4051" s="395" t="s">
        <v>17716</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f>'Page 1 - General Information'!$G$12</f>
        <v>104105353</v>
      </c>
      <c r="B4052" t="str">
        <f>'Page 1 - General Information'!$G$16</f>
        <v>1164</v>
      </c>
      <c r="C4052" s="395" t="s">
        <v>17716</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f>'Page 1 - General Information'!$G$12</f>
        <v>104105353</v>
      </c>
      <c r="B4053" t="str">
        <f>'Page 1 - General Information'!$G$16</f>
        <v>1164</v>
      </c>
      <c r="C4053" s="395" t="s">
        <v>17716</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f>'Page 1 - General Information'!$G$12</f>
        <v>104105353</v>
      </c>
      <c r="B4054" t="str">
        <f>'Page 1 - General Information'!$G$16</f>
        <v>1164</v>
      </c>
      <c r="C4054" s="395" t="s">
        <v>17716</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f>'Page 1 - General Information'!$G$12</f>
        <v>104105353</v>
      </c>
      <c r="B4055" t="str">
        <f>'Page 1 - General Information'!$G$16</f>
        <v>1164</v>
      </c>
      <c r="C4055" s="395" t="s">
        <v>17716</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25">
      <c r="A4056">
        <f>'Page 1 - General Information'!$G$12</f>
        <v>104105353</v>
      </c>
      <c r="B4056" t="str">
        <f>'Page 1 - General Information'!$G$16</f>
        <v>1164</v>
      </c>
      <c r="C4056" s="395" t="s">
        <v>17716</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f>'Page 1 - General Information'!$G$12</f>
        <v>104105353</v>
      </c>
      <c r="B4057" t="str">
        <f>'Page 1 - General Information'!$G$16</f>
        <v>1164</v>
      </c>
      <c r="C4057" s="395" t="s">
        <v>17716</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f>'Page 1 - General Information'!$G$12</f>
        <v>104105353</v>
      </c>
      <c r="B4058" t="str">
        <f>'Page 1 - General Information'!$G$16</f>
        <v>1164</v>
      </c>
      <c r="C4058" s="395" t="s">
        <v>17716</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f>'Page 1 - General Information'!$G$12</f>
        <v>104105353</v>
      </c>
      <c r="B4059" t="str">
        <f>'Page 1 - General Information'!$G$16</f>
        <v>1164</v>
      </c>
      <c r="C4059" s="395" t="s">
        <v>17716</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f>'Page 1 - General Information'!$G$12</f>
        <v>104105353</v>
      </c>
      <c r="B4060" t="str">
        <f>'Page 1 - General Information'!$G$16</f>
        <v>1164</v>
      </c>
      <c r="C4060" s="395" t="s">
        <v>17716</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f>'Page 1 - General Information'!$G$12</f>
        <v>104105353</v>
      </c>
      <c r="B4061" t="str">
        <f>'Page 1 - General Information'!$G$16</f>
        <v>1164</v>
      </c>
      <c r="C4061" s="395" t="s">
        <v>17716</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f>'Page 1 - General Information'!$G$12</f>
        <v>104105353</v>
      </c>
      <c r="B4062" t="str">
        <f>'Page 1 - General Information'!$G$16</f>
        <v>1164</v>
      </c>
      <c r="C4062" s="395" t="s">
        <v>17716</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f>'Page 1 - General Information'!$G$12</f>
        <v>104105353</v>
      </c>
      <c r="B4063" t="str">
        <f>'Page 1 - General Information'!$G$16</f>
        <v>1164</v>
      </c>
      <c r="C4063" s="395" t="s">
        <v>17716</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f>'Page 1 - General Information'!$G$12</f>
        <v>104105353</v>
      </c>
      <c r="B4064" t="str">
        <f>'Page 1 - General Information'!$G$16</f>
        <v>1164</v>
      </c>
      <c r="C4064" s="395" t="s">
        <v>17716</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f>'Page 1 - General Information'!$G$12</f>
        <v>104105353</v>
      </c>
      <c r="B4065" t="str">
        <f>'Page 1 - General Information'!$G$16</f>
        <v>1164</v>
      </c>
      <c r="C4065" s="395" t="s">
        <v>17716</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f>'Page 1 - General Information'!$G$12</f>
        <v>104105353</v>
      </c>
      <c r="B4066" t="str">
        <f>'Page 1 - General Information'!$G$16</f>
        <v>1164</v>
      </c>
      <c r="C4066" s="395" t="s">
        <v>17716</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f>'Page 1 - General Information'!$G$12</f>
        <v>104105353</v>
      </c>
      <c r="B4067" t="str">
        <f>'Page 1 - General Information'!$G$16</f>
        <v>1164</v>
      </c>
      <c r="C4067" s="395" t="s">
        <v>17716</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f>'Page 1 - General Information'!$G$12</f>
        <v>104105353</v>
      </c>
      <c r="B4068" t="str">
        <f>'Page 1 - General Information'!$G$16</f>
        <v>1164</v>
      </c>
      <c r="C4068" s="395" t="s">
        <v>17716</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f>'Page 1 - General Information'!$G$12</f>
        <v>104105353</v>
      </c>
      <c r="B4069" t="str">
        <f>'Page 1 - General Information'!$G$16</f>
        <v>1164</v>
      </c>
      <c r="C4069" s="395" t="s">
        <v>17716</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f>'Page 1 - General Information'!$G$12</f>
        <v>104105353</v>
      </c>
      <c r="B4070" t="str">
        <f>'Page 1 - General Information'!$G$16</f>
        <v>1164</v>
      </c>
      <c r="C4070" s="395" t="s">
        <v>17716</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f>'Page 1 - General Information'!$G$12</f>
        <v>104105353</v>
      </c>
      <c r="B4071" t="str">
        <f>'Page 1 - General Information'!$G$16</f>
        <v>1164</v>
      </c>
      <c r="C4071" s="395" t="s">
        <v>17716</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f>'Page 1 - General Information'!$G$12</f>
        <v>104105353</v>
      </c>
      <c r="B4072" t="str">
        <f>'Page 1 - General Information'!$G$16</f>
        <v>1164</v>
      </c>
      <c r="C4072" s="395" t="s">
        <v>17716</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f>'Page 1 - General Information'!$G$12</f>
        <v>104105353</v>
      </c>
      <c r="B4073" t="str">
        <f>'Page 1 - General Information'!$G$16</f>
        <v>1164</v>
      </c>
      <c r="C4073" s="395" t="s">
        <v>17716</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f>'Page 1 - General Information'!$G$12</f>
        <v>104105353</v>
      </c>
      <c r="B4074" t="str">
        <f>'Page 1 - General Information'!$G$16</f>
        <v>1164</v>
      </c>
      <c r="C4074" s="395" t="s">
        <v>17716</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f>'Page 1 - General Information'!$G$12</f>
        <v>104105353</v>
      </c>
      <c r="B4075" t="str">
        <f>'Page 1 - General Information'!$G$16</f>
        <v>1164</v>
      </c>
      <c r="C4075" s="395" t="s">
        <v>17716</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f>'Page 1 - General Information'!$G$12</f>
        <v>104105353</v>
      </c>
      <c r="B4076" t="str">
        <f>'Page 1 - General Information'!$G$16</f>
        <v>1164</v>
      </c>
      <c r="C4076" s="395" t="s">
        <v>17716</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f>'Page 1 - General Information'!$G$12</f>
        <v>104105353</v>
      </c>
      <c r="B4077" t="str">
        <f>'Page 1 - General Information'!$G$16</f>
        <v>1164</v>
      </c>
      <c r="C4077" s="395" t="s">
        <v>17716</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f>'Page 1 - General Information'!$G$12</f>
        <v>104105353</v>
      </c>
      <c r="B4078" t="str">
        <f>'Page 1 - General Information'!$G$16</f>
        <v>1164</v>
      </c>
      <c r="C4078" s="395" t="s">
        <v>17716</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f>'Page 1 - General Information'!$G$12</f>
        <v>104105353</v>
      </c>
      <c r="B4079" t="str">
        <f>'Page 1 - General Information'!$G$16</f>
        <v>1164</v>
      </c>
      <c r="C4079" s="395" t="s">
        <v>17716</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f>'Page 1 - General Information'!$G$12</f>
        <v>104105353</v>
      </c>
      <c r="B4080" t="str">
        <f>'Page 1 - General Information'!$G$16</f>
        <v>1164</v>
      </c>
      <c r="C4080" s="395" t="s">
        <v>17716</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f>'Page 1 - General Information'!$G$12</f>
        <v>104105353</v>
      </c>
      <c r="B4081" t="str">
        <f>'Page 1 - General Information'!$G$16</f>
        <v>1164</v>
      </c>
      <c r="C4081" s="395" t="s">
        <v>17716</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f>'Page 1 - General Information'!$G$12</f>
        <v>104105353</v>
      </c>
      <c r="B4082" t="str">
        <f>'Page 1 - General Information'!$G$16</f>
        <v>1164</v>
      </c>
      <c r="C4082" s="395" t="s">
        <v>17716</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f>'Page 1 - General Information'!$G$12</f>
        <v>104105353</v>
      </c>
      <c r="B4083" t="str">
        <f>'Page 1 - General Information'!$G$16</f>
        <v>1164</v>
      </c>
      <c r="C4083" s="395" t="s">
        <v>17716</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f>'Page 1 - General Information'!$G$12</f>
        <v>104105353</v>
      </c>
      <c r="B4084" t="str">
        <f>'Page 1 - General Information'!$G$16</f>
        <v>1164</v>
      </c>
      <c r="C4084" s="395" t="s">
        <v>17716</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f>'Page 1 - General Information'!$G$12</f>
        <v>104105353</v>
      </c>
      <c r="B4085" t="str">
        <f>'Page 1 - General Information'!$G$16</f>
        <v>1164</v>
      </c>
      <c r="C4085" s="395" t="s">
        <v>17716</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f>'Page 1 - General Information'!$G$12</f>
        <v>104105353</v>
      </c>
      <c r="B4086" t="str">
        <f>'Page 1 - General Information'!$G$16</f>
        <v>1164</v>
      </c>
      <c r="C4086" s="395" t="s">
        <v>17716</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f>'Page 1 - General Information'!$G$12</f>
        <v>104105353</v>
      </c>
      <c r="B4087" t="str">
        <f>'Page 1 - General Information'!$G$16</f>
        <v>1164</v>
      </c>
      <c r="C4087" s="395" t="s">
        <v>17716</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f>'Page 1 - General Information'!$G$12</f>
        <v>104105353</v>
      </c>
      <c r="B4088" t="str">
        <f>'Page 1 - General Information'!$G$16</f>
        <v>1164</v>
      </c>
      <c r="C4088" s="395" t="s">
        <v>17716</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f>'Page 1 - General Information'!$G$12</f>
        <v>104105353</v>
      </c>
      <c r="B4089" t="str">
        <f>'Page 1 - General Information'!$G$16</f>
        <v>1164</v>
      </c>
      <c r="C4089" s="395" t="s">
        <v>17716</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f>'Page 1 - General Information'!$G$12</f>
        <v>104105353</v>
      </c>
      <c r="B4090" t="str">
        <f>'Page 1 - General Information'!$G$16</f>
        <v>1164</v>
      </c>
      <c r="C4090" s="395" t="s">
        <v>17716</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f>'Page 1 - General Information'!$G$12</f>
        <v>104105353</v>
      </c>
      <c r="B4091" t="str">
        <f>'Page 1 - General Information'!$G$16</f>
        <v>1164</v>
      </c>
      <c r="C4091" s="395" t="s">
        <v>17716</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f>'Page 1 - General Information'!$G$12</f>
        <v>104105353</v>
      </c>
      <c r="B4092" t="str">
        <f>'Page 1 - General Information'!$G$16</f>
        <v>1164</v>
      </c>
      <c r="C4092" s="395" t="s">
        <v>17716</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f>'Page 1 - General Information'!$G$12</f>
        <v>104105353</v>
      </c>
      <c r="B4093" t="str">
        <f>'Page 1 - General Information'!$G$16</f>
        <v>1164</v>
      </c>
      <c r="C4093" s="395" t="s">
        <v>17716</v>
      </c>
      <c r="D4093"/>
      <c r="E4093"/>
      <c r="F4093"/>
      <c r="G4093"/>
      <c r="H4093"/>
      <c r="I4093"/>
      <c r="J4093"/>
      <c r="K4093"/>
      <c r="L4093"/>
      <c r="M4093"/>
      <c r="N4093" t="s">
        <v>4101</v>
      </c>
      <c r="O4093" s="396">
        <f>INDEX('Page 2 - Team Information'!$K$14:$AP$184,Y4093,X4093)</f>
        <v>0</v>
      </c>
      <c r="P4093"/>
      <c r="Q4093"/>
      <c r="R4093"/>
      <c r="S4093" t="s">
        <v>8080</v>
      </c>
      <c r="T4093"/>
      <c r="U4093"/>
      <c r="V4093"/>
      <c r="W4093"/>
      <c r="X4093" s="397">
        <v>25</v>
      </c>
      <c r="Y4093" s="397">
        <v>141</v>
      </c>
    </row>
    <row r="4094" spans="1:25" x14ac:dyDescent="0.25">
      <c r="A4094">
        <f>'Page 1 - General Information'!$G$12</f>
        <v>104105353</v>
      </c>
      <c r="B4094" t="str">
        <f>'Page 1 - General Information'!$G$16</f>
        <v>1164</v>
      </c>
      <c r="C4094" s="395" t="s">
        <v>17716</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f>'Page 1 - General Information'!$G$12</f>
        <v>104105353</v>
      </c>
      <c r="B4095" t="str">
        <f>'Page 1 - General Information'!$G$16</f>
        <v>1164</v>
      </c>
      <c r="C4095" s="395" t="s">
        <v>17716</v>
      </c>
      <c r="D4095"/>
      <c r="E4095"/>
      <c r="F4095"/>
      <c r="G4095"/>
      <c r="H4095"/>
      <c r="I4095"/>
      <c r="J4095"/>
      <c r="K4095"/>
      <c r="L4095"/>
      <c r="M4095"/>
      <c r="N4095" t="s">
        <v>4101</v>
      </c>
      <c r="O4095" s="396">
        <f>INDEX('Page 2 - Team Information'!$K$14:$AP$184,Y4095,X4095)</f>
        <v>0</v>
      </c>
      <c r="P4095"/>
      <c r="Q4095"/>
      <c r="R4095"/>
      <c r="S4095" t="s">
        <v>8082</v>
      </c>
      <c r="T4095"/>
      <c r="U4095"/>
      <c r="V4095"/>
      <c r="W4095"/>
      <c r="X4095" s="397">
        <v>27</v>
      </c>
      <c r="Y4095" s="397">
        <v>141</v>
      </c>
    </row>
    <row r="4096" spans="1:25" x14ac:dyDescent="0.25">
      <c r="A4096">
        <f>'Page 1 - General Information'!$G$12</f>
        <v>104105353</v>
      </c>
      <c r="B4096" t="str">
        <f>'Page 1 - General Information'!$G$16</f>
        <v>1164</v>
      </c>
      <c r="C4096" s="395" t="s">
        <v>17716</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f>'Page 1 - General Information'!$G$12</f>
        <v>104105353</v>
      </c>
      <c r="B4097" t="str">
        <f>'Page 1 - General Information'!$G$16</f>
        <v>1164</v>
      </c>
      <c r="C4097" s="395" t="s">
        <v>17716</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f>'Page 1 - General Information'!$G$12</f>
        <v>104105353</v>
      </c>
      <c r="B4098" t="str">
        <f>'Page 1 - General Information'!$G$16</f>
        <v>1164</v>
      </c>
      <c r="C4098" s="395" t="s">
        <v>17716</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f>'Page 1 - General Information'!$G$12</f>
        <v>104105353</v>
      </c>
      <c r="B4099" t="str">
        <f>'Page 1 - General Information'!$G$16</f>
        <v>1164</v>
      </c>
      <c r="C4099" s="395" t="s">
        <v>17716</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f>'Page 1 - General Information'!$G$12</f>
        <v>104105353</v>
      </c>
      <c r="B4100" t="str">
        <f>'Page 1 - General Information'!$G$16</f>
        <v>1164</v>
      </c>
      <c r="C4100" s="395" t="s">
        <v>17716</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f>'Page 1 - General Information'!$G$12</f>
        <v>104105353</v>
      </c>
      <c r="B4101" t="str">
        <f>'Page 1 - General Information'!$G$16</f>
        <v>1164</v>
      </c>
      <c r="C4101" s="395" t="s">
        <v>17716</v>
      </c>
      <c r="D4101"/>
      <c r="E4101"/>
      <c r="F4101"/>
      <c r="G4101"/>
      <c r="H4101"/>
      <c r="I4101"/>
      <c r="J4101"/>
      <c r="K4101"/>
      <c r="L4101"/>
      <c r="M4101"/>
      <c r="N4101" t="s">
        <v>4101</v>
      </c>
      <c r="O4101" s="396">
        <f>INDEX('Page 2 - Team Information'!$K$14:$AP$184,Y4101,X4101)</f>
        <v>1</v>
      </c>
      <c r="P4101"/>
      <c r="Q4101"/>
      <c r="R4101"/>
      <c r="S4101" t="s">
        <v>10194</v>
      </c>
      <c r="T4101"/>
      <c r="U4101"/>
      <c r="V4101"/>
      <c r="W4101"/>
      <c r="X4101" s="397">
        <v>25</v>
      </c>
      <c r="Y4101" s="397">
        <v>142</v>
      </c>
    </row>
    <row r="4102" spans="1:25" x14ac:dyDescent="0.25">
      <c r="A4102">
        <f>'Page 1 - General Information'!$G$12</f>
        <v>104105353</v>
      </c>
      <c r="B4102" t="str">
        <f>'Page 1 - General Information'!$G$16</f>
        <v>1164</v>
      </c>
      <c r="C4102" s="395" t="s">
        <v>17716</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f>'Page 1 - General Information'!$G$12</f>
        <v>104105353</v>
      </c>
      <c r="B4103" t="str">
        <f>'Page 1 - General Information'!$G$16</f>
        <v>1164</v>
      </c>
      <c r="C4103" s="395" t="s">
        <v>17716</v>
      </c>
      <c r="D4103"/>
      <c r="E4103"/>
      <c r="F4103"/>
      <c r="G4103"/>
      <c r="H4103"/>
      <c r="I4103"/>
      <c r="J4103"/>
      <c r="K4103"/>
      <c r="L4103"/>
      <c r="M4103"/>
      <c r="N4103" t="s">
        <v>4101</v>
      </c>
      <c r="O4103" s="396">
        <f>INDEX('Page 2 - Team Information'!$K$14:$AP$184,Y4103,X4103)</f>
        <v>1</v>
      </c>
      <c r="P4103"/>
      <c r="Q4103"/>
      <c r="R4103"/>
      <c r="S4103" t="s">
        <v>10196</v>
      </c>
      <c r="T4103"/>
      <c r="U4103"/>
      <c r="V4103"/>
      <c r="W4103"/>
      <c r="X4103" s="397">
        <v>27</v>
      </c>
      <c r="Y4103" s="397">
        <v>142</v>
      </c>
    </row>
    <row r="4104" spans="1:25" x14ac:dyDescent="0.25">
      <c r="A4104">
        <f>'Page 1 - General Information'!$G$12</f>
        <v>104105353</v>
      </c>
      <c r="B4104" t="str">
        <f>'Page 1 - General Information'!$G$16</f>
        <v>1164</v>
      </c>
      <c r="C4104" s="395" t="s">
        <v>17716</v>
      </c>
      <c r="D4104"/>
      <c r="E4104"/>
      <c r="F4104"/>
      <c r="G4104"/>
      <c r="H4104"/>
      <c r="I4104"/>
      <c r="J4104"/>
      <c r="K4104"/>
      <c r="L4104"/>
      <c r="M4104"/>
      <c r="N4104" s="274" t="s">
        <v>4090</v>
      </c>
      <c r="O4104" s="399"/>
      <c r="P4104"/>
      <c r="Q4104" s="400">
        <f>(INDEX('Page 2 - Team Information'!$K$14:$AP$184,Y4104,X4104)*100)</f>
        <v>1.25</v>
      </c>
      <c r="R4104"/>
      <c r="S4104" t="s">
        <v>10197</v>
      </c>
      <c r="T4104"/>
      <c r="U4104"/>
      <c r="V4104"/>
      <c r="W4104"/>
      <c r="X4104" s="397">
        <v>29</v>
      </c>
      <c r="Y4104" s="397">
        <v>142</v>
      </c>
    </row>
    <row r="4105" spans="1:25" x14ac:dyDescent="0.25">
      <c r="A4105">
        <f>'Page 1 - General Information'!$G$12</f>
        <v>104105353</v>
      </c>
      <c r="B4105" t="str">
        <f>'Page 1 - General Information'!$G$16</f>
        <v>1164</v>
      </c>
      <c r="C4105" s="395" t="s">
        <v>17716</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f>'Page 1 - General Information'!$G$12</f>
        <v>104105353</v>
      </c>
      <c r="B4106" t="str">
        <f>'Page 1 - General Information'!$G$16</f>
        <v>1164</v>
      </c>
      <c r="C4106" s="395" t="s">
        <v>17716</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f>'Page 1 - General Information'!$G$12</f>
        <v>104105353</v>
      </c>
      <c r="B4107" t="str">
        <f>'Page 1 - General Information'!$G$16</f>
        <v>1164</v>
      </c>
      <c r="C4107" s="395" t="s">
        <v>17716</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f>'Page 1 - General Information'!$G$12</f>
        <v>104105353</v>
      </c>
      <c r="B4108" t="str">
        <f>'Page 1 - General Information'!$G$16</f>
        <v>1164</v>
      </c>
      <c r="C4108" s="395" t="s">
        <v>17716</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f>'Page 1 - General Information'!$G$12</f>
        <v>104105353</v>
      </c>
      <c r="B4109" t="str">
        <f>'Page 1 - General Information'!$G$16</f>
        <v>1164</v>
      </c>
      <c r="C4109" s="395" t="s">
        <v>17716</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f>'Page 1 - General Information'!$G$12</f>
        <v>104105353</v>
      </c>
      <c r="B4110" t="str">
        <f>'Page 1 - General Information'!$G$16</f>
        <v>1164</v>
      </c>
      <c r="C4110" s="395" t="s">
        <v>17716</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f>'Page 1 - General Information'!$G$12</f>
        <v>104105353</v>
      </c>
      <c r="B4111" t="str">
        <f>'Page 1 - General Information'!$G$16</f>
        <v>1164</v>
      </c>
      <c r="C4111" s="395" t="s">
        <v>17716</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f>'Page 1 - General Information'!$G$12</f>
        <v>104105353</v>
      </c>
      <c r="B4112" t="str">
        <f>'Page 1 - General Information'!$G$16</f>
        <v>1164</v>
      </c>
      <c r="C4112" s="395" t="s">
        <v>17716</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f>'Page 1 - General Information'!$G$12</f>
        <v>104105353</v>
      </c>
      <c r="B4113" t="str">
        <f>'Page 1 - General Information'!$G$16</f>
        <v>1164</v>
      </c>
      <c r="C4113" s="395" t="s">
        <v>17716</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f>'Page 1 - General Information'!$G$12</f>
        <v>104105353</v>
      </c>
      <c r="B4114" t="str">
        <f>'Page 1 - General Information'!$G$16</f>
        <v>1164</v>
      </c>
      <c r="C4114" s="395" t="s">
        <v>17716</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f>'Page 1 - General Information'!$G$12</f>
        <v>104105353</v>
      </c>
      <c r="B4115" t="str">
        <f>'Page 1 - General Information'!$G$16</f>
        <v>1164</v>
      </c>
      <c r="C4115" s="395" t="s">
        <v>17716</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f>'Page 1 - General Information'!$G$12</f>
        <v>104105353</v>
      </c>
      <c r="B4116" t="str">
        <f>'Page 1 - General Information'!$G$16</f>
        <v>1164</v>
      </c>
      <c r="C4116" s="395" t="s">
        <v>17716</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f>'Page 1 - General Information'!$G$12</f>
        <v>104105353</v>
      </c>
      <c r="B4117" t="str">
        <f>'Page 1 - General Information'!$G$16</f>
        <v>1164</v>
      </c>
      <c r="C4117" s="395" t="s">
        <v>17716</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f>'Page 1 - General Information'!$G$12</f>
        <v>104105353</v>
      </c>
      <c r="B4118" t="str">
        <f>'Page 1 - General Information'!$G$16</f>
        <v>1164</v>
      </c>
      <c r="C4118" s="395" t="s">
        <v>17716</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f>'Page 1 - General Information'!$G$12</f>
        <v>104105353</v>
      </c>
      <c r="B4119" t="str">
        <f>'Page 1 - General Information'!$G$16</f>
        <v>1164</v>
      </c>
      <c r="C4119" s="395" t="s">
        <v>17716</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f>'Page 1 - General Information'!$G$12</f>
        <v>104105353</v>
      </c>
      <c r="B4120" t="str">
        <f>'Page 1 - General Information'!$G$16</f>
        <v>1164</v>
      </c>
      <c r="C4120" s="395" t="s">
        <v>17716</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f>'Page 1 - General Information'!$G$12</f>
        <v>104105353</v>
      </c>
      <c r="B4121" t="str">
        <f>'Page 1 - General Information'!$G$16</f>
        <v>1164</v>
      </c>
      <c r="C4121" s="395" t="s">
        <v>17716</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f>'Page 1 - General Information'!$G$12</f>
        <v>104105353</v>
      </c>
      <c r="B4122" t="str">
        <f>'Page 1 - General Information'!$G$16</f>
        <v>1164</v>
      </c>
      <c r="C4122" s="395" t="s">
        <v>17716</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f>'Page 1 - General Information'!$G$12</f>
        <v>104105353</v>
      </c>
      <c r="B4123" t="str">
        <f>'Page 1 - General Information'!$G$16</f>
        <v>1164</v>
      </c>
      <c r="C4123" s="395" t="s">
        <v>17716</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f>'Page 1 - General Information'!$G$12</f>
        <v>104105353</v>
      </c>
      <c r="B4124" t="str">
        <f>'Page 1 - General Information'!$G$16</f>
        <v>1164</v>
      </c>
      <c r="C4124" s="395" t="s">
        <v>17716</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f>'Page 1 - General Information'!$G$12</f>
        <v>104105353</v>
      </c>
      <c r="B4125" t="str">
        <f>'Page 1 - General Information'!$G$16</f>
        <v>1164</v>
      </c>
      <c r="C4125" s="395" t="s">
        <v>17716</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f>'Page 1 - General Information'!$G$12</f>
        <v>104105353</v>
      </c>
      <c r="B4126" t="str">
        <f>'Page 1 - General Information'!$G$16</f>
        <v>1164</v>
      </c>
      <c r="C4126" s="395" t="s">
        <v>17716</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f>'Page 1 - General Information'!$G$12</f>
        <v>104105353</v>
      </c>
      <c r="B4127" t="str">
        <f>'Page 1 - General Information'!$G$16</f>
        <v>1164</v>
      </c>
      <c r="C4127" s="395" t="s">
        <v>17716</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f>'Page 1 - General Information'!$G$12</f>
        <v>104105353</v>
      </c>
      <c r="B4128" t="str">
        <f>'Page 1 - General Information'!$G$16</f>
        <v>1164</v>
      </c>
      <c r="C4128" s="395" t="s">
        <v>17716</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f>'Page 1 - General Information'!$G$12</f>
        <v>104105353</v>
      </c>
      <c r="B4129" t="str">
        <f>'Page 1 - General Information'!$G$16</f>
        <v>1164</v>
      </c>
      <c r="C4129" s="395" t="s">
        <v>17716</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f>'Page 1 - General Information'!$G$12</f>
        <v>104105353</v>
      </c>
      <c r="B4130" t="str">
        <f>'Page 1 - General Information'!$G$16</f>
        <v>1164</v>
      </c>
      <c r="C4130" s="395" t="s">
        <v>17716</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f>'Page 1 - General Information'!$G$12</f>
        <v>104105353</v>
      </c>
      <c r="B4131" t="str">
        <f>'Page 1 - General Information'!$G$16</f>
        <v>1164</v>
      </c>
      <c r="C4131" s="395" t="s">
        <v>17716</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f>'Page 1 - General Information'!$G$12</f>
        <v>104105353</v>
      </c>
      <c r="B4132" t="str">
        <f>'Page 1 - General Information'!$G$16</f>
        <v>1164</v>
      </c>
      <c r="C4132" s="395" t="s">
        <v>17716</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f>'Page 1 - General Information'!$G$12</f>
        <v>104105353</v>
      </c>
      <c r="B4133" t="str">
        <f>'Page 1 - General Information'!$G$16</f>
        <v>1164</v>
      </c>
      <c r="C4133" s="395" t="s">
        <v>17716</v>
      </c>
      <c r="D4133"/>
      <c r="E4133"/>
      <c r="F4133"/>
      <c r="G4133"/>
      <c r="H4133"/>
      <c r="I4133"/>
      <c r="J4133"/>
      <c r="K4133"/>
      <c r="L4133"/>
      <c r="M4133"/>
      <c r="N4133" t="s">
        <v>4101</v>
      </c>
      <c r="O4133" s="396">
        <f>INDEX('Page 2 - Team Information'!$K$14:$AP$184,Y4133,X4133)</f>
        <v>1</v>
      </c>
      <c r="P4133"/>
      <c r="Q4133"/>
      <c r="R4133"/>
      <c r="S4133" t="s">
        <v>8112</v>
      </c>
      <c r="T4133"/>
      <c r="U4133"/>
      <c r="V4133"/>
      <c r="W4133"/>
      <c r="X4133" s="397">
        <v>25</v>
      </c>
      <c r="Y4133" s="397">
        <v>146</v>
      </c>
    </row>
    <row r="4134" spans="1:25" x14ac:dyDescent="0.25">
      <c r="A4134">
        <f>'Page 1 - General Information'!$G$12</f>
        <v>104105353</v>
      </c>
      <c r="B4134" t="str">
        <f>'Page 1 - General Information'!$G$16</f>
        <v>1164</v>
      </c>
      <c r="C4134" s="395" t="s">
        <v>17716</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f>'Page 1 - General Information'!$G$12</f>
        <v>104105353</v>
      </c>
      <c r="B4135" t="str">
        <f>'Page 1 - General Information'!$G$16</f>
        <v>1164</v>
      </c>
      <c r="C4135" s="395" t="s">
        <v>17716</v>
      </c>
      <c r="D4135"/>
      <c r="E4135"/>
      <c r="F4135"/>
      <c r="G4135"/>
      <c r="H4135"/>
      <c r="I4135"/>
      <c r="J4135"/>
      <c r="K4135"/>
      <c r="L4135"/>
      <c r="M4135"/>
      <c r="N4135" t="s">
        <v>4101</v>
      </c>
      <c r="O4135" s="396">
        <f>INDEX('Page 2 - Team Information'!$K$14:$AP$184,Y4135,X4135)</f>
        <v>2</v>
      </c>
      <c r="P4135"/>
      <c r="Q4135"/>
      <c r="R4135"/>
      <c r="S4135" t="s">
        <v>8114</v>
      </c>
      <c r="T4135"/>
      <c r="U4135"/>
      <c r="V4135"/>
      <c r="W4135"/>
      <c r="X4135" s="397">
        <v>27</v>
      </c>
      <c r="Y4135" s="397">
        <v>146</v>
      </c>
    </row>
    <row r="4136" spans="1:25" x14ac:dyDescent="0.25">
      <c r="A4136">
        <f>'Page 1 - General Information'!$G$12</f>
        <v>104105353</v>
      </c>
      <c r="B4136" t="str">
        <f>'Page 1 - General Information'!$G$16</f>
        <v>1164</v>
      </c>
      <c r="C4136" s="395" t="s">
        <v>17716</v>
      </c>
      <c r="D4136"/>
      <c r="E4136"/>
      <c r="F4136"/>
      <c r="G4136"/>
      <c r="H4136"/>
      <c r="I4136"/>
      <c r="J4136"/>
      <c r="K4136"/>
      <c r="L4136"/>
      <c r="M4136"/>
      <c r="N4136" s="274" t="s">
        <v>4090</v>
      </c>
      <c r="O4136" s="399"/>
      <c r="P4136"/>
      <c r="Q4136" s="400">
        <f>(INDEX('Page 2 - Team Information'!$K$14:$AP$184,Y4136,X4136)*100)</f>
        <v>0.75</v>
      </c>
      <c r="R4136"/>
      <c r="S4136" t="s">
        <v>8115</v>
      </c>
      <c r="T4136"/>
      <c r="U4136"/>
      <c r="V4136"/>
      <c r="W4136"/>
      <c r="X4136" s="397">
        <v>29</v>
      </c>
      <c r="Y4136" s="397">
        <v>146</v>
      </c>
    </row>
    <row r="4137" spans="1:25" x14ac:dyDescent="0.25">
      <c r="A4137">
        <f>'Page 1 - General Information'!$G$12</f>
        <v>104105353</v>
      </c>
      <c r="B4137" t="str">
        <f>'Page 1 - General Information'!$G$16</f>
        <v>1164</v>
      </c>
      <c r="C4137" s="395" t="s">
        <v>17716</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f>'Page 1 - General Information'!$G$12</f>
        <v>104105353</v>
      </c>
      <c r="B4138" t="str">
        <f>'Page 1 - General Information'!$G$16</f>
        <v>1164</v>
      </c>
      <c r="C4138" s="395" t="s">
        <v>17716</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f>'Page 1 - General Information'!$G$12</f>
        <v>104105353</v>
      </c>
      <c r="B4139" t="str">
        <f>'Page 1 - General Information'!$G$16</f>
        <v>1164</v>
      </c>
      <c r="C4139" s="395" t="s">
        <v>17716</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f>'Page 1 - General Information'!$G$12</f>
        <v>104105353</v>
      </c>
      <c r="B4140" t="str">
        <f>'Page 1 - General Information'!$G$16</f>
        <v>1164</v>
      </c>
      <c r="C4140" s="395" t="s">
        <v>17716</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f>'Page 1 - General Information'!$G$12</f>
        <v>104105353</v>
      </c>
      <c r="B4141" t="str">
        <f>'Page 1 - General Information'!$G$16</f>
        <v>1164</v>
      </c>
      <c r="C4141" s="395" t="s">
        <v>17716</v>
      </c>
      <c r="D4141"/>
      <c r="E4141"/>
      <c r="F4141"/>
      <c r="G4141"/>
      <c r="H4141"/>
      <c r="I4141"/>
      <c r="J4141"/>
      <c r="K4141"/>
      <c r="L4141"/>
      <c r="M4141"/>
      <c r="N4141" t="s">
        <v>4101</v>
      </c>
      <c r="O4141" s="396">
        <f>INDEX('Page 2 - Team Information'!$K$14:$AP$184,Y4141,X4141)</f>
        <v>1</v>
      </c>
      <c r="P4141"/>
      <c r="Q4141"/>
      <c r="R4141"/>
      <c r="S4141" t="s">
        <v>8120</v>
      </c>
      <c r="T4141"/>
      <c r="U4141"/>
      <c r="V4141"/>
      <c r="W4141"/>
      <c r="X4141" s="397">
        <v>25</v>
      </c>
      <c r="Y4141" s="397">
        <v>147</v>
      </c>
    </row>
    <row r="4142" spans="1:25" x14ac:dyDescent="0.25">
      <c r="A4142">
        <f>'Page 1 - General Information'!$G$12</f>
        <v>104105353</v>
      </c>
      <c r="B4142" t="str">
        <f>'Page 1 - General Information'!$G$16</f>
        <v>1164</v>
      </c>
      <c r="C4142" s="395" t="s">
        <v>17716</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f>'Page 1 - General Information'!$G$12</f>
        <v>104105353</v>
      </c>
      <c r="B4143" t="str">
        <f>'Page 1 - General Information'!$G$16</f>
        <v>1164</v>
      </c>
      <c r="C4143" s="395" t="s">
        <v>17716</v>
      </c>
      <c r="D4143"/>
      <c r="E4143"/>
      <c r="F4143"/>
      <c r="G4143"/>
      <c r="H4143"/>
      <c r="I4143"/>
      <c r="J4143"/>
      <c r="K4143"/>
      <c r="L4143"/>
      <c r="M4143"/>
      <c r="N4143" t="s">
        <v>4101</v>
      </c>
      <c r="O4143" s="396">
        <f>INDEX('Page 2 - Team Information'!$K$14:$AP$184,Y4143,X4143)</f>
        <v>1</v>
      </c>
      <c r="P4143"/>
      <c r="Q4143"/>
      <c r="R4143"/>
      <c r="S4143" t="s">
        <v>8122</v>
      </c>
      <c r="T4143"/>
      <c r="U4143"/>
      <c r="V4143"/>
      <c r="W4143"/>
      <c r="X4143" s="397">
        <v>27</v>
      </c>
      <c r="Y4143" s="397">
        <v>147</v>
      </c>
    </row>
    <row r="4144" spans="1:25" x14ac:dyDescent="0.25">
      <c r="A4144">
        <f>'Page 1 - General Information'!$G$12</f>
        <v>104105353</v>
      </c>
      <c r="B4144" t="str">
        <f>'Page 1 - General Information'!$G$16</f>
        <v>1164</v>
      </c>
      <c r="C4144" s="395" t="s">
        <v>17716</v>
      </c>
      <c r="D4144"/>
      <c r="E4144"/>
      <c r="F4144"/>
      <c r="G4144"/>
      <c r="H4144"/>
      <c r="I4144"/>
      <c r="J4144"/>
      <c r="K4144"/>
      <c r="L4144"/>
      <c r="M4144"/>
      <c r="N4144" s="274" t="s">
        <v>4090</v>
      </c>
      <c r="O4144" s="399"/>
      <c r="P4144"/>
      <c r="Q4144" s="400">
        <f>(INDEX('Page 2 - Team Information'!$K$14:$AP$184,Y4144,X4144)*100)</f>
        <v>0.75</v>
      </c>
      <c r="R4144"/>
      <c r="S4144" t="s">
        <v>8123</v>
      </c>
      <c r="T4144"/>
      <c r="U4144"/>
      <c r="V4144"/>
      <c r="W4144"/>
      <c r="X4144" s="397">
        <v>29</v>
      </c>
      <c r="Y4144" s="397">
        <v>147</v>
      </c>
    </row>
    <row r="4145" spans="1:25" x14ac:dyDescent="0.25">
      <c r="A4145">
        <f>'Page 1 - General Information'!$G$12</f>
        <v>104105353</v>
      </c>
      <c r="B4145" t="str">
        <f>'Page 1 - General Information'!$G$16</f>
        <v>1164</v>
      </c>
      <c r="C4145" s="395" t="s">
        <v>17716</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f>'Page 1 - General Information'!$G$12</f>
        <v>104105353</v>
      </c>
      <c r="B4146" t="str">
        <f>'Page 1 - General Information'!$G$16</f>
        <v>1164</v>
      </c>
      <c r="C4146" s="395" t="s">
        <v>17716</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f>'Page 1 - General Information'!$G$12</f>
        <v>104105353</v>
      </c>
      <c r="B4147" t="str">
        <f>'Page 1 - General Information'!$G$16</f>
        <v>1164</v>
      </c>
      <c r="C4147" s="395" t="s">
        <v>17716</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f>'Page 1 - General Information'!$G$12</f>
        <v>104105353</v>
      </c>
      <c r="B4148" t="str">
        <f>'Page 1 - General Information'!$G$16</f>
        <v>1164</v>
      </c>
      <c r="C4148" s="395" t="s">
        <v>17716</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f>'Page 1 - General Information'!$G$12</f>
        <v>104105353</v>
      </c>
      <c r="B4149" t="str">
        <f>'Page 1 - General Information'!$G$16</f>
        <v>1164</v>
      </c>
      <c r="C4149" s="395" t="s">
        <v>17716</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f>'Page 1 - General Information'!$G$12</f>
        <v>104105353</v>
      </c>
      <c r="B4150" t="str">
        <f>'Page 1 - General Information'!$G$16</f>
        <v>1164</v>
      </c>
      <c r="C4150" s="395" t="s">
        <v>17716</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f>'Page 1 - General Information'!$G$12</f>
        <v>104105353</v>
      </c>
      <c r="B4151" t="str">
        <f>'Page 1 - General Information'!$G$16</f>
        <v>1164</v>
      </c>
      <c r="C4151" s="395" t="s">
        <v>17716</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f>'Page 1 - General Information'!$G$12</f>
        <v>104105353</v>
      </c>
      <c r="B4152" t="str">
        <f>'Page 1 - General Information'!$G$16</f>
        <v>1164</v>
      </c>
      <c r="C4152" s="395" t="s">
        <v>17716</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f>'Page 1 - General Information'!$G$12</f>
        <v>104105353</v>
      </c>
      <c r="B4153" t="str">
        <f>'Page 1 - General Information'!$G$16</f>
        <v>1164</v>
      </c>
      <c r="C4153" s="395" t="s">
        <v>17716</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f>'Page 1 - General Information'!$G$12</f>
        <v>104105353</v>
      </c>
      <c r="B4154" t="str">
        <f>'Page 1 - General Information'!$G$16</f>
        <v>1164</v>
      </c>
      <c r="C4154" s="395" t="s">
        <v>17716</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f>'Page 1 - General Information'!$G$12</f>
        <v>104105353</v>
      </c>
      <c r="B4155" t="str">
        <f>'Page 1 - General Information'!$G$16</f>
        <v>1164</v>
      </c>
      <c r="C4155" s="395" t="s">
        <v>17716</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f>'Page 1 - General Information'!$G$12</f>
        <v>104105353</v>
      </c>
      <c r="B4156" t="str">
        <f>'Page 1 - General Information'!$G$16</f>
        <v>1164</v>
      </c>
      <c r="C4156" s="395" t="s">
        <v>17716</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f>'Page 1 - General Information'!$G$12</f>
        <v>104105353</v>
      </c>
      <c r="B4157" t="str">
        <f>'Page 1 - General Information'!$G$16</f>
        <v>1164</v>
      </c>
      <c r="C4157" s="395" t="s">
        <v>17716</v>
      </c>
      <c r="D4157"/>
      <c r="E4157"/>
      <c r="F4157"/>
      <c r="G4157"/>
      <c r="H4157"/>
      <c r="I4157"/>
      <c r="J4157"/>
      <c r="K4157"/>
      <c r="L4157"/>
      <c r="M4157"/>
      <c r="N4157" t="s">
        <v>4101</v>
      </c>
      <c r="O4157" s="396">
        <f>INDEX('Page 2 - Team Information'!$K$14:$AP$184,Y4157,X4157)</f>
        <v>1</v>
      </c>
      <c r="P4157"/>
      <c r="Q4157"/>
      <c r="R4157"/>
      <c r="S4157" t="s">
        <v>8136</v>
      </c>
      <c r="T4157"/>
      <c r="U4157"/>
      <c r="V4157"/>
      <c r="W4157"/>
      <c r="X4157" s="397">
        <v>25</v>
      </c>
      <c r="Y4157" s="397">
        <v>149</v>
      </c>
    </row>
    <row r="4158" spans="1:25" x14ac:dyDescent="0.25">
      <c r="A4158">
        <f>'Page 1 - General Information'!$G$12</f>
        <v>104105353</v>
      </c>
      <c r="B4158" t="str">
        <f>'Page 1 - General Information'!$G$16</f>
        <v>1164</v>
      </c>
      <c r="C4158" s="395" t="s">
        <v>17716</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f>'Page 1 - General Information'!$G$12</f>
        <v>104105353</v>
      </c>
      <c r="B4159" t="str">
        <f>'Page 1 - General Information'!$G$16</f>
        <v>1164</v>
      </c>
      <c r="C4159" s="395" t="s">
        <v>17716</v>
      </c>
      <c r="D4159"/>
      <c r="E4159"/>
      <c r="F4159"/>
      <c r="G4159"/>
      <c r="H4159"/>
      <c r="I4159"/>
      <c r="J4159"/>
      <c r="K4159"/>
      <c r="L4159"/>
      <c r="M4159"/>
      <c r="N4159" t="s">
        <v>4101</v>
      </c>
      <c r="O4159" s="396">
        <f>INDEX('Page 2 - Team Information'!$K$14:$AP$184,Y4159,X4159)</f>
        <v>1</v>
      </c>
      <c r="P4159"/>
      <c r="Q4159"/>
      <c r="R4159"/>
      <c r="S4159" t="s">
        <v>8138</v>
      </c>
      <c r="T4159"/>
      <c r="U4159"/>
      <c r="V4159"/>
      <c r="W4159"/>
      <c r="X4159" s="397">
        <v>27</v>
      </c>
      <c r="Y4159" s="397">
        <v>149</v>
      </c>
    </row>
    <row r="4160" spans="1:25" x14ac:dyDescent="0.25">
      <c r="A4160">
        <f>'Page 1 - General Information'!$G$12</f>
        <v>104105353</v>
      </c>
      <c r="B4160" t="str">
        <f>'Page 1 - General Information'!$G$16</f>
        <v>1164</v>
      </c>
      <c r="C4160" s="395" t="s">
        <v>17716</v>
      </c>
      <c r="D4160"/>
      <c r="E4160"/>
      <c r="F4160"/>
      <c r="G4160"/>
      <c r="H4160"/>
      <c r="I4160"/>
      <c r="J4160"/>
      <c r="K4160"/>
      <c r="L4160"/>
      <c r="M4160"/>
      <c r="N4160" s="274" t="s">
        <v>4090</v>
      </c>
      <c r="O4160" s="399"/>
      <c r="P4160"/>
      <c r="Q4160" s="400">
        <f>(INDEX('Page 2 - Team Information'!$K$14:$AP$184,Y4160,X4160)*100)</f>
        <v>1</v>
      </c>
      <c r="R4160"/>
      <c r="S4160" t="s">
        <v>8139</v>
      </c>
      <c r="T4160"/>
      <c r="U4160"/>
      <c r="V4160"/>
      <c r="W4160"/>
      <c r="X4160" s="397">
        <v>29</v>
      </c>
      <c r="Y4160" s="397">
        <v>149</v>
      </c>
    </row>
    <row r="4161" spans="1:25" x14ac:dyDescent="0.25">
      <c r="A4161">
        <f>'Page 1 - General Information'!$G$12</f>
        <v>104105353</v>
      </c>
      <c r="B4161" t="str">
        <f>'Page 1 - General Information'!$G$16</f>
        <v>1164</v>
      </c>
      <c r="C4161" s="395" t="s">
        <v>17716</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f>'Page 1 - General Information'!$G$12</f>
        <v>104105353</v>
      </c>
      <c r="B4162" t="str">
        <f>'Page 1 - General Information'!$G$16</f>
        <v>1164</v>
      </c>
      <c r="C4162" s="395" t="s">
        <v>17716</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f>'Page 1 - General Information'!$G$12</f>
        <v>104105353</v>
      </c>
      <c r="B4163" t="str">
        <f>'Page 1 - General Information'!$G$16</f>
        <v>1164</v>
      </c>
      <c r="C4163" s="395" t="s">
        <v>17716</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f>'Page 1 - General Information'!$G$12</f>
        <v>104105353</v>
      </c>
      <c r="B4164" t="str">
        <f>'Page 1 - General Information'!$G$16</f>
        <v>1164</v>
      </c>
      <c r="C4164" s="395" t="s">
        <v>17716</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f>'Page 1 - General Information'!$G$12</f>
        <v>104105353</v>
      </c>
      <c r="B4165" t="str">
        <f>'Page 1 - General Information'!$G$16</f>
        <v>1164</v>
      </c>
      <c r="C4165" s="395" t="s">
        <v>17716</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f>'Page 1 - General Information'!$G$12</f>
        <v>104105353</v>
      </c>
      <c r="B4166" t="str">
        <f>'Page 1 - General Information'!$G$16</f>
        <v>1164</v>
      </c>
      <c r="C4166" s="395" t="s">
        <v>17716</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f>'Page 1 - General Information'!$G$12</f>
        <v>104105353</v>
      </c>
      <c r="B4167" t="str">
        <f>'Page 1 - General Information'!$G$16</f>
        <v>1164</v>
      </c>
      <c r="C4167" s="395" t="s">
        <v>17716</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f>'Page 1 - General Information'!$G$12</f>
        <v>104105353</v>
      </c>
      <c r="B4168" t="str">
        <f>'Page 1 - General Information'!$G$16</f>
        <v>1164</v>
      </c>
      <c r="C4168" s="395" t="s">
        <v>17716</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f>'Page 1 - General Information'!$G$12</f>
        <v>104105353</v>
      </c>
      <c r="B4169" t="str">
        <f>'Page 1 - General Information'!$G$16</f>
        <v>1164</v>
      </c>
      <c r="C4169" s="395" t="s">
        <v>17716</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f>'Page 1 - General Information'!$G$12</f>
        <v>104105353</v>
      </c>
      <c r="B4170" t="str">
        <f>'Page 1 - General Information'!$G$16</f>
        <v>1164</v>
      </c>
      <c r="C4170" s="395" t="s">
        <v>17716</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f>'Page 1 - General Information'!$G$12</f>
        <v>104105353</v>
      </c>
      <c r="B4171" t="str">
        <f>'Page 1 - General Information'!$G$16</f>
        <v>1164</v>
      </c>
      <c r="C4171" s="395" t="s">
        <v>17716</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f>'Page 1 - General Information'!$G$12</f>
        <v>104105353</v>
      </c>
      <c r="B4172" t="str">
        <f>'Page 1 - General Information'!$G$16</f>
        <v>1164</v>
      </c>
      <c r="C4172" s="395" t="s">
        <v>17716</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f>'Page 1 - General Information'!$G$12</f>
        <v>104105353</v>
      </c>
      <c r="B4173" t="str">
        <f>'Page 1 - General Information'!$G$16</f>
        <v>1164</v>
      </c>
      <c r="C4173" s="395" t="s">
        <v>17716</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f>'Page 1 - General Information'!$G$12</f>
        <v>104105353</v>
      </c>
      <c r="B4174" t="str">
        <f>'Page 1 - General Information'!$G$16</f>
        <v>1164</v>
      </c>
      <c r="C4174" s="395" t="s">
        <v>17716</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f>'Page 1 - General Information'!$G$12</f>
        <v>104105353</v>
      </c>
      <c r="B4175" t="str">
        <f>'Page 1 - General Information'!$G$16</f>
        <v>1164</v>
      </c>
      <c r="C4175" s="395" t="s">
        <v>17716</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f>'Page 1 - General Information'!$G$12</f>
        <v>104105353</v>
      </c>
      <c r="B4176" t="str">
        <f>'Page 1 - General Information'!$G$16</f>
        <v>1164</v>
      </c>
      <c r="C4176" s="395" t="s">
        <v>17716</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f>'Page 1 - General Information'!$G$12</f>
        <v>104105353</v>
      </c>
      <c r="B4177" t="str">
        <f>'Page 1 - General Information'!$G$16</f>
        <v>1164</v>
      </c>
      <c r="C4177" s="395" t="s">
        <v>17716</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f>'Page 1 - General Information'!$G$12</f>
        <v>104105353</v>
      </c>
      <c r="B4178" t="str">
        <f>'Page 1 - General Information'!$G$16</f>
        <v>1164</v>
      </c>
      <c r="C4178" s="395" t="s">
        <v>17716</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f>'Page 1 - General Information'!$G$12</f>
        <v>104105353</v>
      </c>
      <c r="B4179" t="str">
        <f>'Page 1 - General Information'!$G$16</f>
        <v>1164</v>
      </c>
      <c r="C4179" s="395" t="s">
        <v>17716</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f>'Page 1 - General Information'!$G$12</f>
        <v>104105353</v>
      </c>
      <c r="B4180" t="str">
        <f>'Page 1 - General Information'!$G$16</f>
        <v>1164</v>
      </c>
      <c r="C4180" s="395" t="s">
        <v>17716</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f>'Page 1 - General Information'!$G$12</f>
        <v>104105353</v>
      </c>
      <c r="B4181" t="str">
        <f>'Page 1 - General Information'!$G$16</f>
        <v>1164</v>
      </c>
      <c r="C4181" s="395" t="s">
        <v>17716</v>
      </c>
      <c r="D4181"/>
      <c r="E4181"/>
      <c r="F4181"/>
      <c r="G4181"/>
      <c r="H4181"/>
      <c r="I4181"/>
      <c r="J4181"/>
      <c r="K4181"/>
      <c r="L4181"/>
      <c r="M4181"/>
      <c r="N4181" t="s">
        <v>4101</v>
      </c>
      <c r="O4181" s="396">
        <f>INDEX('Page 2 - Team Information'!$K$14:$AP$184,Y4181,X4181)</f>
        <v>1</v>
      </c>
      <c r="P4181"/>
      <c r="Q4181"/>
      <c r="R4181"/>
      <c r="S4181" t="s">
        <v>8160</v>
      </c>
      <c r="T4181"/>
      <c r="U4181"/>
      <c r="V4181"/>
      <c r="W4181"/>
      <c r="X4181" s="397">
        <v>25</v>
      </c>
      <c r="Y4181" s="397">
        <v>152</v>
      </c>
    </row>
    <row r="4182" spans="1:25" x14ac:dyDescent="0.25">
      <c r="A4182">
        <f>'Page 1 - General Information'!$G$12</f>
        <v>104105353</v>
      </c>
      <c r="B4182" t="str">
        <f>'Page 1 - General Information'!$G$16</f>
        <v>1164</v>
      </c>
      <c r="C4182" s="395" t="s">
        <v>17716</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f>'Page 1 - General Information'!$G$12</f>
        <v>104105353</v>
      </c>
      <c r="B4183" t="str">
        <f>'Page 1 - General Information'!$G$16</f>
        <v>1164</v>
      </c>
      <c r="C4183" s="395" t="s">
        <v>17716</v>
      </c>
      <c r="D4183"/>
      <c r="E4183"/>
      <c r="F4183"/>
      <c r="G4183"/>
      <c r="H4183"/>
      <c r="I4183"/>
      <c r="J4183"/>
      <c r="K4183"/>
      <c r="L4183"/>
      <c r="M4183"/>
      <c r="N4183" t="s">
        <v>4101</v>
      </c>
      <c r="O4183" s="396">
        <f>INDEX('Page 2 - Team Information'!$K$14:$AP$184,Y4183,X4183)</f>
        <v>1</v>
      </c>
      <c r="P4183"/>
      <c r="Q4183"/>
      <c r="R4183"/>
      <c r="S4183" t="s">
        <v>8162</v>
      </c>
      <c r="T4183"/>
      <c r="U4183"/>
      <c r="V4183"/>
      <c r="W4183"/>
      <c r="X4183" s="397">
        <v>27</v>
      </c>
      <c r="Y4183" s="397">
        <v>152</v>
      </c>
    </row>
    <row r="4184" spans="1:25" x14ac:dyDescent="0.25">
      <c r="A4184">
        <f>'Page 1 - General Information'!$G$12</f>
        <v>104105353</v>
      </c>
      <c r="B4184" t="str">
        <f>'Page 1 - General Information'!$G$16</f>
        <v>1164</v>
      </c>
      <c r="C4184" s="395" t="s">
        <v>17716</v>
      </c>
      <c r="D4184"/>
      <c r="E4184"/>
      <c r="F4184"/>
      <c r="G4184"/>
      <c r="H4184"/>
      <c r="I4184"/>
      <c r="J4184"/>
      <c r="K4184"/>
      <c r="L4184"/>
      <c r="M4184"/>
      <c r="N4184" s="274" t="s">
        <v>4090</v>
      </c>
      <c r="O4184" s="399"/>
      <c r="P4184"/>
      <c r="Q4184" s="400">
        <f>(INDEX('Page 2 - Team Information'!$K$14:$AP$184,Y4184,X4184)*100)</f>
        <v>1</v>
      </c>
      <c r="R4184"/>
      <c r="S4184" t="s">
        <v>8163</v>
      </c>
      <c r="T4184"/>
      <c r="U4184"/>
      <c r="V4184"/>
      <c r="W4184"/>
      <c r="X4184" s="397">
        <v>29</v>
      </c>
      <c r="Y4184" s="397">
        <v>152</v>
      </c>
    </row>
    <row r="4185" spans="1:25" x14ac:dyDescent="0.25">
      <c r="A4185">
        <f>'Page 1 - General Information'!$G$12</f>
        <v>104105353</v>
      </c>
      <c r="B4185" t="str">
        <f>'Page 1 - General Information'!$G$16</f>
        <v>1164</v>
      </c>
      <c r="C4185" s="395" t="s">
        <v>17716</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f>'Page 1 - General Information'!$G$12</f>
        <v>104105353</v>
      </c>
      <c r="B4186" t="str">
        <f>'Page 1 - General Information'!$G$16</f>
        <v>1164</v>
      </c>
      <c r="C4186" s="395" t="s">
        <v>17716</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f>'Page 1 - General Information'!$G$12</f>
        <v>104105353</v>
      </c>
      <c r="B4187" t="str">
        <f>'Page 1 - General Information'!$G$16</f>
        <v>1164</v>
      </c>
      <c r="C4187" s="395" t="s">
        <v>17716</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f>'Page 1 - General Information'!$G$12</f>
        <v>104105353</v>
      </c>
      <c r="B4188" t="str">
        <f>'Page 1 - General Information'!$G$16</f>
        <v>1164</v>
      </c>
      <c r="C4188" s="395" t="s">
        <v>17716</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f>'Page 1 - General Information'!$G$12</f>
        <v>104105353</v>
      </c>
      <c r="B4189" t="str">
        <f>'Page 1 - General Information'!$G$16</f>
        <v>1164</v>
      </c>
      <c r="C4189" s="395" t="s">
        <v>17716</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f>'Page 1 - General Information'!$G$12</f>
        <v>104105353</v>
      </c>
      <c r="B4190" t="str">
        <f>'Page 1 - General Information'!$G$16</f>
        <v>1164</v>
      </c>
      <c r="C4190" s="395" t="s">
        <v>17716</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f>'Page 1 - General Information'!$G$12</f>
        <v>104105353</v>
      </c>
      <c r="B4191" t="str">
        <f>'Page 1 - General Information'!$G$16</f>
        <v>1164</v>
      </c>
      <c r="C4191" s="395" t="s">
        <v>17716</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f>'Page 1 - General Information'!$G$12</f>
        <v>104105353</v>
      </c>
      <c r="B4192" t="str">
        <f>'Page 1 - General Information'!$G$16</f>
        <v>1164</v>
      </c>
      <c r="C4192" s="395" t="s">
        <v>17716</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f>'Page 1 - General Information'!$G$12</f>
        <v>104105353</v>
      </c>
      <c r="B4193" t="str">
        <f>'Page 1 - General Information'!$G$16</f>
        <v>1164</v>
      </c>
      <c r="C4193" s="395" t="s">
        <v>17716</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f>'Page 1 - General Information'!$G$12</f>
        <v>104105353</v>
      </c>
      <c r="B4194" t="str">
        <f>'Page 1 - General Information'!$G$16</f>
        <v>1164</v>
      </c>
      <c r="C4194" s="395" t="s">
        <v>17716</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f>'Page 1 - General Information'!$G$12</f>
        <v>104105353</v>
      </c>
      <c r="B4195" t="str">
        <f>'Page 1 - General Information'!$G$16</f>
        <v>1164</v>
      </c>
      <c r="C4195" s="395" t="s">
        <v>17716</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f>'Page 1 - General Information'!$G$12</f>
        <v>104105353</v>
      </c>
      <c r="B4196" t="str">
        <f>'Page 1 - General Information'!$G$16</f>
        <v>1164</v>
      </c>
      <c r="C4196" s="395" t="s">
        <v>17716</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f>'Page 1 - General Information'!$G$12</f>
        <v>104105353</v>
      </c>
      <c r="B4197" t="str">
        <f>'Page 1 - General Information'!$G$16</f>
        <v>1164</v>
      </c>
      <c r="C4197" s="395" t="s">
        <v>17716</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f>'Page 1 - General Information'!$G$12</f>
        <v>104105353</v>
      </c>
      <c r="B4198" t="str">
        <f>'Page 1 - General Information'!$G$16</f>
        <v>1164</v>
      </c>
      <c r="C4198" s="395" t="s">
        <v>17716</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f>'Page 1 - General Information'!$G$12</f>
        <v>104105353</v>
      </c>
      <c r="B4199" t="str">
        <f>'Page 1 - General Information'!$G$16</f>
        <v>1164</v>
      </c>
      <c r="C4199" s="395" t="s">
        <v>17716</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f>'Page 1 - General Information'!$G$12</f>
        <v>104105353</v>
      </c>
      <c r="B4200" t="str">
        <f>'Page 1 - General Information'!$G$16</f>
        <v>1164</v>
      </c>
      <c r="C4200" s="395" t="s">
        <v>17716</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f>'Page 1 - General Information'!$G$12</f>
        <v>104105353</v>
      </c>
      <c r="B4201" t="str">
        <f>'Page 1 - General Information'!$G$16</f>
        <v>1164</v>
      </c>
      <c r="C4201" s="395" t="s">
        <v>17716</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f>'Page 1 - General Information'!$G$12</f>
        <v>104105353</v>
      </c>
      <c r="B4202" t="str">
        <f>'Page 1 - General Information'!$G$16</f>
        <v>1164</v>
      </c>
      <c r="C4202" s="395" t="s">
        <v>17716</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f>'Page 1 - General Information'!$G$12</f>
        <v>104105353</v>
      </c>
      <c r="B4203" t="str">
        <f>'Page 1 - General Information'!$G$16</f>
        <v>1164</v>
      </c>
      <c r="C4203" s="395" t="s">
        <v>17716</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f>'Page 1 - General Information'!$G$12</f>
        <v>104105353</v>
      </c>
      <c r="B4204" t="str">
        <f>'Page 1 - General Information'!$G$16</f>
        <v>1164</v>
      </c>
      <c r="C4204" s="395" t="s">
        <v>17716</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f>'Page 1 - General Information'!$G$12</f>
        <v>104105353</v>
      </c>
      <c r="B4205" t="str">
        <f>'Page 1 - General Information'!$G$16</f>
        <v>1164</v>
      </c>
      <c r="C4205" s="395" t="s">
        <v>17716</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f>'Page 1 - General Information'!$G$12</f>
        <v>104105353</v>
      </c>
      <c r="B4206" t="str">
        <f>'Page 1 - General Information'!$G$16</f>
        <v>1164</v>
      </c>
      <c r="C4206" s="395" t="s">
        <v>17716</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f>'Page 1 - General Information'!$G$12</f>
        <v>104105353</v>
      </c>
      <c r="B4207" t="str">
        <f>'Page 1 - General Information'!$G$16</f>
        <v>1164</v>
      </c>
      <c r="C4207" s="395" t="s">
        <v>17716</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f>'Page 1 - General Information'!$G$12</f>
        <v>104105353</v>
      </c>
      <c r="B4208" t="str">
        <f>'Page 1 - General Information'!$G$16</f>
        <v>1164</v>
      </c>
      <c r="C4208" s="395" t="s">
        <v>17716</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f>'Page 1 - General Information'!$G$12</f>
        <v>104105353</v>
      </c>
      <c r="B4209" t="str">
        <f>'Page 1 - General Information'!$G$16</f>
        <v>1164</v>
      </c>
      <c r="C4209" s="395" t="s">
        <v>17716</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f>'Page 1 - General Information'!$G$12</f>
        <v>104105353</v>
      </c>
      <c r="B4210" t="str">
        <f>'Page 1 - General Information'!$G$16</f>
        <v>1164</v>
      </c>
      <c r="C4210" s="395" t="s">
        <v>17716</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f>'Page 1 - General Information'!$G$12</f>
        <v>104105353</v>
      </c>
      <c r="B4211" t="str">
        <f>'Page 1 - General Information'!$G$16</f>
        <v>1164</v>
      </c>
      <c r="C4211" s="395" t="s">
        <v>17716</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f>'Page 1 - General Information'!$G$12</f>
        <v>104105353</v>
      </c>
      <c r="B4212" t="str">
        <f>'Page 1 - General Information'!$G$16</f>
        <v>1164</v>
      </c>
      <c r="C4212" s="395" t="s">
        <v>17716</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f>'Page 1 - General Information'!$G$12</f>
        <v>104105353</v>
      </c>
      <c r="B4213" t="str">
        <f>'Page 1 - General Information'!$G$16</f>
        <v>1164</v>
      </c>
      <c r="C4213" s="395" t="s">
        <v>17716</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f>'Page 1 - General Information'!$G$12</f>
        <v>104105353</v>
      </c>
      <c r="B4214" t="str">
        <f>'Page 1 - General Information'!$G$16</f>
        <v>1164</v>
      </c>
      <c r="C4214" s="395" t="s">
        <v>17716</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f>'Page 1 - General Information'!$G$12</f>
        <v>104105353</v>
      </c>
      <c r="B4215" t="str">
        <f>'Page 1 - General Information'!$G$16</f>
        <v>1164</v>
      </c>
      <c r="C4215" s="395" t="s">
        <v>17716</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f>'Page 1 - General Information'!$G$12</f>
        <v>104105353</v>
      </c>
      <c r="B4216" t="str">
        <f>'Page 1 - General Information'!$G$16</f>
        <v>1164</v>
      </c>
      <c r="C4216" s="395" t="s">
        <v>17716</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f>'Page 1 - General Information'!$G$12</f>
        <v>104105353</v>
      </c>
      <c r="B4217" t="str">
        <f>'Page 1 - General Information'!$G$16</f>
        <v>1164</v>
      </c>
      <c r="C4217" s="395" t="s">
        <v>17716</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f>'Page 1 - General Information'!$G$12</f>
        <v>104105353</v>
      </c>
      <c r="B4218" t="str">
        <f>'Page 1 - General Information'!$G$16</f>
        <v>1164</v>
      </c>
      <c r="C4218" s="395" t="s">
        <v>17716</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f>'Page 1 - General Information'!$G$12</f>
        <v>104105353</v>
      </c>
      <c r="B4219" t="str">
        <f>'Page 1 - General Information'!$G$16</f>
        <v>1164</v>
      </c>
      <c r="C4219" s="395" t="s">
        <v>17716</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f>'Page 1 - General Information'!$G$12</f>
        <v>104105353</v>
      </c>
      <c r="B4220" t="str">
        <f>'Page 1 - General Information'!$G$16</f>
        <v>1164</v>
      </c>
      <c r="C4220" s="395" t="s">
        <v>17716</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f>'Page 1 - General Information'!$G$12</f>
        <v>104105353</v>
      </c>
      <c r="B4221" t="str">
        <f>'Page 1 - General Information'!$G$16</f>
        <v>1164</v>
      </c>
      <c r="C4221" s="395" t="s">
        <v>17716</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f>'Page 1 - General Information'!$G$12</f>
        <v>104105353</v>
      </c>
      <c r="B4222" t="str">
        <f>'Page 1 - General Information'!$G$16</f>
        <v>1164</v>
      </c>
      <c r="C4222" s="395" t="s">
        <v>17716</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f>'Page 1 - General Information'!$G$12</f>
        <v>104105353</v>
      </c>
      <c r="B4223" t="str">
        <f>'Page 1 - General Information'!$G$16</f>
        <v>1164</v>
      </c>
      <c r="C4223" s="395" t="s">
        <v>17716</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f>'Page 1 - General Information'!$G$12</f>
        <v>104105353</v>
      </c>
      <c r="B4224" t="str">
        <f>'Page 1 - General Information'!$G$16</f>
        <v>1164</v>
      </c>
      <c r="C4224" s="395" t="s">
        <v>17716</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f>'Page 1 - General Information'!$G$12</f>
        <v>104105353</v>
      </c>
      <c r="B4225" t="str">
        <f>'Page 1 - General Information'!$G$16</f>
        <v>1164</v>
      </c>
      <c r="C4225" s="395" t="s">
        <v>17716</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f>'Page 1 - General Information'!$G$12</f>
        <v>104105353</v>
      </c>
      <c r="B4226" t="str">
        <f>'Page 1 - General Information'!$G$16</f>
        <v>1164</v>
      </c>
      <c r="C4226" s="395" t="s">
        <v>17716</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f>'Page 1 - General Information'!$G$12</f>
        <v>104105353</v>
      </c>
      <c r="B4227" t="str">
        <f>'Page 1 - General Information'!$G$16</f>
        <v>1164</v>
      </c>
      <c r="C4227" s="395" t="s">
        <v>17716</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f>'Page 1 - General Information'!$G$12</f>
        <v>104105353</v>
      </c>
      <c r="B4228" t="str">
        <f>'Page 1 - General Information'!$G$16</f>
        <v>1164</v>
      </c>
      <c r="C4228" s="395" t="s">
        <v>17716</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f>'Page 1 - General Information'!$G$12</f>
        <v>104105353</v>
      </c>
      <c r="B4229" t="str">
        <f>'Page 1 - General Information'!$G$16</f>
        <v>1164</v>
      </c>
      <c r="C4229" s="395" t="s">
        <v>17716</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25">
      <c r="A4230">
        <f>'Page 1 - General Information'!$G$12</f>
        <v>104105353</v>
      </c>
      <c r="B4230" t="str">
        <f>'Page 1 - General Information'!$G$16</f>
        <v>1164</v>
      </c>
      <c r="C4230" s="395" t="s">
        <v>17716</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f>'Page 1 - General Information'!$G$12</f>
        <v>104105353</v>
      </c>
      <c r="B4231" t="str">
        <f>'Page 1 - General Information'!$G$16</f>
        <v>1164</v>
      </c>
      <c r="C4231" s="395" t="s">
        <v>17716</v>
      </c>
      <c r="D4231"/>
      <c r="E4231"/>
      <c r="F4231"/>
      <c r="G4231"/>
      <c r="H4231"/>
      <c r="I4231"/>
      <c r="J4231"/>
      <c r="K4231"/>
      <c r="L4231"/>
      <c r="M4231"/>
      <c r="N4231" t="s">
        <v>4101</v>
      </c>
      <c r="O4231" s="396">
        <f>INDEX('Page 2 - Team Information'!$K$14:$AP$184,Y4231,X4231)</f>
        <v>0</v>
      </c>
      <c r="P4231"/>
      <c r="Q4231"/>
      <c r="R4231"/>
      <c r="S4231" t="s">
        <v>8210</v>
      </c>
      <c r="T4231"/>
      <c r="U4231"/>
      <c r="V4231"/>
      <c r="W4231"/>
      <c r="X4231" s="397">
        <v>27</v>
      </c>
      <c r="Y4231" s="397">
        <v>158</v>
      </c>
    </row>
    <row r="4232" spans="1:25" x14ac:dyDescent="0.25">
      <c r="A4232">
        <f>'Page 1 - General Information'!$G$12</f>
        <v>104105353</v>
      </c>
      <c r="B4232" t="str">
        <f>'Page 1 - General Information'!$G$16</f>
        <v>1164</v>
      </c>
      <c r="C4232" s="395" t="s">
        <v>17716</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f>'Page 1 - General Information'!$G$12</f>
        <v>104105353</v>
      </c>
      <c r="B4233" t="str">
        <f>'Page 1 - General Information'!$G$16</f>
        <v>1164</v>
      </c>
      <c r="C4233" s="395" t="s">
        <v>17716</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f>'Page 1 - General Information'!$G$12</f>
        <v>104105353</v>
      </c>
      <c r="B4234" t="str">
        <f>'Page 1 - General Information'!$G$16</f>
        <v>1164</v>
      </c>
      <c r="C4234" s="395" t="s">
        <v>17716</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f>'Page 1 - General Information'!$G$12</f>
        <v>104105353</v>
      </c>
      <c r="B4235" t="str">
        <f>'Page 1 - General Information'!$G$16</f>
        <v>1164</v>
      </c>
      <c r="C4235" s="395" t="s">
        <v>17716</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f>'Page 1 - General Information'!$G$12</f>
        <v>104105353</v>
      </c>
      <c r="B4236" t="str">
        <f>'Page 1 - General Information'!$G$16</f>
        <v>1164</v>
      </c>
      <c r="C4236" s="395" t="s">
        <v>17716</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f>'Page 1 - General Information'!$G$12</f>
        <v>104105353</v>
      </c>
      <c r="B4237" t="str">
        <f>'Page 1 - General Information'!$G$16</f>
        <v>1164</v>
      </c>
      <c r="C4237" s="395" t="s">
        <v>17716</v>
      </c>
      <c r="D4237"/>
      <c r="E4237"/>
      <c r="F4237"/>
      <c r="G4237"/>
      <c r="H4237"/>
      <c r="I4237"/>
      <c r="J4237"/>
      <c r="K4237"/>
      <c r="L4237"/>
      <c r="M4237"/>
      <c r="N4237" t="s">
        <v>4101</v>
      </c>
      <c r="O4237" s="396">
        <f>INDEX('Page 2 - Team Information'!$K$14:$AP$184,Y4237,X4237)</f>
        <v>1</v>
      </c>
      <c r="P4237"/>
      <c r="Q4237"/>
      <c r="R4237"/>
      <c r="S4237" t="s">
        <v>10202</v>
      </c>
      <c r="T4237"/>
      <c r="U4237"/>
      <c r="V4237"/>
      <c r="W4237"/>
      <c r="X4237" s="397">
        <v>25</v>
      </c>
      <c r="Y4237" s="397">
        <v>159</v>
      </c>
    </row>
    <row r="4238" spans="1:25" x14ac:dyDescent="0.25">
      <c r="A4238">
        <f>'Page 1 - General Information'!$G$12</f>
        <v>104105353</v>
      </c>
      <c r="B4238" t="str">
        <f>'Page 1 - General Information'!$G$16</f>
        <v>1164</v>
      </c>
      <c r="C4238" s="395" t="s">
        <v>17716</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f>'Page 1 - General Information'!$G$12</f>
        <v>104105353</v>
      </c>
      <c r="B4239" t="str">
        <f>'Page 1 - General Information'!$G$16</f>
        <v>1164</v>
      </c>
      <c r="C4239" s="395" t="s">
        <v>17716</v>
      </c>
      <c r="D4239"/>
      <c r="E4239"/>
      <c r="F4239"/>
      <c r="G4239"/>
      <c r="H4239"/>
      <c r="I4239"/>
      <c r="J4239"/>
      <c r="K4239"/>
      <c r="L4239"/>
      <c r="M4239"/>
      <c r="N4239" t="s">
        <v>4101</v>
      </c>
      <c r="O4239" s="396">
        <f>INDEX('Page 2 - Team Information'!$K$14:$AP$184,Y4239,X4239)</f>
        <v>1</v>
      </c>
      <c r="P4239"/>
      <c r="Q4239"/>
      <c r="R4239"/>
      <c r="S4239" t="s">
        <v>10204</v>
      </c>
      <c r="T4239"/>
      <c r="U4239"/>
      <c r="V4239"/>
      <c r="W4239"/>
      <c r="X4239" s="397">
        <v>27</v>
      </c>
      <c r="Y4239" s="397">
        <v>159</v>
      </c>
    </row>
    <row r="4240" spans="1:25" x14ac:dyDescent="0.25">
      <c r="A4240">
        <f>'Page 1 - General Information'!$G$12</f>
        <v>104105353</v>
      </c>
      <c r="B4240" t="str">
        <f>'Page 1 - General Information'!$G$16</f>
        <v>1164</v>
      </c>
      <c r="C4240" s="395" t="s">
        <v>17716</v>
      </c>
      <c r="D4240"/>
      <c r="E4240"/>
      <c r="F4240"/>
      <c r="G4240"/>
      <c r="H4240"/>
      <c r="I4240"/>
      <c r="J4240"/>
      <c r="K4240"/>
      <c r="L4240"/>
      <c r="M4240"/>
      <c r="N4240" s="274" t="s">
        <v>4090</v>
      </c>
      <c r="O4240" s="399"/>
      <c r="P4240"/>
      <c r="Q4240" s="400">
        <f>(INDEX('Page 2 - Team Information'!$K$14:$AP$184,Y4240,X4240)*100)</f>
        <v>1.25</v>
      </c>
      <c r="R4240"/>
      <c r="S4240" t="s">
        <v>10205</v>
      </c>
      <c r="T4240"/>
      <c r="U4240"/>
      <c r="V4240"/>
      <c r="W4240"/>
      <c r="X4240" s="397">
        <v>29</v>
      </c>
      <c r="Y4240" s="397">
        <v>159</v>
      </c>
    </row>
    <row r="4241" spans="1:25" x14ac:dyDescent="0.25">
      <c r="A4241">
        <f>'Page 1 - General Information'!$G$12</f>
        <v>104105353</v>
      </c>
      <c r="B4241" t="str">
        <f>'Page 1 - General Information'!$G$16</f>
        <v>1164</v>
      </c>
      <c r="C4241" s="395" t="s">
        <v>17716</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f>'Page 1 - General Information'!$G$12</f>
        <v>104105353</v>
      </c>
      <c r="B4242" t="str">
        <f>'Page 1 - General Information'!$G$16</f>
        <v>1164</v>
      </c>
      <c r="C4242" s="395" t="s">
        <v>17716</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f>'Page 1 - General Information'!$G$12</f>
        <v>104105353</v>
      </c>
      <c r="B4243" t="str">
        <f>'Page 1 - General Information'!$G$16</f>
        <v>1164</v>
      </c>
      <c r="C4243" s="395" t="s">
        <v>17716</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f>'Page 1 - General Information'!$G$12</f>
        <v>104105353</v>
      </c>
      <c r="B4244" t="str">
        <f>'Page 1 - General Information'!$G$16</f>
        <v>1164</v>
      </c>
      <c r="C4244" s="395" t="s">
        <v>17716</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f>'Page 1 - General Information'!$G$12</f>
        <v>104105353</v>
      </c>
      <c r="B4245" t="str">
        <f>'Page 1 - General Information'!$G$16</f>
        <v>1164</v>
      </c>
      <c r="C4245" s="395" t="s">
        <v>17716</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f>'Page 1 - General Information'!$G$12</f>
        <v>104105353</v>
      </c>
      <c r="B4246" t="str">
        <f>'Page 1 - General Information'!$G$16</f>
        <v>1164</v>
      </c>
      <c r="C4246" s="395" t="s">
        <v>17716</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f>'Page 1 - General Information'!$G$12</f>
        <v>104105353</v>
      </c>
      <c r="B4247" t="str">
        <f>'Page 1 - General Information'!$G$16</f>
        <v>1164</v>
      </c>
      <c r="C4247" s="395" t="s">
        <v>17716</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f>'Page 1 - General Information'!$G$12</f>
        <v>104105353</v>
      </c>
      <c r="B4248" t="str">
        <f>'Page 1 - General Information'!$G$16</f>
        <v>1164</v>
      </c>
      <c r="C4248" s="395" t="s">
        <v>17716</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f>'Page 1 - General Information'!$G$12</f>
        <v>104105353</v>
      </c>
      <c r="B4249" t="str">
        <f>'Page 1 - General Information'!$G$16</f>
        <v>1164</v>
      </c>
      <c r="C4249" s="395" t="s">
        <v>17716</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f>'Page 1 - General Information'!$G$12</f>
        <v>104105353</v>
      </c>
      <c r="B4250" t="str">
        <f>'Page 1 - General Information'!$G$16</f>
        <v>1164</v>
      </c>
      <c r="C4250" s="395" t="s">
        <v>17716</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f>'Page 1 - General Information'!$G$12</f>
        <v>104105353</v>
      </c>
      <c r="B4251" t="str">
        <f>'Page 1 - General Information'!$G$16</f>
        <v>1164</v>
      </c>
      <c r="C4251" s="395" t="s">
        <v>17716</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f>'Page 1 - General Information'!$G$12</f>
        <v>104105353</v>
      </c>
      <c r="B4252" t="str">
        <f>'Page 1 - General Information'!$G$16</f>
        <v>1164</v>
      </c>
      <c r="C4252" s="395" t="s">
        <v>17716</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f>'Page 1 - General Information'!$G$12</f>
        <v>104105353</v>
      </c>
      <c r="B4253" t="str">
        <f>'Page 1 - General Information'!$G$16</f>
        <v>1164</v>
      </c>
      <c r="C4253" s="395" t="s">
        <v>17716</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f>'Page 1 - General Information'!$G$12</f>
        <v>104105353</v>
      </c>
      <c r="B4254" t="str">
        <f>'Page 1 - General Information'!$G$16</f>
        <v>1164</v>
      </c>
      <c r="C4254" s="395" t="s">
        <v>17716</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f>'Page 1 - General Information'!$G$12</f>
        <v>104105353</v>
      </c>
      <c r="B4255" t="str">
        <f>'Page 1 - General Information'!$G$16</f>
        <v>1164</v>
      </c>
      <c r="C4255" s="395" t="s">
        <v>17716</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f>'Page 1 - General Information'!$G$12</f>
        <v>104105353</v>
      </c>
      <c r="B4256" t="str">
        <f>'Page 1 - General Information'!$G$16</f>
        <v>1164</v>
      </c>
      <c r="C4256" s="395" t="s">
        <v>17716</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f>'Page 1 - General Information'!$G$12</f>
        <v>104105353</v>
      </c>
      <c r="B4257" t="str">
        <f>'Page 1 - General Information'!$G$16</f>
        <v>1164</v>
      </c>
      <c r="C4257" s="395" t="s">
        <v>17716</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f>'Page 1 - General Information'!$G$12</f>
        <v>104105353</v>
      </c>
      <c r="B4258" t="str">
        <f>'Page 1 - General Information'!$G$16</f>
        <v>1164</v>
      </c>
      <c r="C4258" s="395" t="s">
        <v>17716</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f>'Page 1 - General Information'!$G$12</f>
        <v>104105353</v>
      </c>
      <c r="B4259" t="str">
        <f>'Page 1 - General Information'!$G$16</f>
        <v>1164</v>
      </c>
      <c r="C4259" s="395" t="s">
        <v>17716</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f>'Page 1 - General Information'!$G$12</f>
        <v>104105353</v>
      </c>
      <c r="B4260" t="str">
        <f>'Page 1 - General Information'!$G$16</f>
        <v>1164</v>
      </c>
      <c r="C4260" s="395" t="s">
        <v>17716</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f>'Page 1 - General Information'!$G$12</f>
        <v>104105353</v>
      </c>
      <c r="B4261" t="str">
        <f>'Page 1 - General Information'!$G$16</f>
        <v>1164</v>
      </c>
      <c r="C4261" s="395" t="s">
        <v>17716</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f>'Page 1 - General Information'!$G$12</f>
        <v>104105353</v>
      </c>
      <c r="B4262" t="str">
        <f>'Page 1 - General Information'!$G$16</f>
        <v>1164</v>
      </c>
      <c r="C4262" s="395" t="s">
        <v>17716</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f>'Page 1 - General Information'!$G$12</f>
        <v>104105353</v>
      </c>
      <c r="B4263" t="str">
        <f>'Page 1 - General Information'!$G$16</f>
        <v>1164</v>
      </c>
      <c r="C4263" s="395" t="s">
        <v>17716</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f>'Page 1 - General Information'!$G$12</f>
        <v>104105353</v>
      </c>
      <c r="B4264" t="str">
        <f>'Page 1 - General Information'!$G$16</f>
        <v>1164</v>
      </c>
      <c r="C4264" s="395" t="s">
        <v>17716</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f>'Page 1 - General Information'!$G$12</f>
        <v>104105353</v>
      </c>
      <c r="B4265" t="str">
        <f>'Page 1 - General Information'!$G$16</f>
        <v>1164</v>
      </c>
      <c r="C4265" s="395" t="s">
        <v>17716</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f>'Page 1 - General Information'!$G$12</f>
        <v>104105353</v>
      </c>
      <c r="B4266" t="str">
        <f>'Page 1 - General Information'!$G$16</f>
        <v>1164</v>
      </c>
      <c r="C4266" s="395" t="s">
        <v>17716</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f>'Page 1 - General Information'!$G$12</f>
        <v>104105353</v>
      </c>
      <c r="B4267" t="str">
        <f>'Page 1 - General Information'!$G$16</f>
        <v>1164</v>
      </c>
      <c r="C4267" s="395" t="s">
        <v>17716</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f>'Page 1 - General Information'!$G$12</f>
        <v>104105353</v>
      </c>
      <c r="B4268" t="str">
        <f>'Page 1 - General Information'!$G$16</f>
        <v>1164</v>
      </c>
      <c r="C4268" s="395" t="s">
        <v>17716</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f>'Page 1 - General Information'!$G$12</f>
        <v>104105353</v>
      </c>
      <c r="B4269" t="str">
        <f>'Page 1 - General Information'!$G$16</f>
        <v>1164</v>
      </c>
      <c r="C4269" s="395" t="s">
        <v>17716</v>
      </c>
      <c r="D4269"/>
      <c r="E4269"/>
      <c r="F4269"/>
      <c r="G4269"/>
      <c r="H4269"/>
      <c r="I4269"/>
      <c r="J4269"/>
      <c r="K4269"/>
      <c r="L4269"/>
      <c r="M4269"/>
      <c r="N4269" t="s">
        <v>4101</v>
      </c>
      <c r="O4269" s="396">
        <f>INDEX('Page 2 - Team Information'!$K$14:$AP$184,Y4269,X4269)</f>
        <v>1</v>
      </c>
      <c r="P4269"/>
      <c r="Q4269"/>
      <c r="R4269"/>
      <c r="S4269" t="s">
        <v>8240</v>
      </c>
      <c r="T4269"/>
      <c r="U4269"/>
      <c r="V4269"/>
      <c r="W4269"/>
      <c r="X4269" s="397">
        <v>25</v>
      </c>
      <c r="Y4269" s="397">
        <v>163</v>
      </c>
    </row>
    <row r="4270" spans="1:25" x14ac:dyDescent="0.25">
      <c r="A4270">
        <f>'Page 1 - General Information'!$G$12</f>
        <v>104105353</v>
      </c>
      <c r="B4270" t="str">
        <f>'Page 1 - General Information'!$G$16</f>
        <v>1164</v>
      </c>
      <c r="C4270" s="395" t="s">
        <v>17716</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f>'Page 1 - General Information'!$G$12</f>
        <v>104105353</v>
      </c>
      <c r="B4271" t="str">
        <f>'Page 1 - General Information'!$G$16</f>
        <v>1164</v>
      </c>
      <c r="C4271" s="395" t="s">
        <v>17716</v>
      </c>
      <c r="D4271"/>
      <c r="E4271"/>
      <c r="F4271"/>
      <c r="G4271"/>
      <c r="H4271"/>
      <c r="I4271"/>
      <c r="J4271"/>
      <c r="K4271"/>
      <c r="L4271"/>
      <c r="M4271"/>
      <c r="N4271" t="s">
        <v>4101</v>
      </c>
      <c r="O4271" s="396">
        <f>INDEX('Page 2 - Team Information'!$K$14:$AP$184,Y4271,X4271)</f>
        <v>2</v>
      </c>
      <c r="P4271"/>
      <c r="Q4271"/>
      <c r="R4271"/>
      <c r="S4271" t="s">
        <v>8242</v>
      </c>
      <c r="T4271"/>
      <c r="U4271"/>
      <c r="V4271"/>
      <c r="W4271"/>
      <c r="X4271" s="397">
        <v>27</v>
      </c>
      <c r="Y4271" s="397">
        <v>163</v>
      </c>
    </row>
    <row r="4272" spans="1:25" x14ac:dyDescent="0.25">
      <c r="A4272">
        <f>'Page 1 - General Information'!$G$12</f>
        <v>104105353</v>
      </c>
      <c r="B4272" t="str">
        <f>'Page 1 - General Information'!$G$16</f>
        <v>1164</v>
      </c>
      <c r="C4272" s="395" t="s">
        <v>17716</v>
      </c>
      <c r="D4272"/>
      <c r="E4272"/>
      <c r="F4272"/>
      <c r="G4272"/>
      <c r="H4272"/>
      <c r="I4272"/>
      <c r="J4272"/>
      <c r="K4272"/>
      <c r="L4272"/>
      <c r="M4272"/>
      <c r="N4272" s="274" t="s">
        <v>4090</v>
      </c>
      <c r="O4272" s="399"/>
      <c r="P4272"/>
      <c r="Q4272" s="400">
        <f>(INDEX('Page 2 - Team Information'!$K$14:$AP$184,Y4272,X4272)*100)</f>
        <v>0.75</v>
      </c>
      <c r="R4272"/>
      <c r="S4272" t="s">
        <v>8243</v>
      </c>
      <c r="T4272"/>
      <c r="U4272"/>
      <c r="V4272"/>
      <c r="W4272"/>
      <c r="X4272" s="397">
        <v>29</v>
      </c>
      <c r="Y4272" s="397">
        <v>163</v>
      </c>
    </row>
    <row r="4273" spans="1:25" x14ac:dyDescent="0.25">
      <c r="A4273">
        <f>'Page 1 - General Information'!$G$12</f>
        <v>104105353</v>
      </c>
      <c r="B4273" t="str">
        <f>'Page 1 - General Information'!$G$16</f>
        <v>1164</v>
      </c>
      <c r="C4273" s="395" t="s">
        <v>17716</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f>'Page 1 - General Information'!$G$12</f>
        <v>104105353</v>
      </c>
      <c r="B4274" t="str">
        <f>'Page 1 - General Information'!$G$16</f>
        <v>1164</v>
      </c>
      <c r="C4274" s="395" t="s">
        <v>17716</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f>'Page 1 - General Information'!$G$12</f>
        <v>104105353</v>
      </c>
      <c r="B4275" t="str">
        <f>'Page 1 - General Information'!$G$16</f>
        <v>1164</v>
      </c>
      <c r="C4275" s="395" t="s">
        <v>17716</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f>'Page 1 - General Information'!$G$12</f>
        <v>104105353</v>
      </c>
      <c r="B4276" t="str">
        <f>'Page 1 - General Information'!$G$16</f>
        <v>1164</v>
      </c>
      <c r="C4276" s="395" t="s">
        <v>17716</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f>'Page 1 - General Information'!$G$12</f>
        <v>104105353</v>
      </c>
      <c r="B4277" t="str">
        <f>'Page 1 - General Information'!$G$16</f>
        <v>1164</v>
      </c>
      <c r="C4277" s="395" t="s">
        <v>17716</v>
      </c>
      <c r="D4277"/>
      <c r="E4277"/>
      <c r="F4277"/>
      <c r="G4277"/>
      <c r="H4277"/>
      <c r="I4277"/>
      <c r="J4277"/>
      <c r="K4277"/>
      <c r="L4277"/>
      <c r="M4277"/>
      <c r="N4277" t="s">
        <v>4101</v>
      </c>
      <c r="O4277" s="396">
        <f>INDEX('Page 2 - Team Information'!$K$14:$AP$184,Y4277,X4277)</f>
        <v>1</v>
      </c>
      <c r="P4277"/>
      <c r="Q4277"/>
      <c r="R4277"/>
      <c r="S4277" t="s">
        <v>8248</v>
      </c>
      <c r="T4277"/>
      <c r="U4277"/>
      <c r="V4277"/>
      <c r="W4277"/>
      <c r="X4277" s="397">
        <v>25</v>
      </c>
      <c r="Y4277" s="397">
        <v>164</v>
      </c>
    </row>
    <row r="4278" spans="1:25" x14ac:dyDescent="0.25">
      <c r="A4278">
        <f>'Page 1 - General Information'!$G$12</f>
        <v>104105353</v>
      </c>
      <c r="B4278" t="str">
        <f>'Page 1 - General Information'!$G$16</f>
        <v>1164</v>
      </c>
      <c r="C4278" s="395" t="s">
        <v>17716</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f>'Page 1 - General Information'!$G$12</f>
        <v>104105353</v>
      </c>
      <c r="B4279" t="str">
        <f>'Page 1 - General Information'!$G$16</f>
        <v>1164</v>
      </c>
      <c r="C4279" s="395" t="s">
        <v>17716</v>
      </c>
      <c r="D4279"/>
      <c r="E4279"/>
      <c r="F4279"/>
      <c r="G4279"/>
      <c r="H4279"/>
      <c r="I4279"/>
      <c r="J4279"/>
      <c r="K4279"/>
      <c r="L4279"/>
      <c r="M4279"/>
      <c r="N4279" t="s">
        <v>4101</v>
      </c>
      <c r="O4279" s="396">
        <f>INDEX('Page 2 - Team Information'!$K$14:$AP$184,Y4279,X4279)</f>
        <v>1</v>
      </c>
      <c r="P4279"/>
      <c r="Q4279"/>
      <c r="R4279"/>
      <c r="S4279" t="s">
        <v>8250</v>
      </c>
      <c r="T4279"/>
      <c r="U4279"/>
      <c r="V4279"/>
      <c r="W4279"/>
      <c r="X4279" s="397">
        <v>27</v>
      </c>
      <c r="Y4279" s="397">
        <v>164</v>
      </c>
    </row>
    <row r="4280" spans="1:25" x14ac:dyDescent="0.25">
      <c r="A4280">
        <f>'Page 1 - General Information'!$G$12</f>
        <v>104105353</v>
      </c>
      <c r="B4280" t="str">
        <f>'Page 1 - General Information'!$G$16</f>
        <v>1164</v>
      </c>
      <c r="C4280" s="395" t="s">
        <v>17716</v>
      </c>
      <c r="D4280"/>
      <c r="E4280"/>
      <c r="F4280"/>
      <c r="G4280"/>
      <c r="H4280"/>
      <c r="I4280"/>
      <c r="J4280"/>
      <c r="K4280"/>
      <c r="L4280"/>
      <c r="M4280"/>
      <c r="N4280" s="274" t="s">
        <v>4090</v>
      </c>
      <c r="O4280" s="399"/>
      <c r="P4280"/>
      <c r="Q4280" s="400">
        <f>(INDEX('Page 2 - Team Information'!$K$14:$AP$184,Y4280,X4280)*100)</f>
        <v>0.75</v>
      </c>
      <c r="R4280"/>
      <c r="S4280" t="s">
        <v>8251</v>
      </c>
      <c r="T4280"/>
      <c r="U4280"/>
      <c r="V4280"/>
      <c r="W4280"/>
      <c r="X4280" s="397">
        <v>29</v>
      </c>
      <c r="Y4280" s="397">
        <v>164</v>
      </c>
    </row>
    <row r="4281" spans="1:25" x14ac:dyDescent="0.25">
      <c r="A4281">
        <f>'Page 1 - General Information'!$G$12</f>
        <v>104105353</v>
      </c>
      <c r="B4281" t="str">
        <f>'Page 1 - General Information'!$G$16</f>
        <v>1164</v>
      </c>
      <c r="C4281" s="395" t="s">
        <v>17716</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f>'Page 1 - General Information'!$G$12</f>
        <v>104105353</v>
      </c>
      <c r="B4282" t="str">
        <f>'Page 1 - General Information'!$G$16</f>
        <v>1164</v>
      </c>
      <c r="C4282" s="395" t="s">
        <v>17716</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f>'Page 1 - General Information'!$G$12</f>
        <v>104105353</v>
      </c>
      <c r="B4283" t="str">
        <f>'Page 1 - General Information'!$G$16</f>
        <v>1164</v>
      </c>
      <c r="C4283" s="395" t="s">
        <v>17716</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f>'Page 1 - General Information'!$G$12</f>
        <v>104105353</v>
      </c>
      <c r="B4284" t="str">
        <f>'Page 1 - General Information'!$G$16</f>
        <v>1164</v>
      </c>
      <c r="C4284" s="395" t="s">
        <v>17716</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f>'Page 1 - General Information'!$G$12</f>
        <v>104105353</v>
      </c>
      <c r="B4285" t="str">
        <f>'Page 1 - General Information'!$G$16</f>
        <v>1164</v>
      </c>
      <c r="C4285" s="395" t="s">
        <v>17716</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f>'Page 1 - General Information'!$G$12</f>
        <v>104105353</v>
      </c>
      <c r="B4286" t="str">
        <f>'Page 1 - General Information'!$G$16</f>
        <v>1164</v>
      </c>
      <c r="C4286" s="395" t="s">
        <v>17716</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f>'Page 1 - General Information'!$G$12</f>
        <v>104105353</v>
      </c>
      <c r="B4287" t="str">
        <f>'Page 1 - General Information'!$G$16</f>
        <v>1164</v>
      </c>
      <c r="C4287" s="395" t="s">
        <v>17716</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f>'Page 1 - General Information'!$G$12</f>
        <v>104105353</v>
      </c>
      <c r="B4288" t="str">
        <f>'Page 1 - General Information'!$G$16</f>
        <v>1164</v>
      </c>
      <c r="C4288" s="395" t="s">
        <v>17716</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f>'Page 1 - General Information'!$G$12</f>
        <v>104105353</v>
      </c>
      <c r="B4289" t="str">
        <f>'Page 1 - General Information'!$G$16</f>
        <v>1164</v>
      </c>
      <c r="C4289" s="395" t="s">
        <v>17716</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f>'Page 1 - General Information'!$G$12</f>
        <v>104105353</v>
      </c>
      <c r="B4290" t="str">
        <f>'Page 1 - General Information'!$G$16</f>
        <v>1164</v>
      </c>
      <c r="C4290" s="395" t="s">
        <v>17716</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f>'Page 1 - General Information'!$G$12</f>
        <v>104105353</v>
      </c>
      <c r="B4291" t="str">
        <f>'Page 1 - General Information'!$G$16</f>
        <v>1164</v>
      </c>
      <c r="C4291" s="395" t="s">
        <v>17716</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f>'Page 1 - General Information'!$G$12</f>
        <v>104105353</v>
      </c>
      <c r="B4292" t="str">
        <f>'Page 1 - General Information'!$G$16</f>
        <v>1164</v>
      </c>
      <c r="C4292" s="395" t="s">
        <v>17716</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f>'Page 1 - General Information'!$G$12</f>
        <v>104105353</v>
      </c>
      <c r="B4293" t="str">
        <f>'Page 1 - General Information'!$G$16</f>
        <v>1164</v>
      </c>
      <c r="C4293" s="395" t="s">
        <v>17716</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f>'Page 1 - General Information'!$G$12</f>
        <v>104105353</v>
      </c>
      <c r="B4294" t="str">
        <f>'Page 1 - General Information'!$G$16</f>
        <v>1164</v>
      </c>
      <c r="C4294" s="395" t="s">
        <v>17716</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f>'Page 1 - General Information'!$G$12</f>
        <v>104105353</v>
      </c>
      <c r="B4295" t="str">
        <f>'Page 1 - General Information'!$G$16</f>
        <v>1164</v>
      </c>
      <c r="C4295" s="395" t="s">
        <v>17716</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f>'Page 1 - General Information'!$G$12</f>
        <v>104105353</v>
      </c>
      <c r="B4296" t="str">
        <f>'Page 1 - General Information'!$G$16</f>
        <v>1164</v>
      </c>
      <c r="C4296" s="395" t="s">
        <v>17716</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f>'Page 1 - General Information'!$G$12</f>
        <v>104105353</v>
      </c>
      <c r="B4297" t="str">
        <f>'Page 1 - General Information'!$G$16</f>
        <v>1164</v>
      </c>
      <c r="C4297" s="395" t="s">
        <v>17716</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f>'Page 1 - General Information'!$G$12</f>
        <v>104105353</v>
      </c>
      <c r="B4298" t="str">
        <f>'Page 1 - General Information'!$G$16</f>
        <v>1164</v>
      </c>
      <c r="C4298" s="395" t="s">
        <v>17716</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f>'Page 1 - General Information'!$G$12</f>
        <v>104105353</v>
      </c>
      <c r="B4299" t="str">
        <f>'Page 1 - General Information'!$G$16</f>
        <v>1164</v>
      </c>
      <c r="C4299" s="395" t="s">
        <v>17716</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f>'Page 1 - General Information'!$G$12</f>
        <v>104105353</v>
      </c>
      <c r="B4300" t="str">
        <f>'Page 1 - General Information'!$G$16</f>
        <v>1164</v>
      </c>
      <c r="C4300" s="395" t="s">
        <v>17716</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f>'Page 1 - General Information'!$G$12</f>
        <v>104105353</v>
      </c>
      <c r="B4301" t="str">
        <f>'Page 1 - General Information'!$G$16</f>
        <v>1164</v>
      </c>
      <c r="C4301" s="395" t="s">
        <v>17716</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f>'Page 1 - General Information'!$G$12</f>
        <v>104105353</v>
      </c>
      <c r="B4302" t="str">
        <f>'Page 1 - General Information'!$G$16</f>
        <v>1164</v>
      </c>
      <c r="C4302" s="395" t="s">
        <v>17716</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f>'Page 1 - General Information'!$G$12</f>
        <v>104105353</v>
      </c>
      <c r="B4303" t="str">
        <f>'Page 1 - General Information'!$G$16</f>
        <v>1164</v>
      </c>
      <c r="C4303" s="395" t="s">
        <v>17716</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f>'Page 1 - General Information'!$G$12</f>
        <v>104105353</v>
      </c>
      <c r="B4304" t="str">
        <f>'Page 1 - General Information'!$G$16</f>
        <v>1164</v>
      </c>
      <c r="C4304" s="395" t="s">
        <v>17716</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f>'Page 1 - General Information'!$G$12</f>
        <v>104105353</v>
      </c>
      <c r="B4305" t="str">
        <f>'Page 1 - General Information'!$G$16</f>
        <v>1164</v>
      </c>
      <c r="C4305" s="395" t="s">
        <v>17716</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f>'Page 1 - General Information'!$G$12</f>
        <v>104105353</v>
      </c>
      <c r="B4306" t="str">
        <f>'Page 1 - General Information'!$G$16</f>
        <v>1164</v>
      </c>
      <c r="C4306" s="395" t="s">
        <v>17716</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f>'Page 1 - General Information'!$G$12</f>
        <v>104105353</v>
      </c>
      <c r="B4307" t="str">
        <f>'Page 1 - General Information'!$G$16</f>
        <v>1164</v>
      </c>
      <c r="C4307" s="395" t="s">
        <v>17716</v>
      </c>
      <c r="D4307"/>
      <c r="E4307"/>
      <c r="F4307"/>
      <c r="G4307"/>
      <c r="H4307"/>
      <c r="I4307"/>
      <c r="J4307"/>
      <c r="K4307"/>
      <c r="L4307"/>
      <c r="M4307"/>
      <c r="N4307" t="s">
        <v>4090</v>
      </c>
      <c r="O4307" s="399"/>
      <c r="P4307"/>
      <c r="Q4307" s="400">
        <f>('Page 2 - Team Information'!AM12)*100</f>
        <v>100</v>
      </c>
      <c r="R4307"/>
      <c r="S4307" t="s">
        <v>2830</v>
      </c>
      <c r="T4307"/>
      <c r="U4307"/>
      <c r="V4307"/>
      <c r="W4307"/>
      <c r="X4307" s="397"/>
      <c r="Y4307" s="397"/>
    </row>
    <row r="4308" spans="1:25" x14ac:dyDescent="0.25">
      <c r="A4308">
        <f>'Page 1 - General Information'!$G$12</f>
        <v>104105353</v>
      </c>
      <c r="B4308" t="str">
        <f>'Page 1 - General Information'!$G$16</f>
        <v>1164</v>
      </c>
      <c r="C4308" s="395" t="s">
        <v>17716</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f>'Page 1 - General Information'!$G$12</f>
        <v>104105353</v>
      </c>
      <c r="B4309" t="str">
        <f>'Page 1 - General Information'!$G$16</f>
        <v>1164</v>
      </c>
      <c r="C4309" s="395" t="s">
        <v>17716</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f>'Page 1 - General Information'!$G$12</f>
        <v>104105353</v>
      </c>
      <c r="B4310" t="str">
        <f>'Page 1 - General Information'!$G$16</f>
        <v>1164</v>
      </c>
      <c r="C4310" s="395" t="s">
        <v>17716</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f>'Page 1 - General Information'!$G$12</f>
        <v>104105353</v>
      </c>
      <c r="B4311" t="str">
        <f>'Page 1 - General Information'!$G$16</f>
        <v>1164</v>
      </c>
      <c r="C4311" s="395" t="s">
        <v>17716</v>
      </c>
      <c r="D4311"/>
      <c r="E4311"/>
      <c r="F4311"/>
      <c r="G4311"/>
      <c r="H4311"/>
      <c r="I4311"/>
      <c r="J4311"/>
      <c r="K4311"/>
      <c r="L4311"/>
      <c r="M4311"/>
      <c r="N4311" t="s">
        <v>8278</v>
      </c>
      <c r="O4311"/>
      <c r="P4311" s="401">
        <f>INDEX('Page 3 - Financial Information'!$K$16:$X$186,Y4311,X4311)</f>
        <v>14796.769999999999</v>
      </c>
      <c r="Q4311"/>
      <c r="R4311"/>
      <c r="S4311" t="s">
        <v>8279</v>
      </c>
      <c r="T4311"/>
      <c r="U4311"/>
      <c r="V4311"/>
      <c r="W4311"/>
      <c r="X4311" s="397">
        <v>1</v>
      </c>
      <c r="Y4311" s="397">
        <v>1</v>
      </c>
    </row>
    <row r="4312" spans="1:25" x14ac:dyDescent="0.25">
      <c r="A4312">
        <f>'Page 1 - General Information'!$G$12</f>
        <v>104105353</v>
      </c>
      <c r="B4312" t="str">
        <f>'Page 1 - General Information'!$G$16</f>
        <v>1164</v>
      </c>
      <c r="C4312" s="395" t="s">
        <v>17716</v>
      </c>
      <c r="D4312"/>
      <c r="E4312"/>
      <c r="F4312"/>
      <c r="G4312"/>
      <c r="H4312"/>
      <c r="I4312"/>
      <c r="J4312"/>
      <c r="K4312"/>
      <c r="L4312"/>
      <c r="M4312"/>
      <c r="N4312" t="s">
        <v>8278</v>
      </c>
      <c r="O4312"/>
      <c r="P4312" s="401">
        <f>INDEX('Page 3 - Financial Information'!$K$16:$X$186,Y4312,X4312)</f>
        <v>1745.51</v>
      </c>
      <c r="Q4312"/>
      <c r="R4312"/>
      <c r="S4312" t="s">
        <v>8280</v>
      </c>
      <c r="T4312"/>
      <c r="U4312"/>
      <c r="V4312"/>
      <c r="W4312"/>
      <c r="X4312" s="397">
        <v>3</v>
      </c>
      <c r="Y4312" s="397">
        <v>1</v>
      </c>
    </row>
    <row r="4313" spans="1:25" x14ac:dyDescent="0.25">
      <c r="A4313">
        <f>'Page 1 - General Information'!$G$12</f>
        <v>104105353</v>
      </c>
      <c r="B4313" t="str">
        <f>'Page 1 - General Information'!$G$16</f>
        <v>1164</v>
      </c>
      <c r="C4313" s="395" t="s">
        <v>17716</v>
      </c>
      <c r="D4313"/>
      <c r="E4313"/>
      <c r="F4313"/>
      <c r="G4313"/>
      <c r="H4313"/>
      <c r="I4313"/>
      <c r="J4313"/>
      <c r="K4313"/>
      <c r="L4313"/>
      <c r="M4313"/>
      <c r="N4313" t="s">
        <v>8278</v>
      </c>
      <c r="O4313"/>
      <c r="P4313" s="401">
        <f>INDEX('Page 3 - Financial Information'!$K$16:$X$186,Y4313,X4313)</f>
        <v>795.9</v>
      </c>
      <c r="Q4313"/>
      <c r="R4313"/>
      <c r="S4313" t="s">
        <v>8281</v>
      </c>
      <c r="T4313"/>
      <c r="U4313"/>
      <c r="V4313"/>
      <c r="W4313"/>
      <c r="X4313" s="397">
        <v>4</v>
      </c>
      <c r="Y4313" s="397">
        <v>1</v>
      </c>
    </row>
    <row r="4314" spans="1:25" x14ac:dyDescent="0.25">
      <c r="A4314">
        <f>'Page 1 - General Information'!$G$12</f>
        <v>104105353</v>
      </c>
      <c r="B4314" t="str">
        <f>'Page 1 - General Information'!$G$16</f>
        <v>1164</v>
      </c>
      <c r="C4314" s="395" t="s">
        <v>17716</v>
      </c>
      <c r="D4314"/>
      <c r="E4314"/>
      <c r="F4314"/>
      <c r="G4314"/>
      <c r="H4314"/>
      <c r="I4314"/>
      <c r="J4314"/>
      <c r="K4314"/>
      <c r="L4314"/>
      <c r="M4314"/>
      <c r="N4314" t="s">
        <v>8278</v>
      </c>
      <c r="O4314"/>
      <c r="P4314" s="401">
        <f>INDEX('Page 3 - Financial Information'!$K$16:$X$186,Y4314,X4314)</f>
        <v>2532.6299999999997</v>
      </c>
      <c r="Q4314"/>
      <c r="R4314"/>
      <c r="S4314" t="s">
        <v>8282</v>
      </c>
      <c r="T4314"/>
      <c r="U4314"/>
      <c r="V4314"/>
      <c r="W4314"/>
      <c r="X4314" s="397">
        <v>5</v>
      </c>
      <c r="Y4314" s="397">
        <v>1</v>
      </c>
    </row>
    <row r="4315" spans="1:25" x14ac:dyDescent="0.25">
      <c r="A4315">
        <f>'Page 1 - General Information'!$G$12</f>
        <v>104105353</v>
      </c>
      <c r="B4315" t="str">
        <f>'Page 1 - General Information'!$G$16</f>
        <v>1164</v>
      </c>
      <c r="C4315" s="395" t="s">
        <v>17716</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f>'Page 1 - General Information'!$G$12</f>
        <v>104105353</v>
      </c>
      <c r="B4316" t="str">
        <f>'Page 1 - General Information'!$G$16</f>
        <v>1164</v>
      </c>
      <c r="C4316" s="395" t="s">
        <v>17716</v>
      </c>
      <c r="D4316"/>
      <c r="E4316"/>
      <c r="F4316"/>
      <c r="G4316"/>
      <c r="H4316"/>
      <c r="I4316"/>
      <c r="J4316"/>
      <c r="K4316"/>
      <c r="L4316"/>
      <c r="M4316"/>
      <c r="N4316" t="s">
        <v>8278</v>
      </c>
      <c r="O4316"/>
      <c r="P4316" s="401">
        <f>INDEX('Page 3 - Financial Information'!$K$16:$X$186,Y4316,X4316)</f>
        <v>3454.73</v>
      </c>
      <c r="Q4316"/>
      <c r="R4316"/>
      <c r="S4316" t="s">
        <v>8284</v>
      </c>
      <c r="T4316"/>
      <c r="U4316"/>
      <c r="V4316"/>
      <c r="W4316"/>
      <c r="X4316" s="397">
        <v>7</v>
      </c>
      <c r="Y4316" s="397">
        <v>1</v>
      </c>
    </row>
    <row r="4317" spans="1:25" x14ac:dyDescent="0.25">
      <c r="A4317">
        <f>'Page 1 - General Information'!$G$12</f>
        <v>104105353</v>
      </c>
      <c r="B4317" t="str">
        <f>'Page 1 - General Information'!$G$16</f>
        <v>1164</v>
      </c>
      <c r="C4317" s="395" t="s">
        <v>17716</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f>'Page 1 - General Information'!$G$12</f>
        <v>104105353</v>
      </c>
      <c r="B4318" t="str">
        <f>'Page 1 - General Information'!$G$16</f>
        <v>1164</v>
      </c>
      <c r="C4318" s="395" t="s">
        <v>17716</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f>'Page 1 - General Information'!$G$12</f>
        <v>104105353</v>
      </c>
      <c r="B4319" t="str">
        <f>'Page 1 - General Information'!$G$16</f>
        <v>1164</v>
      </c>
      <c r="C4319" s="395" t="s">
        <v>17716</v>
      </c>
      <c r="D4319"/>
      <c r="E4319"/>
      <c r="F4319"/>
      <c r="G4319"/>
      <c r="H4319"/>
      <c r="I4319"/>
      <c r="J4319"/>
      <c r="K4319"/>
      <c r="L4319"/>
      <c r="M4319"/>
      <c r="N4319" t="s">
        <v>8278</v>
      </c>
      <c r="O4319"/>
      <c r="P4319" s="401">
        <f>INDEX('Page 3 - Financial Information'!$K$16:$X$186,Y4319,X4319)</f>
        <v>6268</v>
      </c>
      <c r="Q4319"/>
      <c r="R4319"/>
      <c r="S4319" t="s">
        <v>8287</v>
      </c>
      <c r="T4319"/>
      <c r="U4319"/>
      <c r="V4319"/>
      <c r="W4319"/>
      <c r="X4319" s="397">
        <v>10</v>
      </c>
      <c r="Y4319" s="397">
        <v>1</v>
      </c>
    </row>
    <row r="4320" spans="1:25" x14ac:dyDescent="0.25">
      <c r="A4320">
        <f>'Page 1 - General Information'!$G$12</f>
        <v>104105353</v>
      </c>
      <c r="B4320" t="str">
        <f>'Page 1 - General Information'!$G$16</f>
        <v>1164</v>
      </c>
      <c r="C4320" s="395" t="s">
        <v>17716</v>
      </c>
      <c r="D4320"/>
      <c r="E4320"/>
      <c r="F4320"/>
      <c r="G4320"/>
      <c r="H4320"/>
      <c r="I4320"/>
      <c r="J4320"/>
      <c r="K4320"/>
      <c r="L4320"/>
      <c r="M4320"/>
      <c r="N4320" t="s">
        <v>8278</v>
      </c>
      <c r="O4320"/>
      <c r="P4320" s="401">
        <f>INDEX('Page 3 - Financial Information'!$K$16:$X$186,Y4320,X4320)</f>
        <v>11893.92</v>
      </c>
      <c r="Q4320"/>
      <c r="R4320"/>
      <c r="S4320" t="s">
        <v>8288</v>
      </c>
      <c r="T4320"/>
      <c r="U4320"/>
      <c r="V4320"/>
      <c r="W4320"/>
      <c r="X4320" s="397">
        <v>13</v>
      </c>
      <c r="Y4320" s="397">
        <v>1</v>
      </c>
    </row>
    <row r="4321" spans="1:25" x14ac:dyDescent="0.25">
      <c r="A4321">
        <f>'Page 1 - General Information'!$G$12</f>
        <v>104105353</v>
      </c>
      <c r="B4321" t="str">
        <f>'Page 1 - General Information'!$G$16</f>
        <v>1164</v>
      </c>
      <c r="C4321" s="395" t="s">
        <v>17716</v>
      </c>
      <c r="D4321"/>
      <c r="E4321"/>
      <c r="F4321"/>
      <c r="G4321"/>
      <c r="H4321"/>
      <c r="I4321"/>
      <c r="J4321"/>
      <c r="K4321"/>
      <c r="L4321"/>
      <c r="M4321"/>
      <c r="N4321" t="s">
        <v>8278</v>
      </c>
      <c r="O4321"/>
      <c r="P4321" s="401">
        <f>INDEX('Page 3 - Financial Information'!$K$16:$X$186,Y4321,X4321)</f>
        <v>12307.65</v>
      </c>
      <c r="Q4321"/>
      <c r="R4321"/>
      <c r="S4321" t="s">
        <v>8289</v>
      </c>
      <c r="T4321"/>
      <c r="U4321"/>
      <c r="V4321"/>
      <c r="W4321"/>
      <c r="X4321" s="397">
        <v>14</v>
      </c>
      <c r="Y4321" s="397">
        <v>1</v>
      </c>
    </row>
    <row r="4322" spans="1:25" x14ac:dyDescent="0.25">
      <c r="A4322">
        <f>'Page 1 - General Information'!$G$12</f>
        <v>104105353</v>
      </c>
      <c r="B4322" t="str">
        <f>'Page 1 - General Information'!$G$16</f>
        <v>1164</v>
      </c>
      <c r="C4322" s="395" t="s">
        <v>17716</v>
      </c>
      <c r="D4322"/>
      <c r="E4322"/>
      <c r="F4322"/>
      <c r="G4322"/>
      <c r="H4322"/>
      <c r="I4322"/>
      <c r="J4322"/>
      <c r="K4322"/>
      <c r="L4322"/>
      <c r="M4322"/>
      <c r="N4322" t="s">
        <v>8278</v>
      </c>
      <c r="O4322"/>
      <c r="P4322" s="401">
        <f>INDEX('Page 3 - Financial Information'!$K$16:$X$186,Y4322,X4322)</f>
        <v>11140.7</v>
      </c>
      <c r="Q4322"/>
      <c r="R4322"/>
      <c r="S4322" t="s">
        <v>8290</v>
      </c>
      <c r="T4322"/>
      <c r="U4322"/>
      <c r="V4322"/>
      <c r="W4322"/>
      <c r="X4322" s="397">
        <v>1</v>
      </c>
      <c r="Y4322" s="397">
        <v>2</v>
      </c>
    </row>
    <row r="4323" spans="1:25" x14ac:dyDescent="0.25">
      <c r="A4323">
        <f>'Page 1 - General Information'!$G$12</f>
        <v>104105353</v>
      </c>
      <c r="B4323" t="str">
        <f>'Page 1 - General Information'!$G$16</f>
        <v>1164</v>
      </c>
      <c r="C4323" s="395" t="s">
        <v>17716</v>
      </c>
      <c r="D4323"/>
      <c r="E4323"/>
      <c r="F4323"/>
      <c r="G4323"/>
      <c r="H4323"/>
      <c r="I4323"/>
      <c r="J4323"/>
      <c r="K4323"/>
      <c r="L4323"/>
      <c r="M4323"/>
      <c r="N4323" t="s">
        <v>8278</v>
      </c>
      <c r="O4323"/>
      <c r="P4323" s="401">
        <f>INDEX('Page 3 - Financial Information'!$K$16:$X$186,Y4323,X4323)</f>
        <v>2042.08</v>
      </c>
      <c r="Q4323"/>
      <c r="R4323"/>
      <c r="S4323" t="s">
        <v>8291</v>
      </c>
      <c r="T4323"/>
      <c r="U4323"/>
      <c r="V4323"/>
      <c r="W4323"/>
      <c r="X4323" s="397">
        <v>3</v>
      </c>
      <c r="Y4323" s="397">
        <v>2</v>
      </c>
    </row>
    <row r="4324" spans="1:25" x14ac:dyDescent="0.25">
      <c r="A4324">
        <f>'Page 1 - General Information'!$G$12</f>
        <v>104105353</v>
      </c>
      <c r="B4324" t="str">
        <f>'Page 1 - General Information'!$G$16</f>
        <v>1164</v>
      </c>
      <c r="C4324" s="395" t="s">
        <v>17716</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25">
      <c r="A4325">
        <f>'Page 1 - General Information'!$G$12</f>
        <v>104105353</v>
      </c>
      <c r="B4325" t="str">
        <f>'Page 1 - General Information'!$G$16</f>
        <v>1164</v>
      </c>
      <c r="C4325" s="395" t="s">
        <v>17716</v>
      </c>
      <c r="D4325"/>
      <c r="E4325"/>
      <c r="F4325"/>
      <c r="G4325"/>
      <c r="H4325"/>
      <c r="I4325"/>
      <c r="J4325"/>
      <c r="K4325"/>
      <c r="L4325"/>
      <c r="M4325"/>
      <c r="N4325" t="s">
        <v>8278</v>
      </c>
      <c r="O4325"/>
      <c r="P4325" s="401">
        <f>INDEX('Page 3 - Financial Information'!$K$16:$X$186,Y4325,X4325)</f>
        <v>725.89</v>
      </c>
      <c r="Q4325"/>
      <c r="R4325"/>
      <c r="S4325" t="s">
        <v>8293</v>
      </c>
      <c r="T4325"/>
      <c r="U4325"/>
      <c r="V4325"/>
      <c r="W4325"/>
      <c r="X4325" s="397">
        <v>5</v>
      </c>
      <c r="Y4325" s="397">
        <v>2</v>
      </c>
    </row>
    <row r="4326" spans="1:25" x14ac:dyDescent="0.25">
      <c r="A4326">
        <f>'Page 1 - General Information'!$G$12</f>
        <v>104105353</v>
      </c>
      <c r="B4326" t="str">
        <f>'Page 1 - General Information'!$G$16</f>
        <v>1164</v>
      </c>
      <c r="C4326" s="395" t="s">
        <v>17716</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f>'Page 1 - General Information'!$G$12</f>
        <v>104105353</v>
      </c>
      <c r="B4327" t="str">
        <f>'Page 1 - General Information'!$G$16</f>
        <v>1164</v>
      </c>
      <c r="C4327" s="395" t="s">
        <v>17716</v>
      </c>
      <c r="D4327"/>
      <c r="E4327"/>
      <c r="F4327"/>
      <c r="G4327"/>
      <c r="H4327"/>
      <c r="I4327"/>
      <c r="J4327"/>
      <c r="K4327"/>
      <c r="L4327"/>
      <c r="M4327"/>
      <c r="N4327" t="s">
        <v>8278</v>
      </c>
      <c r="O4327"/>
      <c r="P4327" s="401">
        <f>INDEX('Page 3 - Financial Information'!$K$16:$X$186,Y4327,X4327)</f>
        <v>2104.73</v>
      </c>
      <c r="Q4327"/>
      <c r="R4327"/>
      <c r="S4327" t="s">
        <v>8295</v>
      </c>
      <c r="T4327"/>
      <c r="U4327"/>
      <c r="V4327"/>
      <c r="W4327"/>
      <c r="X4327" s="397">
        <v>7</v>
      </c>
      <c r="Y4327" s="397">
        <v>2</v>
      </c>
    </row>
    <row r="4328" spans="1:25" x14ac:dyDescent="0.25">
      <c r="A4328">
        <f>'Page 1 - General Information'!$G$12</f>
        <v>104105353</v>
      </c>
      <c r="B4328" t="str">
        <f>'Page 1 - General Information'!$G$16</f>
        <v>1164</v>
      </c>
      <c r="C4328" s="395" t="s">
        <v>17716</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f>'Page 1 - General Information'!$G$12</f>
        <v>104105353</v>
      </c>
      <c r="B4329" t="str">
        <f>'Page 1 - General Information'!$G$16</f>
        <v>1164</v>
      </c>
      <c r="C4329" s="395" t="s">
        <v>17716</v>
      </c>
      <c r="D4329"/>
      <c r="E4329"/>
      <c r="F4329"/>
      <c r="G4329"/>
      <c r="H4329"/>
      <c r="I4329"/>
      <c r="J4329"/>
      <c r="K4329"/>
      <c r="L4329"/>
      <c r="M4329"/>
      <c r="N4329" t="s">
        <v>8278</v>
      </c>
      <c r="O4329"/>
      <c r="P4329" s="401">
        <f>INDEX('Page 3 - Financial Information'!$K$16:$X$186,Y4329,X4329)</f>
        <v>6268</v>
      </c>
      <c r="Q4329"/>
      <c r="R4329"/>
      <c r="S4329" t="s">
        <v>8297</v>
      </c>
      <c r="T4329"/>
      <c r="U4329"/>
      <c r="V4329"/>
      <c r="W4329"/>
      <c r="X4329" s="397">
        <v>9</v>
      </c>
      <c r="Y4329" s="397">
        <v>2</v>
      </c>
    </row>
    <row r="4330" spans="1:25" x14ac:dyDescent="0.25">
      <c r="A4330">
        <f>'Page 1 - General Information'!$G$12</f>
        <v>104105353</v>
      </c>
      <c r="B4330" t="str">
        <f>'Page 1 - General Information'!$G$16</f>
        <v>1164</v>
      </c>
      <c r="C4330" s="395" t="s">
        <v>17716</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f>'Page 1 - General Information'!$G$12</f>
        <v>104105353</v>
      </c>
      <c r="B4331" t="str">
        <f>'Page 1 - General Information'!$G$16</f>
        <v>1164</v>
      </c>
      <c r="C4331" s="395" t="s">
        <v>17716</v>
      </c>
      <c r="D4331"/>
      <c r="E4331"/>
      <c r="F4331"/>
      <c r="G4331"/>
      <c r="H4331"/>
      <c r="I4331"/>
      <c r="J4331"/>
      <c r="K4331"/>
      <c r="L4331"/>
      <c r="M4331"/>
      <c r="N4331" t="s">
        <v>8278</v>
      </c>
      <c r="O4331"/>
      <c r="P4331" s="401">
        <f>INDEX('Page 3 - Financial Information'!$K$16:$X$186,Y4331,X4331)</f>
        <v>2818.8</v>
      </c>
      <c r="Q4331"/>
      <c r="R4331"/>
      <c r="S4331" t="s">
        <v>8299</v>
      </c>
      <c r="T4331"/>
      <c r="U4331"/>
      <c r="V4331"/>
      <c r="W4331"/>
      <c r="X4331" s="397">
        <v>13</v>
      </c>
      <c r="Y4331" s="397">
        <v>2</v>
      </c>
    </row>
    <row r="4332" spans="1:25" x14ac:dyDescent="0.25">
      <c r="A4332">
        <f>'Page 1 - General Information'!$G$12</f>
        <v>104105353</v>
      </c>
      <c r="B4332" t="str">
        <f>'Page 1 - General Information'!$G$16</f>
        <v>1164</v>
      </c>
      <c r="C4332" s="395" t="s">
        <v>17716</v>
      </c>
      <c r="D4332"/>
      <c r="E4332"/>
      <c r="F4332"/>
      <c r="G4332"/>
      <c r="H4332"/>
      <c r="I4332"/>
      <c r="J4332"/>
      <c r="K4332"/>
      <c r="L4332"/>
      <c r="M4332"/>
      <c r="N4332" t="s">
        <v>8278</v>
      </c>
      <c r="O4332"/>
      <c r="P4332" s="401">
        <f>INDEX('Page 3 - Financial Information'!$K$16:$X$186,Y4332,X4332)</f>
        <v>2676.47</v>
      </c>
      <c r="Q4332"/>
      <c r="R4332"/>
      <c r="S4332" t="s">
        <v>8300</v>
      </c>
      <c r="T4332"/>
      <c r="U4332"/>
      <c r="V4332"/>
      <c r="W4332"/>
      <c r="X4332" s="397">
        <v>14</v>
      </c>
      <c r="Y4332" s="397">
        <v>2</v>
      </c>
    </row>
    <row r="4333" spans="1:25" x14ac:dyDescent="0.25">
      <c r="A4333">
        <f>'Page 1 - General Information'!$G$12</f>
        <v>104105353</v>
      </c>
      <c r="B4333" t="str">
        <f>'Page 1 - General Information'!$G$16</f>
        <v>1164</v>
      </c>
      <c r="C4333" s="395" t="s">
        <v>17716</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f>'Page 1 - General Information'!$G$12</f>
        <v>104105353</v>
      </c>
      <c r="B4334" t="str">
        <f>'Page 1 - General Information'!$G$16</f>
        <v>1164</v>
      </c>
      <c r="C4334" s="395" t="s">
        <v>17716</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f>'Page 1 - General Information'!$G$12</f>
        <v>104105353</v>
      </c>
      <c r="B4335" t="str">
        <f>'Page 1 - General Information'!$G$16</f>
        <v>1164</v>
      </c>
      <c r="C4335" s="395" t="s">
        <v>17716</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f>'Page 1 - General Information'!$G$12</f>
        <v>104105353</v>
      </c>
      <c r="B4336" t="str">
        <f>'Page 1 - General Information'!$G$16</f>
        <v>1164</v>
      </c>
      <c r="C4336" s="395" t="s">
        <v>17716</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f>'Page 1 - General Information'!$G$12</f>
        <v>104105353</v>
      </c>
      <c r="B4337" t="str">
        <f>'Page 1 - General Information'!$G$16</f>
        <v>1164</v>
      </c>
      <c r="C4337" s="395" t="s">
        <v>17716</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f>'Page 1 - General Information'!$G$12</f>
        <v>104105353</v>
      </c>
      <c r="B4338" t="str">
        <f>'Page 1 - General Information'!$G$16</f>
        <v>1164</v>
      </c>
      <c r="C4338" s="395" t="s">
        <v>17716</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f>'Page 1 - General Information'!$G$12</f>
        <v>104105353</v>
      </c>
      <c r="B4339" t="str">
        <f>'Page 1 - General Information'!$G$16</f>
        <v>1164</v>
      </c>
      <c r="C4339" s="395" t="s">
        <v>17716</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f>'Page 1 - General Information'!$G$12</f>
        <v>104105353</v>
      </c>
      <c r="B4340" t="str">
        <f>'Page 1 - General Information'!$G$16</f>
        <v>1164</v>
      </c>
      <c r="C4340" s="395" t="s">
        <v>17716</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f>'Page 1 - General Information'!$G$12</f>
        <v>104105353</v>
      </c>
      <c r="B4341" t="str">
        <f>'Page 1 - General Information'!$G$16</f>
        <v>1164</v>
      </c>
      <c r="C4341" s="395" t="s">
        <v>17716</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f>'Page 1 - General Information'!$G$12</f>
        <v>104105353</v>
      </c>
      <c r="B4342" t="str">
        <f>'Page 1 - General Information'!$G$16</f>
        <v>1164</v>
      </c>
      <c r="C4342" s="395" t="s">
        <v>17716</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f>'Page 1 - General Information'!$G$12</f>
        <v>104105353</v>
      </c>
      <c r="B4343" t="str">
        <f>'Page 1 - General Information'!$G$16</f>
        <v>1164</v>
      </c>
      <c r="C4343" s="395" t="s">
        <v>17716</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f>'Page 1 - General Information'!$G$12</f>
        <v>104105353</v>
      </c>
      <c r="B4344" t="str">
        <f>'Page 1 - General Information'!$G$16</f>
        <v>1164</v>
      </c>
      <c r="C4344" s="395" t="s">
        <v>17716</v>
      </c>
      <c r="D4344"/>
      <c r="E4344"/>
      <c r="F4344"/>
      <c r="G4344"/>
      <c r="H4344"/>
      <c r="I4344"/>
      <c r="J4344"/>
      <c r="K4344"/>
      <c r="L4344"/>
      <c r="M4344"/>
      <c r="N4344" t="s">
        <v>8278</v>
      </c>
      <c r="O4344"/>
      <c r="P4344" s="401">
        <f>INDEX('Page 3 - Financial Information'!$K$16:$X$186,Y4344,X4344)</f>
        <v>4856.05</v>
      </c>
      <c r="Q4344"/>
      <c r="R4344"/>
      <c r="S4344" t="s">
        <v>8312</v>
      </c>
      <c r="T4344"/>
      <c r="U4344"/>
      <c r="V4344"/>
      <c r="W4344"/>
      <c r="X4344" s="397">
        <v>1</v>
      </c>
      <c r="Y4344" s="397">
        <v>4</v>
      </c>
    </row>
    <row r="4345" spans="1:25" x14ac:dyDescent="0.25">
      <c r="A4345">
        <f>'Page 1 - General Information'!$G$12</f>
        <v>104105353</v>
      </c>
      <c r="B4345" t="str">
        <f>'Page 1 - General Information'!$G$16</f>
        <v>1164</v>
      </c>
      <c r="C4345" s="395" t="s">
        <v>17716</v>
      </c>
      <c r="D4345"/>
      <c r="E4345"/>
      <c r="F4345"/>
      <c r="G4345"/>
      <c r="H4345"/>
      <c r="I4345"/>
      <c r="J4345"/>
      <c r="K4345"/>
      <c r="L4345"/>
      <c r="M4345"/>
      <c r="N4345" t="s">
        <v>8278</v>
      </c>
      <c r="O4345"/>
      <c r="P4345" s="401">
        <f>INDEX('Page 3 - Financial Information'!$K$16:$X$186,Y4345,X4345)</f>
        <v>650.29999999999995</v>
      </c>
      <c r="Q4345"/>
      <c r="R4345"/>
      <c r="S4345" t="s">
        <v>8313</v>
      </c>
      <c r="T4345"/>
      <c r="U4345"/>
      <c r="V4345"/>
      <c r="W4345"/>
      <c r="X4345" s="397">
        <v>3</v>
      </c>
      <c r="Y4345" s="397">
        <v>4</v>
      </c>
    </row>
    <row r="4346" spans="1:25" x14ac:dyDescent="0.25">
      <c r="A4346">
        <f>'Page 1 - General Information'!$G$12</f>
        <v>104105353</v>
      </c>
      <c r="B4346" t="str">
        <f>'Page 1 - General Information'!$G$16</f>
        <v>1164</v>
      </c>
      <c r="C4346" s="395" t="s">
        <v>17716</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f>'Page 1 - General Information'!$G$12</f>
        <v>104105353</v>
      </c>
      <c r="B4347" t="str">
        <f>'Page 1 - General Information'!$G$16</f>
        <v>1164</v>
      </c>
      <c r="C4347" s="395" t="s">
        <v>17716</v>
      </c>
      <c r="D4347"/>
      <c r="E4347"/>
      <c r="F4347"/>
      <c r="G4347"/>
      <c r="H4347"/>
      <c r="I4347"/>
      <c r="J4347"/>
      <c r="K4347"/>
      <c r="L4347"/>
      <c r="M4347"/>
      <c r="N4347" t="s">
        <v>8278</v>
      </c>
      <c r="O4347"/>
      <c r="P4347" s="401">
        <f>INDEX('Page 3 - Financial Information'!$K$16:$X$186,Y4347,X4347)</f>
        <v>639.02</v>
      </c>
      <c r="Q4347"/>
      <c r="R4347"/>
      <c r="S4347" t="s">
        <v>8315</v>
      </c>
      <c r="T4347"/>
      <c r="U4347"/>
      <c r="V4347"/>
      <c r="W4347"/>
      <c r="X4347" s="397">
        <v>5</v>
      </c>
      <c r="Y4347" s="397">
        <v>4</v>
      </c>
    </row>
    <row r="4348" spans="1:25" x14ac:dyDescent="0.25">
      <c r="A4348">
        <f>'Page 1 - General Information'!$G$12</f>
        <v>104105353</v>
      </c>
      <c r="B4348" t="str">
        <f>'Page 1 - General Information'!$G$16</f>
        <v>1164</v>
      </c>
      <c r="C4348" s="395" t="s">
        <v>17716</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f>'Page 1 - General Information'!$G$12</f>
        <v>104105353</v>
      </c>
      <c r="B4349" t="str">
        <f>'Page 1 - General Information'!$G$16</f>
        <v>1164</v>
      </c>
      <c r="C4349" s="395" t="s">
        <v>17716</v>
      </c>
      <c r="D4349"/>
      <c r="E4349"/>
      <c r="F4349"/>
      <c r="G4349"/>
      <c r="H4349"/>
      <c r="I4349"/>
      <c r="J4349"/>
      <c r="K4349"/>
      <c r="L4349"/>
      <c r="M4349"/>
      <c r="N4349" t="s">
        <v>8278</v>
      </c>
      <c r="O4349"/>
      <c r="P4349" s="401">
        <f>INDEX('Page 3 - Financial Information'!$K$16:$X$186,Y4349,X4349)</f>
        <v>2104.73</v>
      </c>
      <c r="Q4349"/>
      <c r="R4349"/>
      <c r="S4349" t="s">
        <v>8317</v>
      </c>
      <c r="T4349"/>
      <c r="U4349"/>
      <c r="V4349"/>
      <c r="W4349"/>
      <c r="X4349" s="397">
        <v>7</v>
      </c>
      <c r="Y4349" s="397">
        <v>4</v>
      </c>
    </row>
    <row r="4350" spans="1:25" x14ac:dyDescent="0.25">
      <c r="A4350">
        <f>'Page 1 - General Information'!$G$12</f>
        <v>104105353</v>
      </c>
      <c r="B4350" t="str">
        <f>'Page 1 - General Information'!$G$16</f>
        <v>1164</v>
      </c>
      <c r="C4350" s="395" t="s">
        <v>17716</v>
      </c>
      <c r="D4350"/>
      <c r="E4350"/>
      <c r="F4350"/>
      <c r="G4350"/>
      <c r="H4350"/>
      <c r="I4350"/>
      <c r="J4350"/>
      <c r="K4350"/>
      <c r="L4350"/>
      <c r="M4350"/>
      <c r="N4350" t="s">
        <v>8278</v>
      </c>
      <c r="O4350"/>
      <c r="P4350" s="401">
        <f>INDEX('Page 3 - Financial Information'!$K$16:$X$186,Y4350,X4350)</f>
        <v>1462</v>
      </c>
      <c r="Q4350"/>
      <c r="R4350"/>
      <c r="S4350" t="s">
        <v>8318</v>
      </c>
      <c r="T4350"/>
      <c r="U4350"/>
      <c r="V4350"/>
      <c r="W4350"/>
      <c r="X4350" s="397">
        <v>8</v>
      </c>
      <c r="Y4350" s="397">
        <v>4</v>
      </c>
    </row>
    <row r="4351" spans="1:25" x14ac:dyDescent="0.25">
      <c r="A4351">
        <f>'Page 1 - General Information'!$G$12</f>
        <v>104105353</v>
      </c>
      <c r="B4351" t="str">
        <f>'Page 1 - General Information'!$G$16</f>
        <v>1164</v>
      </c>
      <c r="C4351" s="395" t="s">
        <v>17716</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f>'Page 1 - General Information'!$G$12</f>
        <v>104105353</v>
      </c>
      <c r="B4352" t="str">
        <f>'Page 1 - General Information'!$G$16</f>
        <v>1164</v>
      </c>
      <c r="C4352" s="395" t="s">
        <v>17716</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f>'Page 1 - General Information'!$G$12</f>
        <v>104105353</v>
      </c>
      <c r="B4353" t="str">
        <f>'Page 1 - General Information'!$G$16</f>
        <v>1164</v>
      </c>
      <c r="C4353" s="395" t="s">
        <v>17716</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f>'Page 1 - General Information'!$G$12</f>
        <v>104105353</v>
      </c>
      <c r="B4354" t="str">
        <f>'Page 1 - General Information'!$G$16</f>
        <v>1164</v>
      </c>
      <c r="C4354" s="395" t="s">
        <v>17716</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f>'Page 1 - General Information'!$G$12</f>
        <v>104105353</v>
      </c>
      <c r="B4355" t="str">
        <f>'Page 1 - General Information'!$G$16</f>
        <v>1164</v>
      </c>
      <c r="C4355" s="395" t="s">
        <v>17716</v>
      </c>
      <c r="D4355"/>
      <c r="E4355"/>
      <c r="F4355"/>
      <c r="G4355"/>
      <c r="H4355"/>
      <c r="I4355"/>
      <c r="J4355"/>
      <c r="K4355"/>
      <c r="L4355"/>
      <c r="M4355"/>
      <c r="N4355" t="s">
        <v>8278</v>
      </c>
      <c r="O4355"/>
      <c r="P4355" s="401">
        <f>INDEX('Page 3 - Financial Information'!$K$16:$X$186,Y4355,X4355)</f>
        <v>18279.98</v>
      </c>
      <c r="Q4355"/>
      <c r="R4355"/>
      <c r="S4355" t="s">
        <v>8323</v>
      </c>
      <c r="T4355"/>
      <c r="U4355"/>
      <c r="V4355"/>
      <c r="W4355"/>
      <c r="X4355" s="397">
        <v>1</v>
      </c>
      <c r="Y4355" s="397">
        <v>5</v>
      </c>
    </row>
    <row r="4356" spans="1:25" x14ac:dyDescent="0.25">
      <c r="A4356">
        <f>'Page 1 - General Information'!$G$12</f>
        <v>104105353</v>
      </c>
      <c r="B4356" t="str">
        <f>'Page 1 - General Information'!$G$16</f>
        <v>1164</v>
      </c>
      <c r="C4356" s="395" t="s">
        <v>17716</v>
      </c>
      <c r="D4356"/>
      <c r="E4356"/>
      <c r="F4356"/>
      <c r="G4356"/>
      <c r="H4356"/>
      <c r="I4356"/>
      <c r="J4356"/>
      <c r="K4356"/>
      <c r="L4356"/>
      <c r="M4356"/>
      <c r="N4356" t="s">
        <v>8278</v>
      </c>
      <c r="O4356"/>
      <c r="P4356" s="401">
        <f>INDEX('Page 3 - Financial Information'!$K$16:$X$186,Y4356,X4356)</f>
        <v>1871.9599999999998</v>
      </c>
      <c r="Q4356"/>
      <c r="R4356"/>
      <c r="S4356" t="s">
        <v>8324</v>
      </c>
      <c r="T4356"/>
      <c r="U4356"/>
      <c r="V4356"/>
      <c r="W4356"/>
      <c r="X4356" s="397">
        <v>3</v>
      </c>
      <c r="Y4356" s="397">
        <v>5</v>
      </c>
    </row>
    <row r="4357" spans="1:25" x14ac:dyDescent="0.25">
      <c r="A4357">
        <f>'Page 1 - General Information'!$G$12</f>
        <v>104105353</v>
      </c>
      <c r="B4357" t="str">
        <f>'Page 1 - General Information'!$G$16</f>
        <v>1164</v>
      </c>
      <c r="C4357" s="395" t="s">
        <v>17716</v>
      </c>
      <c r="D4357"/>
      <c r="E4357"/>
      <c r="F4357"/>
      <c r="G4357"/>
      <c r="H4357"/>
      <c r="I4357"/>
      <c r="J4357"/>
      <c r="K4357"/>
      <c r="L4357"/>
      <c r="M4357"/>
      <c r="N4357" t="s">
        <v>8278</v>
      </c>
      <c r="O4357"/>
      <c r="P4357" s="401">
        <f>INDEX('Page 3 - Financial Information'!$K$16:$X$186,Y4357,X4357)</f>
        <v>3420</v>
      </c>
      <c r="Q4357"/>
      <c r="R4357"/>
      <c r="S4357" t="s">
        <v>8325</v>
      </c>
      <c r="T4357"/>
      <c r="U4357"/>
      <c r="V4357"/>
      <c r="W4357"/>
      <c r="X4357" s="397">
        <v>4</v>
      </c>
      <c r="Y4357" s="397">
        <v>5</v>
      </c>
    </row>
    <row r="4358" spans="1:25" x14ac:dyDescent="0.25">
      <c r="A4358">
        <f>'Page 1 - General Information'!$G$12</f>
        <v>104105353</v>
      </c>
      <c r="B4358" t="str">
        <f>'Page 1 - General Information'!$G$16</f>
        <v>1164</v>
      </c>
      <c r="C4358" s="395" t="s">
        <v>17716</v>
      </c>
      <c r="D4358"/>
      <c r="E4358"/>
      <c r="F4358"/>
      <c r="G4358"/>
      <c r="H4358"/>
      <c r="I4358"/>
      <c r="J4358"/>
      <c r="K4358"/>
      <c r="L4358"/>
      <c r="M4358"/>
      <c r="N4358" t="s">
        <v>8278</v>
      </c>
      <c r="O4358"/>
      <c r="P4358" s="401">
        <f>INDEX('Page 3 - Financial Information'!$K$16:$X$186,Y4358,X4358)</f>
        <v>3607.59</v>
      </c>
      <c r="Q4358"/>
      <c r="R4358"/>
      <c r="S4358" t="s">
        <v>8326</v>
      </c>
      <c r="T4358"/>
      <c r="U4358"/>
      <c r="V4358"/>
      <c r="W4358"/>
      <c r="X4358" s="397">
        <v>5</v>
      </c>
      <c r="Y4358" s="397">
        <v>5</v>
      </c>
    </row>
    <row r="4359" spans="1:25" x14ac:dyDescent="0.25">
      <c r="A4359">
        <f>'Page 1 - General Information'!$G$12</f>
        <v>104105353</v>
      </c>
      <c r="B4359" t="str">
        <f>'Page 1 - General Information'!$G$16</f>
        <v>1164</v>
      </c>
      <c r="C4359" s="395" t="s">
        <v>17716</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f>'Page 1 - General Information'!$G$12</f>
        <v>104105353</v>
      </c>
      <c r="B4360" t="str">
        <f>'Page 1 - General Information'!$G$16</f>
        <v>1164</v>
      </c>
      <c r="C4360" s="395" t="s">
        <v>17716</v>
      </c>
      <c r="D4360"/>
      <c r="E4360"/>
      <c r="F4360"/>
      <c r="G4360"/>
      <c r="H4360"/>
      <c r="I4360"/>
      <c r="J4360"/>
      <c r="K4360"/>
      <c r="L4360"/>
      <c r="M4360"/>
      <c r="N4360" t="s">
        <v>8278</v>
      </c>
      <c r="O4360"/>
      <c r="P4360" s="401">
        <f>INDEX('Page 3 - Financial Information'!$K$16:$X$186,Y4360,X4360)</f>
        <v>4012.4299999999994</v>
      </c>
      <c r="Q4360"/>
      <c r="R4360"/>
      <c r="S4360" t="s">
        <v>8328</v>
      </c>
      <c r="T4360"/>
      <c r="U4360"/>
      <c r="V4360"/>
      <c r="W4360"/>
      <c r="X4360" s="397">
        <v>7</v>
      </c>
      <c r="Y4360" s="397">
        <v>5</v>
      </c>
    </row>
    <row r="4361" spans="1:25" x14ac:dyDescent="0.25">
      <c r="A4361">
        <f>'Page 1 - General Information'!$G$12</f>
        <v>104105353</v>
      </c>
      <c r="B4361" t="str">
        <f>'Page 1 - General Information'!$G$16</f>
        <v>1164</v>
      </c>
      <c r="C4361" s="395" t="s">
        <v>17716</v>
      </c>
      <c r="D4361"/>
      <c r="E4361"/>
      <c r="F4361"/>
      <c r="G4361"/>
      <c r="H4361"/>
      <c r="I4361"/>
      <c r="J4361"/>
      <c r="K4361"/>
      <c r="L4361"/>
      <c r="M4361"/>
      <c r="N4361" t="s">
        <v>8278</v>
      </c>
      <c r="O4361"/>
      <c r="P4361" s="401">
        <f>INDEX('Page 3 - Financial Information'!$K$16:$X$186,Y4361,X4361)</f>
        <v>5368</v>
      </c>
      <c r="Q4361"/>
      <c r="R4361"/>
      <c r="S4361" t="s">
        <v>8329</v>
      </c>
      <c r="T4361"/>
      <c r="U4361"/>
      <c r="V4361"/>
      <c r="W4361"/>
      <c r="X4361" s="397">
        <v>8</v>
      </c>
      <c r="Y4361" s="397">
        <v>5</v>
      </c>
    </row>
    <row r="4362" spans="1:25" x14ac:dyDescent="0.25">
      <c r="A4362">
        <f>'Page 1 - General Information'!$G$12</f>
        <v>104105353</v>
      </c>
      <c r="B4362" t="str">
        <f>'Page 1 - General Information'!$G$16</f>
        <v>1164</v>
      </c>
      <c r="C4362" s="395" t="s">
        <v>17716</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f>'Page 1 - General Information'!$G$12</f>
        <v>104105353</v>
      </c>
      <c r="B4363" t="str">
        <f>'Page 1 - General Information'!$G$16</f>
        <v>1164</v>
      </c>
      <c r="C4363" s="395" t="s">
        <v>17716</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f>'Page 1 - General Information'!$G$12</f>
        <v>104105353</v>
      </c>
      <c r="B4364" t="str">
        <f>'Page 1 - General Information'!$G$16</f>
        <v>1164</v>
      </c>
      <c r="C4364" s="395" t="s">
        <v>17716</v>
      </c>
      <c r="D4364"/>
      <c r="E4364"/>
      <c r="F4364"/>
      <c r="G4364"/>
      <c r="H4364"/>
      <c r="I4364"/>
      <c r="J4364"/>
      <c r="K4364"/>
      <c r="L4364"/>
      <c r="M4364"/>
      <c r="N4364" t="s">
        <v>8278</v>
      </c>
      <c r="O4364"/>
      <c r="P4364" s="401">
        <f>INDEX('Page 3 - Financial Information'!$K$16:$X$186,Y4364,X4364)</f>
        <v>8871.31</v>
      </c>
      <c r="Q4364"/>
      <c r="R4364"/>
      <c r="S4364" t="s">
        <v>8332</v>
      </c>
      <c r="T4364"/>
      <c r="U4364"/>
      <c r="V4364"/>
      <c r="W4364"/>
      <c r="X4364" s="397">
        <v>13</v>
      </c>
      <c r="Y4364" s="397">
        <v>5</v>
      </c>
    </row>
    <row r="4365" spans="1:25" x14ac:dyDescent="0.25">
      <c r="A4365">
        <f>'Page 1 - General Information'!$G$12</f>
        <v>104105353</v>
      </c>
      <c r="B4365" t="str">
        <f>'Page 1 - General Information'!$G$16</f>
        <v>1164</v>
      </c>
      <c r="C4365" s="395" t="s">
        <v>17716</v>
      </c>
      <c r="D4365"/>
      <c r="E4365"/>
      <c r="F4365"/>
      <c r="G4365"/>
      <c r="H4365"/>
      <c r="I4365"/>
      <c r="J4365"/>
      <c r="K4365"/>
      <c r="L4365"/>
      <c r="M4365"/>
      <c r="N4365" t="s">
        <v>8278</v>
      </c>
      <c r="O4365"/>
      <c r="P4365" s="401">
        <f>INDEX('Page 3 - Financial Information'!$K$16:$X$186,Y4365,X4365)</f>
        <v>8866.51</v>
      </c>
      <c r="Q4365"/>
      <c r="R4365"/>
      <c r="S4365" t="s">
        <v>8333</v>
      </c>
      <c r="T4365"/>
      <c r="U4365"/>
      <c r="V4365"/>
      <c r="W4365"/>
      <c r="X4365" s="397">
        <v>14</v>
      </c>
      <c r="Y4365" s="397">
        <v>5</v>
      </c>
    </row>
    <row r="4366" spans="1:25" x14ac:dyDescent="0.25">
      <c r="A4366">
        <f>'Page 1 - General Information'!$G$12</f>
        <v>104105353</v>
      </c>
      <c r="B4366" t="str">
        <f>'Page 1 - General Information'!$G$16</f>
        <v>1164</v>
      </c>
      <c r="C4366" s="395" t="s">
        <v>17716</v>
      </c>
      <c r="D4366"/>
      <c r="E4366"/>
      <c r="F4366"/>
      <c r="G4366"/>
      <c r="H4366"/>
      <c r="I4366"/>
      <c r="J4366"/>
      <c r="K4366"/>
      <c r="L4366"/>
      <c r="M4366"/>
      <c r="N4366" t="s">
        <v>8278</v>
      </c>
      <c r="O4366"/>
      <c r="P4366" s="401">
        <f>INDEX('Page 3 - Financial Information'!$K$16:$X$186,Y4366,X4366)</f>
        <v>8407.52</v>
      </c>
      <c r="Q4366"/>
      <c r="R4366"/>
      <c r="S4366" t="s">
        <v>8334</v>
      </c>
      <c r="T4366"/>
      <c r="U4366"/>
      <c r="V4366"/>
      <c r="W4366"/>
      <c r="X4366" s="397">
        <v>1</v>
      </c>
      <c r="Y4366" s="397">
        <v>6</v>
      </c>
    </row>
    <row r="4367" spans="1:25" x14ac:dyDescent="0.25">
      <c r="A4367">
        <f>'Page 1 - General Information'!$G$12</f>
        <v>104105353</v>
      </c>
      <c r="B4367" t="str">
        <f>'Page 1 - General Information'!$G$16</f>
        <v>1164</v>
      </c>
      <c r="C4367" s="395" t="s">
        <v>17716</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f>'Page 1 - General Information'!$G$12</f>
        <v>104105353</v>
      </c>
      <c r="B4368" t="str">
        <f>'Page 1 - General Information'!$G$16</f>
        <v>1164</v>
      </c>
      <c r="C4368" s="395" t="s">
        <v>17716</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25">
      <c r="A4369">
        <f>'Page 1 - General Information'!$G$12</f>
        <v>104105353</v>
      </c>
      <c r="B4369" t="str">
        <f>'Page 1 - General Information'!$G$16</f>
        <v>1164</v>
      </c>
      <c r="C4369" s="395" t="s">
        <v>17716</v>
      </c>
      <c r="D4369"/>
      <c r="E4369"/>
      <c r="F4369"/>
      <c r="G4369"/>
      <c r="H4369"/>
      <c r="I4369"/>
      <c r="J4369"/>
      <c r="K4369"/>
      <c r="L4369"/>
      <c r="M4369"/>
      <c r="N4369" t="s">
        <v>8278</v>
      </c>
      <c r="O4369"/>
      <c r="P4369" s="401">
        <f>INDEX('Page 3 - Financial Information'!$K$16:$X$186,Y4369,X4369)</f>
        <v>1641.78</v>
      </c>
      <c r="Q4369"/>
      <c r="R4369"/>
      <c r="S4369" t="s">
        <v>8337</v>
      </c>
      <c r="T4369"/>
      <c r="U4369"/>
      <c r="V4369"/>
      <c r="W4369"/>
      <c r="X4369" s="397">
        <v>5</v>
      </c>
      <c r="Y4369" s="397">
        <v>6</v>
      </c>
    </row>
    <row r="4370" spans="1:25" x14ac:dyDescent="0.25">
      <c r="A4370">
        <f>'Page 1 - General Information'!$G$12</f>
        <v>104105353</v>
      </c>
      <c r="B4370" t="str">
        <f>'Page 1 - General Information'!$G$16</f>
        <v>1164</v>
      </c>
      <c r="C4370" s="395" t="s">
        <v>17716</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f>'Page 1 - General Information'!$G$12</f>
        <v>104105353</v>
      </c>
      <c r="B4371" t="str">
        <f>'Page 1 - General Information'!$G$16</f>
        <v>1164</v>
      </c>
      <c r="C4371" s="395" t="s">
        <v>17716</v>
      </c>
      <c r="D4371"/>
      <c r="E4371"/>
      <c r="F4371"/>
      <c r="G4371"/>
      <c r="H4371"/>
      <c r="I4371"/>
      <c r="J4371"/>
      <c r="K4371"/>
      <c r="L4371"/>
      <c r="M4371"/>
      <c r="N4371" t="s">
        <v>8278</v>
      </c>
      <c r="O4371"/>
      <c r="P4371" s="401">
        <f>INDEX('Page 3 - Financial Information'!$K$16:$X$186,Y4371,X4371)</f>
        <v>4054.7400000000002</v>
      </c>
      <c r="Q4371"/>
      <c r="R4371"/>
      <c r="S4371" t="s">
        <v>8339</v>
      </c>
      <c r="T4371"/>
      <c r="U4371"/>
      <c r="V4371"/>
      <c r="W4371"/>
      <c r="X4371" s="397">
        <v>7</v>
      </c>
      <c r="Y4371" s="397">
        <v>6</v>
      </c>
    </row>
    <row r="4372" spans="1:25" x14ac:dyDescent="0.25">
      <c r="A4372">
        <f>'Page 1 - General Information'!$G$12</f>
        <v>104105353</v>
      </c>
      <c r="B4372" t="str">
        <f>'Page 1 - General Information'!$G$16</f>
        <v>1164</v>
      </c>
      <c r="C4372" s="395" t="s">
        <v>17716</v>
      </c>
      <c r="D4372"/>
      <c r="E4372"/>
      <c r="F4372"/>
      <c r="G4372"/>
      <c r="H4372"/>
      <c r="I4372"/>
      <c r="J4372"/>
      <c r="K4372"/>
      <c r="L4372"/>
      <c r="M4372"/>
      <c r="N4372" t="s">
        <v>8278</v>
      </c>
      <c r="O4372"/>
      <c r="P4372" s="401">
        <f>INDEX('Page 3 - Financial Information'!$K$16:$X$186,Y4372,X4372)</f>
        <v>2711</v>
      </c>
      <c r="Q4372"/>
      <c r="R4372"/>
      <c r="S4372" t="s">
        <v>8340</v>
      </c>
      <c r="T4372"/>
      <c r="U4372"/>
      <c r="V4372"/>
      <c r="W4372"/>
      <c r="X4372" s="397">
        <v>8</v>
      </c>
      <c r="Y4372" s="397">
        <v>6</v>
      </c>
    </row>
    <row r="4373" spans="1:25" x14ac:dyDescent="0.25">
      <c r="A4373">
        <f>'Page 1 - General Information'!$G$12</f>
        <v>104105353</v>
      </c>
      <c r="B4373" t="str">
        <f>'Page 1 - General Information'!$G$16</f>
        <v>1164</v>
      </c>
      <c r="C4373" s="395" t="s">
        <v>17716</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f>'Page 1 - General Information'!$G$12</f>
        <v>104105353</v>
      </c>
      <c r="B4374" t="str">
        <f>'Page 1 - General Information'!$G$16</f>
        <v>1164</v>
      </c>
      <c r="C4374" s="395" t="s">
        <v>17716</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f>'Page 1 - General Information'!$G$12</f>
        <v>104105353</v>
      </c>
      <c r="B4375" t="str">
        <f>'Page 1 - General Information'!$G$16</f>
        <v>1164</v>
      </c>
      <c r="C4375" s="395" t="s">
        <v>17716</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f>'Page 1 - General Information'!$G$12</f>
        <v>104105353</v>
      </c>
      <c r="B4376" t="str">
        <f>'Page 1 - General Information'!$G$16</f>
        <v>1164</v>
      </c>
      <c r="C4376" s="395" t="s">
        <v>17716</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f>'Page 1 - General Information'!$G$12</f>
        <v>104105353</v>
      </c>
      <c r="B4377" t="str">
        <f>'Page 1 - General Information'!$G$16</f>
        <v>1164</v>
      </c>
      <c r="C4377" s="395" t="s">
        <v>17716</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f>'Page 1 - General Information'!$G$12</f>
        <v>104105353</v>
      </c>
      <c r="B4378" t="str">
        <f>'Page 1 - General Information'!$G$16</f>
        <v>1164</v>
      </c>
      <c r="C4378" s="395" t="s">
        <v>17716</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f>'Page 1 - General Information'!$G$12</f>
        <v>104105353</v>
      </c>
      <c r="B4379" t="str">
        <f>'Page 1 - General Information'!$G$16</f>
        <v>1164</v>
      </c>
      <c r="C4379" s="395" t="s">
        <v>17716</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f>'Page 1 - General Information'!$G$12</f>
        <v>104105353</v>
      </c>
      <c r="B4380" t="str">
        <f>'Page 1 - General Information'!$G$16</f>
        <v>1164</v>
      </c>
      <c r="C4380" s="395" t="s">
        <v>17716</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f>'Page 1 - General Information'!$G$12</f>
        <v>104105353</v>
      </c>
      <c r="B4381" t="str">
        <f>'Page 1 - General Information'!$G$16</f>
        <v>1164</v>
      </c>
      <c r="C4381" s="395" t="s">
        <v>17716</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f>'Page 1 - General Information'!$G$12</f>
        <v>104105353</v>
      </c>
      <c r="B4382" t="str">
        <f>'Page 1 - General Information'!$G$16</f>
        <v>1164</v>
      </c>
      <c r="C4382" s="395" t="s">
        <v>17716</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f>'Page 1 - General Information'!$G$12</f>
        <v>104105353</v>
      </c>
      <c r="B4383" t="str">
        <f>'Page 1 - General Information'!$G$16</f>
        <v>1164</v>
      </c>
      <c r="C4383" s="395" t="s">
        <v>17716</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f>'Page 1 - General Information'!$G$12</f>
        <v>104105353</v>
      </c>
      <c r="B4384" t="str">
        <f>'Page 1 - General Information'!$G$16</f>
        <v>1164</v>
      </c>
      <c r="C4384" s="395" t="s">
        <v>17716</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f>'Page 1 - General Information'!$G$12</f>
        <v>104105353</v>
      </c>
      <c r="B4385" t="str">
        <f>'Page 1 - General Information'!$G$16</f>
        <v>1164</v>
      </c>
      <c r="C4385" s="395" t="s">
        <v>17716</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f>'Page 1 - General Information'!$G$12</f>
        <v>104105353</v>
      </c>
      <c r="B4386" t="str">
        <f>'Page 1 - General Information'!$G$16</f>
        <v>1164</v>
      </c>
      <c r="C4386" s="395" t="s">
        <v>17716</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f>'Page 1 - General Information'!$G$12</f>
        <v>104105353</v>
      </c>
      <c r="B4387" t="str">
        <f>'Page 1 - General Information'!$G$16</f>
        <v>1164</v>
      </c>
      <c r="C4387" s="395" t="s">
        <v>17716</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f>'Page 1 - General Information'!$G$12</f>
        <v>104105353</v>
      </c>
      <c r="B4388" t="str">
        <f>'Page 1 - General Information'!$G$16</f>
        <v>1164</v>
      </c>
      <c r="C4388" s="395" t="s">
        <v>17716</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f>'Page 1 - General Information'!$G$12</f>
        <v>104105353</v>
      </c>
      <c r="B4389" t="str">
        <f>'Page 1 - General Information'!$G$16</f>
        <v>1164</v>
      </c>
      <c r="C4389" s="395" t="s">
        <v>17716</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f>'Page 1 - General Information'!$G$12</f>
        <v>104105353</v>
      </c>
      <c r="B4390" t="str">
        <f>'Page 1 - General Information'!$G$16</f>
        <v>1164</v>
      </c>
      <c r="C4390" s="395" t="s">
        <v>17716</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f>'Page 1 - General Information'!$G$12</f>
        <v>104105353</v>
      </c>
      <c r="B4391" t="str">
        <f>'Page 1 - General Information'!$G$16</f>
        <v>1164</v>
      </c>
      <c r="C4391" s="395" t="s">
        <v>17716</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f>'Page 1 - General Information'!$G$12</f>
        <v>104105353</v>
      </c>
      <c r="B4392" t="str">
        <f>'Page 1 - General Information'!$G$16</f>
        <v>1164</v>
      </c>
      <c r="C4392" s="395" t="s">
        <v>17716</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f>'Page 1 - General Information'!$G$12</f>
        <v>104105353</v>
      </c>
      <c r="B4393" t="str">
        <f>'Page 1 - General Information'!$G$16</f>
        <v>1164</v>
      </c>
      <c r="C4393" s="395" t="s">
        <v>17716</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f>'Page 1 - General Information'!$G$12</f>
        <v>104105353</v>
      </c>
      <c r="B4394" t="str">
        <f>'Page 1 - General Information'!$G$16</f>
        <v>1164</v>
      </c>
      <c r="C4394" s="395" t="s">
        <v>17716</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f>'Page 1 - General Information'!$G$12</f>
        <v>104105353</v>
      </c>
      <c r="B4395" t="str">
        <f>'Page 1 - General Information'!$G$16</f>
        <v>1164</v>
      </c>
      <c r="C4395" s="395" t="s">
        <v>17716</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f>'Page 1 - General Information'!$G$12</f>
        <v>104105353</v>
      </c>
      <c r="B4396" t="str">
        <f>'Page 1 - General Information'!$G$16</f>
        <v>1164</v>
      </c>
      <c r="C4396" s="395" t="s">
        <v>17716</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f>'Page 1 - General Information'!$G$12</f>
        <v>104105353</v>
      </c>
      <c r="B4397" t="str">
        <f>'Page 1 - General Information'!$G$16</f>
        <v>1164</v>
      </c>
      <c r="C4397" s="395" t="s">
        <v>17716</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f>'Page 1 - General Information'!$G$12</f>
        <v>104105353</v>
      </c>
      <c r="B4398" t="str">
        <f>'Page 1 - General Information'!$G$16</f>
        <v>1164</v>
      </c>
      <c r="C4398" s="395" t="s">
        <v>17716</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f>'Page 1 - General Information'!$G$12</f>
        <v>104105353</v>
      </c>
      <c r="B4399" t="str">
        <f>'Page 1 - General Information'!$G$16</f>
        <v>1164</v>
      </c>
      <c r="C4399" s="395" t="s">
        <v>17716</v>
      </c>
      <c r="D4399"/>
      <c r="E4399"/>
      <c r="F4399"/>
      <c r="G4399"/>
      <c r="H4399"/>
      <c r="I4399"/>
      <c r="J4399"/>
      <c r="K4399"/>
      <c r="L4399"/>
      <c r="M4399"/>
      <c r="N4399" t="s">
        <v>8278</v>
      </c>
      <c r="O4399"/>
      <c r="P4399" s="401">
        <f>INDEX('Page 3 - Financial Information'!$K$16:$X$186,Y4399,X4399)</f>
        <v>0</v>
      </c>
      <c r="Q4399"/>
      <c r="R4399"/>
      <c r="S4399" t="s">
        <v>8367</v>
      </c>
      <c r="T4399"/>
      <c r="U4399"/>
      <c r="V4399"/>
      <c r="W4399"/>
      <c r="X4399" s="397">
        <v>1</v>
      </c>
      <c r="Y4399" s="397">
        <v>9</v>
      </c>
    </row>
    <row r="4400" spans="1:25" x14ac:dyDescent="0.25">
      <c r="A4400">
        <f>'Page 1 - General Information'!$G$12</f>
        <v>104105353</v>
      </c>
      <c r="B4400" t="str">
        <f>'Page 1 - General Information'!$G$16</f>
        <v>1164</v>
      </c>
      <c r="C4400" s="395" t="s">
        <v>17716</v>
      </c>
      <c r="D4400"/>
      <c r="E4400"/>
      <c r="F4400"/>
      <c r="G4400"/>
      <c r="H4400"/>
      <c r="I4400"/>
      <c r="J4400"/>
      <c r="K4400"/>
      <c r="L4400"/>
      <c r="M4400"/>
      <c r="N4400" t="s">
        <v>8278</v>
      </c>
      <c r="O4400"/>
      <c r="P4400" s="401">
        <f>INDEX('Page 3 - Financial Information'!$K$16:$X$186,Y4400,X4400)</f>
        <v>0</v>
      </c>
      <c r="Q4400"/>
      <c r="R4400"/>
      <c r="S4400" t="s">
        <v>8368</v>
      </c>
      <c r="T4400"/>
      <c r="U4400"/>
      <c r="V4400"/>
      <c r="W4400"/>
      <c r="X4400" s="397">
        <v>3</v>
      </c>
      <c r="Y4400" s="397">
        <v>9</v>
      </c>
    </row>
    <row r="4401" spans="1:25" x14ac:dyDescent="0.25">
      <c r="A4401">
        <f>'Page 1 - General Information'!$G$12</f>
        <v>104105353</v>
      </c>
      <c r="B4401" t="str">
        <f>'Page 1 - General Information'!$G$16</f>
        <v>1164</v>
      </c>
      <c r="C4401" s="395" t="s">
        <v>17716</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25">
      <c r="A4402">
        <f>'Page 1 - General Information'!$G$12</f>
        <v>104105353</v>
      </c>
      <c r="B4402" t="str">
        <f>'Page 1 - General Information'!$G$16</f>
        <v>1164</v>
      </c>
      <c r="C4402" s="395" t="s">
        <v>17716</v>
      </c>
      <c r="D4402"/>
      <c r="E4402"/>
      <c r="F4402"/>
      <c r="G4402"/>
      <c r="H4402"/>
      <c r="I4402"/>
      <c r="J4402"/>
      <c r="K4402"/>
      <c r="L4402"/>
      <c r="M4402"/>
      <c r="N4402" t="s">
        <v>8278</v>
      </c>
      <c r="O4402"/>
      <c r="P4402" s="401">
        <f>INDEX('Page 3 - Financial Information'!$K$16:$X$186,Y4402,X4402)</f>
        <v>0</v>
      </c>
      <c r="Q4402"/>
      <c r="R4402"/>
      <c r="S4402" t="s">
        <v>8370</v>
      </c>
      <c r="T4402"/>
      <c r="U4402"/>
      <c r="V4402"/>
      <c r="W4402"/>
      <c r="X4402" s="397">
        <v>5</v>
      </c>
      <c r="Y4402" s="397">
        <v>9</v>
      </c>
    </row>
    <row r="4403" spans="1:25" x14ac:dyDescent="0.25">
      <c r="A4403">
        <f>'Page 1 - General Information'!$G$12</f>
        <v>104105353</v>
      </c>
      <c r="B4403" t="str">
        <f>'Page 1 - General Information'!$G$16</f>
        <v>1164</v>
      </c>
      <c r="C4403" s="395" t="s">
        <v>17716</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f>'Page 1 - General Information'!$G$12</f>
        <v>104105353</v>
      </c>
      <c r="B4404" t="str">
        <f>'Page 1 - General Information'!$G$16</f>
        <v>1164</v>
      </c>
      <c r="C4404" s="395" t="s">
        <v>17716</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25">
      <c r="A4405">
        <f>'Page 1 - General Information'!$G$12</f>
        <v>104105353</v>
      </c>
      <c r="B4405" t="str">
        <f>'Page 1 - General Information'!$G$16</f>
        <v>1164</v>
      </c>
      <c r="C4405" s="395" t="s">
        <v>17716</v>
      </c>
      <c r="D4405"/>
      <c r="E4405"/>
      <c r="F4405"/>
      <c r="G4405"/>
      <c r="H4405"/>
      <c r="I4405"/>
      <c r="J4405"/>
      <c r="K4405"/>
      <c r="L4405"/>
      <c r="M4405"/>
      <c r="N4405" t="s">
        <v>8278</v>
      </c>
      <c r="O4405"/>
      <c r="P4405" s="401">
        <f>INDEX('Page 3 - Financial Information'!$K$16:$X$186,Y4405,X4405)</f>
        <v>0</v>
      </c>
      <c r="Q4405"/>
      <c r="R4405"/>
      <c r="S4405" t="s">
        <v>8373</v>
      </c>
      <c r="T4405"/>
      <c r="U4405"/>
      <c r="V4405"/>
      <c r="W4405"/>
      <c r="X4405" s="397">
        <v>8</v>
      </c>
      <c r="Y4405" s="397">
        <v>9</v>
      </c>
    </row>
    <row r="4406" spans="1:25" x14ac:dyDescent="0.25">
      <c r="A4406">
        <f>'Page 1 - General Information'!$G$12</f>
        <v>104105353</v>
      </c>
      <c r="B4406" t="str">
        <f>'Page 1 - General Information'!$G$16</f>
        <v>1164</v>
      </c>
      <c r="C4406" s="395" t="s">
        <v>17716</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f>'Page 1 - General Information'!$G$12</f>
        <v>104105353</v>
      </c>
      <c r="B4407" t="str">
        <f>'Page 1 - General Information'!$G$16</f>
        <v>1164</v>
      </c>
      <c r="C4407" s="395" t="s">
        <v>17716</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f>'Page 1 - General Information'!$G$12</f>
        <v>104105353</v>
      </c>
      <c r="B4408" t="str">
        <f>'Page 1 - General Information'!$G$16</f>
        <v>1164</v>
      </c>
      <c r="C4408" s="395" t="s">
        <v>17716</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f>'Page 1 - General Information'!$G$12</f>
        <v>104105353</v>
      </c>
      <c r="B4409" t="str">
        <f>'Page 1 - General Information'!$G$16</f>
        <v>1164</v>
      </c>
      <c r="C4409" s="395" t="s">
        <v>17716</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f>'Page 1 - General Information'!$G$12</f>
        <v>104105353</v>
      </c>
      <c r="B4410" t="str">
        <f>'Page 1 - General Information'!$G$16</f>
        <v>1164</v>
      </c>
      <c r="C4410" s="395" t="s">
        <v>17716</v>
      </c>
      <c r="D4410"/>
      <c r="E4410"/>
      <c r="F4410"/>
      <c r="G4410"/>
      <c r="H4410"/>
      <c r="I4410"/>
      <c r="J4410"/>
      <c r="K4410"/>
      <c r="L4410"/>
      <c r="M4410"/>
      <c r="N4410" t="s">
        <v>8278</v>
      </c>
      <c r="O4410"/>
      <c r="P4410" s="401">
        <f>INDEX('Page 3 - Financial Information'!$K$16:$X$186,Y4410,X4410)</f>
        <v>1084.23</v>
      </c>
      <c r="Q4410"/>
      <c r="R4410"/>
      <c r="S4410" t="s">
        <v>8378</v>
      </c>
      <c r="T4410"/>
      <c r="U4410"/>
      <c r="V4410"/>
      <c r="W4410"/>
      <c r="X4410" s="397">
        <v>1</v>
      </c>
      <c r="Y4410" s="397">
        <v>10</v>
      </c>
    </row>
    <row r="4411" spans="1:25" x14ac:dyDescent="0.25">
      <c r="A4411">
        <f>'Page 1 - General Information'!$G$12</f>
        <v>104105353</v>
      </c>
      <c r="B4411" t="str">
        <f>'Page 1 - General Information'!$G$16</f>
        <v>1164</v>
      </c>
      <c r="C4411" s="395" t="s">
        <v>17716</v>
      </c>
      <c r="D4411"/>
      <c r="E4411"/>
      <c r="F4411"/>
      <c r="G4411"/>
      <c r="H4411"/>
      <c r="I4411"/>
      <c r="J4411"/>
      <c r="K4411"/>
      <c r="L4411"/>
      <c r="M4411"/>
      <c r="N4411" t="s">
        <v>8278</v>
      </c>
      <c r="O4411"/>
      <c r="P4411" s="401">
        <f>INDEX('Page 3 - Financial Information'!$K$16:$X$186,Y4411,X4411)</f>
        <v>1084.23</v>
      </c>
      <c r="Q4411"/>
      <c r="R4411"/>
      <c r="S4411" t="s">
        <v>8379</v>
      </c>
      <c r="T4411"/>
      <c r="U4411"/>
      <c r="V4411"/>
      <c r="W4411"/>
      <c r="X4411" s="397">
        <v>3</v>
      </c>
      <c r="Y4411" s="397">
        <v>10</v>
      </c>
    </row>
    <row r="4412" spans="1:25" x14ac:dyDescent="0.25">
      <c r="A4412">
        <f>'Page 1 - General Information'!$G$12</f>
        <v>104105353</v>
      </c>
      <c r="B4412" t="str">
        <f>'Page 1 - General Information'!$G$16</f>
        <v>1164</v>
      </c>
      <c r="C4412" s="395" t="s">
        <v>17716</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f>'Page 1 - General Information'!$G$12</f>
        <v>104105353</v>
      </c>
      <c r="B4413" t="str">
        <f>'Page 1 - General Information'!$G$16</f>
        <v>1164</v>
      </c>
      <c r="C4413" s="395" t="s">
        <v>17716</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f>'Page 1 - General Information'!$G$12</f>
        <v>104105353</v>
      </c>
      <c r="B4414" t="str">
        <f>'Page 1 - General Information'!$G$16</f>
        <v>1164</v>
      </c>
      <c r="C4414" s="395" t="s">
        <v>17716</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f>'Page 1 - General Information'!$G$12</f>
        <v>104105353</v>
      </c>
      <c r="B4415" t="str">
        <f>'Page 1 - General Information'!$G$16</f>
        <v>1164</v>
      </c>
      <c r="C4415" s="395" t="s">
        <v>17716</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f>'Page 1 - General Information'!$G$12</f>
        <v>104105353</v>
      </c>
      <c r="B4416" t="str">
        <f>'Page 1 - General Information'!$G$16</f>
        <v>1164</v>
      </c>
      <c r="C4416" s="395" t="s">
        <v>17716</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f>'Page 1 - General Information'!$G$12</f>
        <v>104105353</v>
      </c>
      <c r="B4417" t="str">
        <f>'Page 1 - General Information'!$G$16</f>
        <v>1164</v>
      </c>
      <c r="C4417" s="395" t="s">
        <v>17716</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f>'Page 1 - General Information'!$G$12</f>
        <v>104105353</v>
      </c>
      <c r="B4418" t="str">
        <f>'Page 1 - General Information'!$G$16</f>
        <v>1164</v>
      </c>
      <c r="C4418" s="395" t="s">
        <v>17716</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f>'Page 1 - General Information'!$G$12</f>
        <v>104105353</v>
      </c>
      <c r="B4419" t="str">
        <f>'Page 1 - General Information'!$G$16</f>
        <v>1164</v>
      </c>
      <c r="C4419" s="395" t="s">
        <v>17716</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f>'Page 1 - General Information'!$G$12</f>
        <v>104105353</v>
      </c>
      <c r="B4420" t="str">
        <f>'Page 1 - General Information'!$G$16</f>
        <v>1164</v>
      </c>
      <c r="C4420" s="395" t="s">
        <v>17716</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f>'Page 1 - General Information'!$G$12</f>
        <v>104105353</v>
      </c>
      <c r="B4421" t="str">
        <f>'Page 1 - General Information'!$G$16</f>
        <v>1164</v>
      </c>
      <c r="C4421" s="395" t="s">
        <v>17716</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f>'Page 1 - General Information'!$G$12</f>
        <v>104105353</v>
      </c>
      <c r="B4422" t="str">
        <f>'Page 1 - General Information'!$G$16</f>
        <v>1164</v>
      </c>
      <c r="C4422" s="395" t="s">
        <v>17716</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f>'Page 1 - General Information'!$G$12</f>
        <v>104105353</v>
      </c>
      <c r="B4423" t="str">
        <f>'Page 1 - General Information'!$G$16</f>
        <v>1164</v>
      </c>
      <c r="C4423" s="395" t="s">
        <v>17716</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f>'Page 1 - General Information'!$G$12</f>
        <v>104105353</v>
      </c>
      <c r="B4424" t="str">
        <f>'Page 1 - General Information'!$G$16</f>
        <v>1164</v>
      </c>
      <c r="C4424" s="395" t="s">
        <v>17716</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f>'Page 1 - General Information'!$G$12</f>
        <v>104105353</v>
      </c>
      <c r="B4425" t="str">
        <f>'Page 1 - General Information'!$G$16</f>
        <v>1164</v>
      </c>
      <c r="C4425" s="395" t="s">
        <v>17716</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f>'Page 1 - General Information'!$G$12</f>
        <v>104105353</v>
      </c>
      <c r="B4426" t="str">
        <f>'Page 1 - General Information'!$G$16</f>
        <v>1164</v>
      </c>
      <c r="C4426" s="395" t="s">
        <v>17716</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f>'Page 1 - General Information'!$G$12</f>
        <v>104105353</v>
      </c>
      <c r="B4427" t="str">
        <f>'Page 1 - General Information'!$G$16</f>
        <v>1164</v>
      </c>
      <c r="C4427" s="395" t="s">
        <v>17716</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f>'Page 1 - General Information'!$G$12</f>
        <v>104105353</v>
      </c>
      <c r="B4428" t="str">
        <f>'Page 1 - General Information'!$G$16</f>
        <v>1164</v>
      </c>
      <c r="C4428" s="395" t="s">
        <v>17716</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f>'Page 1 - General Information'!$G$12</f>
        <v>104105353</v>
      </c>
      <c r="B4429" t="str">
        <f>'Page 1 - General Information'!$G$16</f>
        <v>1164</v>
      </c>
      <c r="C4429" s="395" t="s">
        <v>17716</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f>'Page 1 - General Information'!$G$12</f>
        <v>104105353</v>
      </c>
      <c r="B4430" t="str">
        <f>'Page 1 - General Information'!$G$16</f>
        <v>1164</v>
      </c>
      <c r="C4430" s="395" t="s">
        <v>17716</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f>'Page 1 - General Information'!$G$12</f>
        <v>104105353</v>
      </c>
      <c r="B4431" t="str">
        <f>'Page 1 - General Information'!$G$16</f>
        <v>1164</v>
      </c>
      <c r="C4431" s="395" t="s">
        <v>17716</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f>'Page 1 - General Information'!$G$12</f>
        <v>104105353</v>
      </c>
      <c r="B4432" t="str">
        <f>'Page 1 - General Information'!$G$16</f>
        <v>1164</v>
      </c>
      <c r="C4432" s="395" t="s">
        <v>17716</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f>'Page 1 - General Information'!$G$12</f>
        <v>104105353</v>
      </c>
      <c r="B4433" t="str">
        <f>'Page 1 - General Information'!$G$16</f>
        <v>1164</v>
      </c>
      <c r="C4433" s="395" t="s">
        <v>17716</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f>'Page 1 - General Information'!$G$12</f>
        <v>104105353</v>
      </c>
      <c r="B4434" t="str">
        <f>'Page 1 - General Information'!$G$16</f>
        <v>1164</v>
      </c>
      <c r="C4434" s="395" t="s">
        <v>17716</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f>'Page 1 - General Information'!$G$12</f>
        <v>104105353</v>
      </c>
      <c r="B4435" t="str">
        <f>'Page 1 - General Information'!$G$16</f>
        <v>1164</v>
      </c>
      <c r="C4435" s="395" t="s">
        <v>17716</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f>'Page 1 - General Information'!$G$12</f>
        <v>104105353</v>
      </c>
      <c r="B4436" t="str">
        <f>'Page 1 - General Information'!$G$16</f>
        <v>1164</v>
      </c>
      <c r="C4436" s="395" t="s">
        <v>17716</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f>'Page 1 - General Information'!$G$12</f>
        <v>104105353</v>
      </c>
      <c r="B4437" t="str">
        <f>'Page 1 - General Information'!$G$16</f>
        <v>1164</v>
      </c>
      <c r="C4437" s="395" t="s">
        <v>17716</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f>'Page 1 - General Information'!$G$12</f>
        <v>104105353</v>
      </c>
      <c r="B4438" t="str">
        <f>'Page 1 - General Information'!$G$16</f>
        <v>1164</v>
      </c>
      <c r="C4438" s="395" t="s">
        <v>17716</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f>'Page 1 - General Information'!$G$12</f>
        <v>104105353</v>
      </c>
      <c r="B4439" t="str">
        <f>'Page 1 - General Information'!$G$16</f>
        <v>1164</v>
      </c>
      <c r="C4439" s="395" t="s">
        <v>17716</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f>'Page 1 - General Information'!$G$12</f>
        <v>104105353</v>
      </c>
      <c r="B4440" t="str">
        <f>'Page 1 - General Information'!$G$16</f>
        <v>1164</v>
      </c>
      <c r="C4440" s="395" t="s">
        <v>17716</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f>'Page 1 - General Information'!$G$12</f>
        <v>104105353</v>
      </c>
      <c r="B4441" t="str">
        <f>'Page 1 - General Information'!$G$16</f>
        <v>1164</v>
      </c>
      <c r="C4441" s="395" t="s">
        <v>17716</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f>'Page 1 - General Information'!$G$12</f>
        <v>104105353</v>
      </c>
      <c r="B4442" t="str">
        <f>'Page 1 - General Information'!$G$16</f>
        <v>1164</v>
      </c>
      <c r="C4442" s="395" t="s">
        <v>17716</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f>'Page 1 - General Information'!$G$12</f>
        <v>104105353</v>
      </c>
      <c r="B4443" t="str">
        <f>'Page 1 - General Information'!$G$16</f>
        <v>1164</v>
      </c>
      <c r="C4443" s="395" t="s">
        <v>17716</v>
      </c>
      <c r="D4443"/>
      <c r="E4443"/>
      <c r="F4443"/>
      <c r="G4443"/>
      <c r="H4443"/>
      <c r="I4443"/>
      <c r="J4443"/>
      <c r="K4443"/>
      <c r="L4443"/>
      <c r="M4443"/>
      <c r="N4443" t="s">
        <v>8278</v>
      </c>
      <c r="O4443"/>
      <c r="P4443" s="401">
        <f>INDEX('Page 3 - Financial Information'!$K$16:$X$186,Y4443,X4443)</f>
        <v>12196.5</v>
      </c>
      <c r="Q4443"/>
      <c r="R4443"/>
      <c r="S4443" t="s">
        <v>8411</v>
      </c>
      <c r="T4443"/>
      <c r="U4443"/>
      <c r="V4443"/>
      <c r="W4443"/>
      <c r="X4443" s="397">
        <v>1</v>
      </c>
      <c r="Y4443" s="397">
        <v>13</v>
      </c>
    </row>
    <row r="4444" spans="1:25" x14ac:dyDescent="0.25">
      <c r="A4444">
        <f>'Page 1 - General Information'!$G$12</f>
        <v>104105353</v>
      </c>
      <c r="B4444" t="str">
        <f>'Page 1 - General Information'!$G$16</f>
        <v>1164</v>
      </c>
      <c r="C4444" s="395" t="s">
        <v>17716</v>
      </c>
      <c r="D4444"/>
      <c r="E4444"/>
      <c r="F4444"/>
      <c r="G4444"/>
      <c r="H4444"/>
      <c r="I4444"/>
      <c r="J4444"/>
      <c r="K4444"/>
      <c r="L4444"/>
      <c r="M4444"/>
      <c r="N4444" t="s">
        <v>8278</v>
      </c>
      <c r="O4444"/>
      <c r="P4444" s="401">
        <f>INDEX('Page 3 - Financial Information'!$K$16:$X$186,Y4444,X4444)</f>
        <v>1149.42</v>
      </c>
      <c r="Q4444"/>
      <c r="R4444"/>
      <c r="S4444" t="s">
        <v>8412</v>
      </c>
      <c r="T4444"/>
      <c r="U4444"/>
      <c r="V4444"/>
      <c r="W4444"/>
      <c r="X4444" s="397">
        <v>3</v>
      </c>
      <c r="Y4444" s="397">
        <v>13</v>
      </c>
    </row>
    <row r="4445" spans="1:25" x14ac:dyDescent="0.25">
      <c r="A4445">
        <f>'Page 1 - General Information'!$G$12</f>
        <v>104105353</v>
      </c>
      <c r="B4445" t="str">
        <f>'Page 1 - General Information'!$G$16</f>
        <v>1164</v>
      </c>
      <c r="C4445" s="395" t="s">
        <v>17716</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25">
      <c r="A4446">
        <f>'Page 1 - General Information'!$G$12</f>
        <v>104105353</v>
      </c>
      <c r="B4446" t="str">
        <f>'Page 1 - General Information'!$G$16</f>
        <v>1164</v>
      </c>
      <c r="C4446" s="395" t="s">
        <v>17716</v>
      </c>
      <c r="D4446"/>
      <c r="E4446"/>
      <c r="F4446"/>
      <c r="G4446"/>
      <c r="H4446"/>
      <c r="I4446"/>
      <c r="J4446"/>
      <c r="K4446"/>
      <c r="L4446"/>
      <c r="M4446"/>
      <c r="N4446" t="s">
        <v>8278</v>
      </c>
      <c r="O4446"/>
      <c r="P4446" s="401">
        <f>INDEX('Page 3 - Financial Information'!$K$16:$X$186,Y4446,X4446)</f>
        <v>4135.34</v>
      </c>
      <c r="Q4446"/>
      <c r="R4446"/>
      <c r="S4446" t="s">
        <v>8414</v>
      </c>
      <c r="T4446"/>
      <c r="U4446"/>
      <c r="V4446"/>
      <c r="W4446"/>
      <c r="X4446" s="397">
        <v>5</v>
      </c>
      <c r="Y4446" s="397">
        <v>13</v>
      </c>
    </row>
    <row r="4447" spans="1:25" x14ac:dyDescent="0.25">
      <c r="A4447">
        <f>'Page 1 - General Information'!$G$12</f>
        <v>104105353</v>
      </c>
      <c r="B4447" t="str">
        <f>'Page 1 - General Information'!$G$16</f>
        <v>1164</v>
      </c>
      <c r="C4447" s="395" t="s">
        <v>17716</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f>'Page 1 - General Information'!$G$12</f>
        <v>104105353</v>
      </c>
      <c r="B4448" t="str">
        <f>'Page 1 - General Information'!$G$16</f>
        <v>1164</v>
      </c>
      <c r="C4448" s="395" t="s">
        <v>17716</v>
      </c>
      <c r="D4448"/>
      <c r="E4448"/>
      <c r="F4448"/>
      <c r="G4448"/>
      <c r="H4448"/>
      <c r="I4448"/>
      <c r="J4448"/>
      <c r="K4448"/>
      <c r="L4448"/>
      <c r="M4448"/>
      <c r="N4448" t="s">
        <v>8278</v>
      </c>
      <c r="O4448"/>
      <c r="P4448" s="401">
        <f>INDEX('Page 3 - Financial Information'!$K$16:$X$186,Y4448,X4448)</f>
        <v>2104.7399999999998</v>
      </c>
      <c r="Q4448"/>
      <c r="R4448"/>
      <c r="S4448" t="s">
        <v>8416</v>
      </c>
      <c r="T4448"/>
      <c r="U4448"/>
      <c r="V4448"/>
      <c r="W4448"/>
      <c r="X4448" s="397">
        <v>7</v>
      </c>
      <c r="Y4448" s="397">
        <v>13</v>
      </c>
    </row>
    <row r="4449" spans="1:25" x14ac:dyDescent="0.25">
      <c r="A4449">
        <f>'Page 1 - General Information'!$G$12</f>
        <v>104105353</v>
      </c>
      <c r="B4449" t="str">
        <f>'Page 1 - General Information'!$G$16</f>
        <v>1164</v>
      </c>
      <c r="C4449" s="395" t="s">
        <v>17716</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f>'Page 1 - General Information'!$G$12</f>
        <v>104105353</v>
      </c>
      <c r="B4450" t="str">
        <f>'Page 1 - General Information'!$G$16</f>
        <v>1164</v>
      </c>
      <c r="C4450" s="395" t="s">
        <v>17716</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f>'Page 1 - General Information'!$G$12</f>
        <v>104105353</v>
      </c>
      <c r="B4451" t="str">
        <f>'Page 1 - General Information'!$G$16</f>
        <v>1164</v>
      </c>
      <c r="C4451" s="395" t="s">
        <v>17716</v>
      </c>
      <c r="D4451"/>
      <c r="E4451"/>
      <c r="F4451"/>
      <c r="G4451"/>
      <c r="H4451"/>
      <c r="I4451"/>
      <c r="J4451"/>
      <c r="K4451"/>
      <c r="L4451"/>
      <c r="M4451"/>
      <c r="N4451" t="s">
        <v>8278</v>
      </c>
      <c r="O4451"/>
      <c r="P4451" s="401">
        <f>INDEX('Page 3 - Financial Information'!$K$16:$X$186,Y4451,X4451)</f>
        <v>4807</v>
      </c>
      <c r="Q4451"/>
      <c r="R4451"/>
      <c r="S4451" t="s">
        <v>8419</v>
      </c>
      <c r="T4451"/>
      <c r="U4451"/>
      <c r="V4451"/>
      <c r="W4451"/>
      <c r="X4451" s="397">
        <v>10</v>
      </c>
      <c r="Y4451" s="397">
        <v>13</v>
      </c>
    </row>
    <row r="4452" spans="1:25" x14ac:dyDescent="0.25">
      <c r="A4452">
        <f>'Page 1 - General Information'!$G$12</f>
        <v>104105353</v>
      </c>
      <c r="B4452" t="str">
        <f>'Page 1 - General Information'!$G$16</f>
        <v>1164</v>
      </c>
      <c r="C4452" s="395" t="s">
        <v>17716</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f>'Page 1 - General Information'!$G$12</f>
        <v>104105353</v>
      </c>
      <c r="B4453" t="str">
        <f>'Page 1 - General Information'!$G$16</f>
        <v>1164</v>
      </c>
      <c r="C4453" s="395" t="s">
        <v>17716</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f>'Page 1 - General Information'!$G$12</f>
        <v>104105353</v>
      </c>
      <c r="B4454" t="str">
        <f>'Page 1 - General Information'!$G$16</f>
        <v>1164</v>
      </c>
      <c r="C4454" s="395" t="s">
        <v>17716</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f>'Page 1 - General Information'!$G$12</f>
        <v>104105353</v>
      </c>
      <c r="B4455" t="str">
        <f>'Page 1 - General Information'!$G$16</f>
        <v>1164</v>
      </c>
      <c r="C4455" s="395" t="s">
        <v>17716</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f>'Page 1 - General Information'!$G$12</f>
        <v>104105353</v>
      </c>
      <c r="B4456" t="str">
        <f>'Page 1 - General Information'!$G$16</f>
        <v>1164</v>
      </c>
      <c r="C4456" s="395" t="s">
        <v>17716</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f>'Page 1 - General Information'!$G$12</f>
        <v>104105353</v>
      </c>
      <c r="B4457" t="str">
        <f>'Page 1 - General Information'!$G$16</f>
        <v>1164</v>
      </c>
      <c r="C4457" s="395" t="s">
        <v>17716</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f>'Page 1 - General Information'!$G$12</f>
        <v>104105353</v>
      </c>
      <c r="B4458" t="str">
        <f>'Page 1 - General Information'!$G$16</f>
        <v>1164</v>
      </c>
      <c r="C4458" s="395" t="s">
        <v>17716</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f>'Page 1 - General Information'!$G$12</f>
        <v>104105353</v>
      </c>
      <c r="B4459" t="str">
        <f>'Page 1 - General Information'!$G$16</f>
        <v>1164</v>
      </c>
      <c r="C4459" s="395" t="s">
        <v>17716</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f>'Page 1 - General Information'!$G$12</f>
        <v>104105353</v>
      </c>
      <c r="B4460" t="str">
        <f>'Page 1 - General Information'!$G$16</f>
        <v>1164</v>
      </c>
      <c r="C4460" s="395" t="s">
        <v>17716</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f>'Page 1 - General Information'!$G$12</f>
        <v>104105353</v>
      </c>
      <c r="B4461" t="str">
        <f>'Page 1 - General Information'!$G$16</f>
        <v>1164</v>
      </c>
      <c r="C4461" s="395" t="s">
        <v>17716</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f>'Page 1 - General Information'!$G$12</f>
        <v>104105353</v>
      </c>
      <c r="B4462" t="str">
        <f>'Page 1 - General Information'!$G$16</f>
        <v>1164</v>
      </c>
      <c r="C4462" s="395" t="s">
        <v>17716</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f>'Page 1 - General Information'!$G$12</f>
        <v>104105353</v>
      </c>
      <c r="B4463" t="str">
        <f>'Page 1 - General Information'!$G$16</f>
        <v>1164</v>
      </c>
      <c r="C4463" s="395" t="s">
        <v>17716</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f>'Page 1 - General Information'!$G$12</f>
        <v>104105353</v>
      </c>
      <c r="B4464" t="str">
        <f>'Page 1 - General Information'!$G$16</f>
        <v>1164</v>
      </c>
      <c r="C4464" s="395" t="s">
        <v>17716</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f>'Page 1 - General Information'!$G$12</f>
        <v>104105353</v>
      </c>
      <c r="B4465" t="str">
        <f>'Page 1 - General Information'!$G$16</f>
        <v>1164</v>
      </c>
      <c r="C4465" s="395" t="s">
        <v>17716</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f>'Page 1 - General Information'!$G$12</f>
        <v>104105353</v>
      </c>
      <c r="B4466" t="str">
        <f>'Page 1 - General Information'!$G$16</f>
        <v>1164</v>
      </c>
      <c r="C4466" s="395" t="s">
        <v>17716</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f>'Page 1 - General Information'!$G$12</f>
        <v>104105353</v>
      </c>
      <c r="B4467" t="str">
        <f>'Page 1 - General Information'!$G$16</f>
        <v>1164</v>
      </c>
      <c r="C4467" s="395" t="s">
        <v>17716</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f>'Page 1 - General Information'!$G$12</f>
        <v>104105353</v>
      </c>
      <c r="B4468" t="str">
        <f>'Page 1 - General Information'!$G$16</f>
        <v>1164</v>
      </c>
      <c r="C4468" s="395" t="s">
        <v>17716</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f>'Page 1 - General Information'!$G$12</f>
        <v>104105353</v>
      </c>
      <c r="B4469" t="str">
        <f>'Page 1 - General Information'!$G$16</f>
        <v>1164</v>
      </c>
      <c r="C4469" s="395" t="s">
        <v>17716</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f>'Page 1 - General Information'!$G$12</f>
        <v>104105353</v>
      </c>
      <c r="B4470" t="str">
        <f>'Page 1 - General Information'!$G$16</f>
        <v>1164</v>
      </c>
      <c r="C4470" s="395" t="s">
        <v>17716</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f>'Page 1 - General Information'!$G$12</f>
        <v>104105353</v>
      </c>
      <c r="B4471" t="str">
        <f>'Page 1 - General Information'!$G$16</f>
        <v>1164</v>
      </c>
      <c r="C4471" s="395" t="s">
        <v>17716</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f>'Page 1 - General Information'!$G$12</f>
        <v>104105353</v>
      </c>
      <c r="B4472" t="str">
        <f>'Page 1 - General Information'!$G$16</f>
        <v>1164</v>
      </c>
      <c r="C4472" s="395" t="s">
        <v>17716</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f>'Page 1 - General Information'!$G$12</f>
        <v>104105353</v>
      </c>
      <c r="B4473" t="str">
        <f>'Page 1 - General Information'!$G$16</f>
        <v>1164</v>
      </c>
      <c r="C4473" s="395" t="s">
        <v>17716</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f>'Page 1 - General Information'!$G$12</f>
        <v>104105353</v>
      </c>
      <c r="B4474" t="str">
        <f>'Page 1 - General Information'!$G$16</f>
        <v>1164</v>
      </c>
      <c r="C4474" s="395" t="s">
        <v>17716</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f>'Page 1 - General Information'!$G$12</f>
        <v>104105353</v>
      </c>
      <c r="B4475" t="str">
        <f>'Page 1 - General Information'!$G$16</f>
        <v>1164</v>
      </c>
      <c r="C4475" s="395" t="s">
        <v>17716</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f>'Page 1 - General Information'!$G$12</f>
        <v>104105353</v>
      </c>
      <c r="B4476" t="str">
        <f>'Page 1 - General Information'!$G$16</f>
        <v>1164</v>
      </c>
      <c r="C4476" s="395" t="s">
        <v>17716</v>
      </c>
      <c r="D4476"/>
      <c r="E4476"/>
      <c r="F4476"/>
      <c r="G4476"/>
      <c r="H4476"/>
      <c r="I4476"/>
      <c r="J4476"/>
      <c r="K4476"/>
      <c r="L4476"/>
      <c r="M4476"/>
      <c r="N4476" t="s">
        <v>8278</v>
      </c>
      <c r="O4476"/>
      <c r="P4476" s="401">
        <f>INDEX('Page 3 - Financial Information'!$K$16:$X$186,Y4476,X4476)</f>
        <v>0</v>
      </c>
      <c r="Q4476"/>
      <c r="R4476"/>
      <c r="S4476" t="s">
        <v>8444</v>
      </c>
      <c r="T4476"/>
      <c r="U4476"/>
      <c r="V4476"/>
      <c r="W4476"/>
      <c r="X4476" s="397">
        <v>1</v>
      </c>
      <c r="Y4476" s="397">
        <v>16</v>
      </c>
    </row>
    <row r="4477" spans="1:25" x14ac:dyDescent="0.25">
      <c r="A4477">
        <f>'Page 1 - General Information'!$G$12</f>
        <v>104105353</v>
      </c>
      <c r="B4477" t="str">
        <f>'Page 1 - General Information'!$G$16</f>
        <v>1164</v>
      </c>
      <c r="C4477" s="395" t="s">
        <v>17716</v>
      </c>
      <c r="D4477"/>
      <c r="E4477"/>
      <c r="F4477"/>
      <c r="G4477"/>
      <c r="H4477"/>
      <c r="I4477"/>
      <c r="J4477"/>
      <c r="K4477"/>
      <c r="L4477"/>
      <c r="M4477"/>
      <c r="N4477" t="s">
        <v>8278</v>
      </c>
      <c r="O4477"/>
      <c r="P4477" s="401">
        <f>INDEX('Page 3 - Financial Information'!$K$16:$X$186,Y4477,X4477)</f>
        <v>0</v>
      </c>
      <c r="Q4477"/>
      <c r="R4477"/>
      <c r="S4477" t="s">
        <v>8445</v>
      </c>
      <c r="T4477"/>
      <c r="U4477"/>
      <c r="V4477"/>
      <c r="W4477"/>
      <c r="X4477" s="397">
        <v>3</v>
      </c>
      <c r="Y4477" s="397">
        <v>16</v>
      </c>
    </row>
    <row r="4478" spans="1:25" x14ac:dyDescent="0.25">
      <c r="A4478">
        <f>'Page 1 - General Information'!$G$12</f>
        <v>104105353</v>
      </c>
      <c r="B4478" t="str">
        <f>'Page 1 - General Information'!$G$16</f>
        <v>1164</v>
      </c>
      <c r="C4478" s="395" t="s">
        <v>17716</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f>'Page 1 - General Information'!$G$12</f>
        <v>104105353</v>
      </c>
      <c r="B4479" t="str">
        <f>'Page 1 - General Information'!$G$16</f>
        <v>1164</v>
      </c>
      <c r="C4479" s="395" t="s">
        <v>17716</v>
      </c>
      <c r="D4479"/>
      <c r="E4479"/>
      <c r="F4479"/>
      <c r="G4479"/>
      <c r="H4479"/>
      <c r="I4479"/>
      <c r="J4479"/>
      <c r="K4479"/>
      <c r="L4479"/>
      <c r="M4479"/>
      <c r="N4479" t="s">
        <v>8278</v>
      </c>
      <c r="O4479"/>
      <c r="P4479" s="401">
        <f>INDEX('Page 3 - Financial Information'!$K$16:$X$186,Y4479,X4479)</f>
        <v>0</v>
      </c>
      <c r="Q4479"/>
      <c r="R4479"/>
      <c r="S4479" t="s">
        <v>8447</v>
      </c>
      <c r="T4479"/>
      <c r="U4479"/>
      <c r="V4479"/>
      <c r="W4479"/>
      <c r="X4479" s="397">
        <v>5</v>
      </c>
      <c r="Y4479" s="397">
        <v>16</v>
      </c>
    </row>
    <row r="4480" spans="1:25" x14ac:dyDescent="0.25">
      <c r="A4480">
        <f>'Page 1 - General Information'!$G$12</f>
        <v>104105353</v>
      </c>
      <c r="B4480" t="str">
        <f>'Page 1 - General Information'!$G$16</f>
        <v>1164</v>
      </c>
      <c r="C4480" s="395" t="s">
        <v>17716</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f>'Page 1 - General Information'!$G$12</f>
        <v>104105353</v>
      </c>
      <c r="B4481" t="str">
        <f>'Page 1 - General Information'!$G$16</f>
        <v>1164</v>
      </c>
      <c r="C4481" s="395" t="s">
        <v>17716</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25">
      <c r="A4482">
        <f>'Page 1 - General Information'!$G$12</f>
        <v>104105353</v>
      </c>
      <c r="B4482" t="str">
        <f>'Page 1 - General Information'!$G$16</f>
        <v>1164</v>
      </c>
      <c r="C4482" s="395" t="s">
        <v>17716</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f>'Page 1 - General Information'!$G$12</f>
        <v>104105353</v>
      </c>
      <c r="B4483" t="str">
        <f>'Page 1 - General Information'!$G$16</f>
        <v>1164</v>
      </c>
      <c r="C4483" s="395" t="s">
        <v>17716</v>
      </c>
      <c r="D4483"/>
      <c r="E4483"/>
      <c r="F4483"/>
      <c r="G4483"/>
      <c r="H4483"/>
      <c r="I4483"/>
      <c r="J4483"/>
      <c r="K4483"/>
      <c r="L4483"/>
      <c r="M4483"/>
      <c r="N4483" t="s">
        <v>8278</v>
      </c>
      <c r="O4483"/>
      <c r="P4483" s="401">
        <f>INDEX('Page 3 - Financial Information'!$K$16:$X$186,Y4483,X4483)</f>
        <v>0</v>
      </c>
      <c r="Q4483"/>
      <c r="R4483"/>
      <c r="S4483" t="s">
        <v>8451</v>
      </c>
      <c r="T4483"/>
      <c r="U4483"/>
      <c r="V4483"/>
      <c r="W4483"/>
      <c r="X4483" s="397">
        <v>9</v>
      </c>
      <c r="Y4483" s="397">
        <v>16</v>
      </c>
    </row>
    <row r="4484" spans="1:25" x14ac:dyDescent="0.25">
      <c r="A4484">
        <f>'Page 1 - General Information'!$G$12</f>
        <v>104105353</v>
      </c>
      <c r="B4484" t="str">
        <f>'Page 1 - General Information'!$G$16</f>
        <v>1164</v>
      </c>
      <c r="C4484" s="395" t="s">
        <v>17716</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f>'Page 1 - General Information'!$G$12</f>
        <v>104105353</v>
      </c>
      <c r="B4485" t="str">
        <f>'Page 1 - General Information'!$G$16</f>
        <v>1164</v>
      </c>
      <c r="C4485" s="395" t="s">
        <v>17716</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f>'Page 1 - General Information'!$G$12</f>
        <v>104105353</v>
      </c>
      <c r="B4486" t="str">
        <f>'Page 1 - General Information'!$G$16</f>
        <v>1164</v>
      </c>
      <c r="C4486" s="395" t="s">
        <v>17716</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f>'Page 1 - General Information'!$G$12</f>
        <v>104105353</v>
      </c>
      <c r="B4487" t="str">
        <f>'Page 1 - General Information'!$G$16</f>
        <v>1164</v>
      </c>
      <c r="C4487" s="395" t="s">
        <v>17716</v>
      </c>
      <c r="D4487"/>
      <c r="E4487"/>
      <c r="F4487"/>
      <c r="G4487"/>
      <c r="H4487"/>
      <c r="I4487"/>
      <c r="J4487"/>
      <c r="K4487"/>
      <c r="L4487"/>
      <c r="M4487"/>
      <c r="N4487" t="s">
        <v>8278</v>
      </c>
      <c r="O4487"/>
      <c r="P4487" s="401">
        <f>INDEX('Page 3 - Financial Information'!$K$16:$X$186,Y4487,X4487)</f>
        <v>13666.77</v>
      </c>
      <c r="Q4487"/>
      <c r="R4487"/>
      <c r="S4487" t="s">
        <v>8455</v>
      </c>
      <c r="T4487"/>
      <c r="U4487"/>
      <c r="V4487"/>
      <c r="W4487"/>
      <c r="X4487" s="397">
        <v>1</v>
      </c>
      <c r="Y4487" s="397">
        <v>17</v>
      </c>
    </row>
    <row r="4488" spans="1:25" x14ac:dyDescent="0.25">
      <c r="A4488">
        <f>'Page 1 - General Information'!$G$12</f>
        <v>104105353</v>
      </c>
      <c r="B4488" t="str">
        <f>'Page 1 - General Information'!$G$16</f>
        <v>1164</v>
      </c>
      <c r="C4488" s="395" t="s">
        <v>17716</v>
      </c>
      <c r="D4488"/>
      <c r="E4488"/>
      <c r="F4488"/>
      <c r="G4488"/>
      <c r="H4488"/>
      <c r="I4488"/>
      <c r="J4488"/>
      <c r="K4488"/>
      <c r="L4488"/>
      <c r="M4488"/>
      <c r="N4488" t="s">
        <v>8278</v>
      </c>
      <c r="O4488"/>
      <c r="P4488" s="401">
        <f>INDEX('Page 3 - Financial Information'!$K$16:$X$186,Y4488,X4488)</f>
        <v>1745.5</v>
      </c>
      <c r="Q4488"/>
      <c r="R4488"/>
      <c r="S4488" t="s">
        <v>8456</v>
      </c>
      <c r="T4488"/>
      <c r="U4488"/>
      <c r="V4488"/>
      <c r="W4488"/>
      <c r="X4488" s="397">
        <v>3</v>
      </c>
      <c r="Y4488" s="397">
        <v>17</v>
      </c>
    </row>
    <row r="4489" spans="1:25" x14ac:dyDescent="0.25">
      <c r="A4489">
        <f>'Page 1 - General Information'!$G$12</f>
        <v>104105353</v>
      </c>
      <c r="B4489" t="str">
        <f>'Page 1 - General Information'!$G$16</f>
        <v>1164</v>
      </c>
      <c r="C4489" s="395" t="s">
        <v>17716</v>
      </c>
      <c r="D4489"/>
      <c r="E4489"/>
      <c r="F4489"/>
      <c r="G4489"/>
      <c r="H4489"/>
      <c r="I4489"/>
      <c r="J4489"/>
      <c r="K4489"/>
      <c r="L4489"/>
      <c r="M4489"/>
      <c r="N4489" t="s">
        <v>8278</v>
      </c>
      <c r="O4489"/>
      <c r="P4489" s="401">
        <f>INDEX('Page 3 - Financial Information'!$K$16:$X$186,Y4489,X4489)</f>
        <v>795.9</v>
      </c>
      <c r="Q4489"/>
      <c r="R4489"/>
      <c r="S4489" t="s">
        <v>8457</v>
      </c>
      <c r="T4489"/>
      <c r="U4489"/>
      <c r="V4489"/>
      <c r="W4489"/>
      <c r="X4489" s="397">
        <v>4</v>
      </c>
      <c r="Y4489" s="397">
        <v>17</v>
      </c>
    </row>
    <row r="4490" spans="1:25" x14ac:dyDescent="0.25">
      <c r="A4490">
        <f>'Page 1 - General Information'!$G$12</f>
        <v>104105353</v>
      </c>
      <c r="B4490" t="str">
        <f>'Page 1 - General Information'!$G$16</f>
        <v>1164</v>
      </c>
      <c r="C4490" s="395" t="s">
        <v>17716</v>
      </c>
      <c r="D4490"/>
      <c r="E4490"/>
      <c r="F4490"/>
      <c r="G4490"/>
      <c r="H4490"/>
      <c r="I4490"/>
      <c r="J4490"/>
      <c r="K4490"/>
      <c r="L4490"/>
      <c r="M4490"/>
      <c r="N4490" t="s">
        <v>8278</v>
      </c>
      <c r="O4490"/>
      <c r="P4490" s="401">
        <f>INDEX('Page 3 - Financial Information'!$K$16:$X$186,Y4490,X4490)</f>
        <v>2532.6299999999997</v>
      </c>
      <c r="Q4490"/>
      <c r="R4490"/>
      <c r="S4490" t="s">
        <v>8458</v>
      </c>
      <c r="T4490"/>
      <c r="U4490"/>
      <c r="V4490"/>
      <c r="W4490"/>
      <c r="X4490" s="397">
        <v>5</v>
      </c>
      <c r="Y4490" s="397">
        <v>17</v>
      </c>
    </row>
    <row r="4491" spans="1:25" x14ac:dyDescent="0.25">
      <c r="A4491">
        <f>'Page 1 - General Information'!$G$12</f>
        <v>104105353</v>
      </c>
      <c r="B4491" t="str">
        <f>'Page 1 - General Information'!$G$16</f>
        <v>1164</v>
      </c>
      <c r="C4491" s="395" t="s">
        <v>17716</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f>'Page 1 - General Information'!$G$12</f>
        <v>104105353</v>
      </c>
      <c r="B4492" t="str">
        <f>'Page 1 - General Information'!$G$16</f>
        <v>1164</v>
      </c>
      <c r="C4492" s="395" t="s">
        <v>17716</v>
      </c>
      <c r="D4492"/>
      <c r="E4492"/>
      <c r="F4492"/>
      <c r="G4492"/>
      <c r="H4492"/>
      <c r="I4492"/>
      <c r="J4492"/>
      <c r="K4492"/>
      <c r="L4492"/>
      <c r="M4492"/>
      <c r="N4492" t="s">
        <v>8278</v>
      </c>
      <c r="O4492"/>
      <c r="P4492" s="401">
        <f>INDEX('Page 3 - Financial Information'!$K$16:$X$186,Y4492,X4492)</f>
        <v>3454.74</v>
      </c>
      <c r="Q4492"/>
      <c r="R4492"/>
      <c r="S4492" t="s">
        <v>8460</v>
      </c>
      <c r="T4492"/>
      <c r="U4492"/>
      <c r="V4492"/>
      <c r="W4492"/>
      <c r="X4492" s="397">
        <v>7</v>
      </c>
      <c r="Y4492" s="397">
        <v>17</v>
      </c>
    </row>
    <row r="4493" spans="1:25" x14ac:dyDescent="0.25">
      <c r="A4493">
        <f>'Page 1 - General Information'!$G$12</f>
        <v>104105353</v>
      </c>
      <c r="B4493" t="str">
        <f>'Page 1 - General Information'!$G$16</f>
        <v>1164</v>
      </c>
      <c r="C4493" s="395" t="s">
        <v>17716</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f>'Page 1 - General Information'!$G$12</f>
        <v>104105353</v>
      </c>
      <c r="B4494" t="str">
        <f>'Page 1 - General Information'!$G$16</f>
        <v>1164</v>
      </c>
      <c r="C4494" s="395" t="s">
        <v>17716</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f>'Page 1 - General Information'!$G$12</f>
        <v>104105353</v>
      </c>
      <c r="B4495" t="str">
        <f>'Page 1 - General Information'!$G$16</f>
        <v>1164</v>
      </c>
      <c r="C4495" s="395" t="s">
        <v>17716</v>
      </c>
      <c r="D4495"/>
      <c r="E4495"/>
      <c r="F4495"/>
      <c r="G4495"/>
      <c r="H4495"/>
      <c r="I4495"/>
      <c r="J4495"/>
      <c r="K4495"/>
      <c r="L4495"/>
      <c r="M4495"/>
      <c r="N4495" t="s">
        <v>8278</v>
      </c>
      <c r="O4495"/>
      <c r="P4495" s="401">
        <f>INDEX('Page 3 - Financial Information'!$K$16:$X$186,Y4495,X4495)</f>
        <v>5138</v>
      </c>
      <c r="Q4495"/>
      <c r="R4495"/>
      <c r="S4495" t="s">
        <v>8463</v>
      </c>
      <c r="T4495"/>
      <c r="U4495"/>
      <c r="V4495"/>
      <c r="W4495"/>
      <c r="X4495" s="397">
        <v>10</v>
      </c>
      <c r="Y4495" s="397">
        <v>17</v>
      </c>
    </row>
    <row r="4496" spans="1:25" x14ac:dyDescent="0.25">
      <c r="A4496">
        <f>'Page 1 - General Information'!$G$12</f>
        <v>104105353</v>
      </c>
      <c r="B4496" t="str">
        <f>'Page 1 - General Information'!$G$16</f>
        <v>1164</v>
      </c>
      <c r="C4496" s="395" t="s">
        <v>17716</v>
      </c>
      <c r="D4496"/>
      <c r="E4496"/>
      <c r="F4496"/>
      <c r="G4496"/>
      <c r="H4496"/>
      <c r="I4496"/>
      <c r="J4496"/>
      <c r="K4496"/>
      <c r="L4496"/>
      <c r="M4496"/>
      <c r="N4496" t="s">
        <v>8278</v>
      </c>
      <c r="O4496"/>
      <c r="P4496" s="401">
        <f>INDEX('Page 3 - Financial Information'!$K$16:$X$186,Y4496,X4496)</f>
        <v>11893.92</v>
      </c>
      <c r="Q4496"/>
      <c r="R4496"/>
      <c r="S4496" t="s">
        <v>8464</v>
      </c>
      <c r="T4496"/>
      <c r="U4496"/>
      <c r="V4496"/>
      <c r="W4496"/>
      <c r="X4496" s="397">
        <v>13</v>
      </c>
      <c r="Y4496" s="397">
        <v>17</v>
      </c>
    </row>
    <row r="4497" spans="1:25" x14ac:dyDescent="0.25">
      <c r="A4497">
        <f>'Page 1 - General Information'!$G$12</f>
        <v>104105353</v>
      </c>
      <c r="B4497" t="str">
        <f>'Page 1 - General Information'!$G$16</f>
        <v>1164</v>
      </c>
      <c r="C4497" s="395" t="s">
        <v>17716</v>
      </c>
      <c r="D4497"/>
      <c r="E4497"/>
      <c r="F4497"/>
      <c r="G4497"/>
      <c r="H4497"/>
      <c r="I4497"/>
      <c r="J4497"/>
      <c r="K4497"/>
      <c r="L4497"/>
      <c r="M4497"/>
      <c r="N4497" t="s">
        <v>8278</v>
      </c>
      <c r="O4497"/>
      <c r="P4497" s="401">
        <f>INDEX('Page 3 - Financial Information'!$K$16:$X$186,Y4497,X4497)</f>
        <v>12307.65</v>
      </c>
      <c r="Q4497"/>
      <c r="R4497"/>
      <c r="S4497" t="s">
        <v>8465</v>
      </c>
      <c r="T4497"/>
      <c r="U4497"/>
      <c r="V4497"/>
      <c r="W4497"/>
      <c r="X4497" s="397">
        <v>14</v>
      </c>
      <c r="Y4497" s="397">
        <v>17</v>
      </c>
    </row>
    <row r="4498" spans="1:25" x14ac:dyDescent="0.25">
      <c r="A4498">
        <f>'Page 1 - General Information'!$G$12</f>
        <v>104105353</v>
      </c>
      <c r="B4498" t="str">
        <f>'Page 1 - General Information'!$G$16</f>
        <v>1164</v>
      </c>
      <c r="C4498" s="395" t="s">
        <v>17716</v>
      </c>
      <c r="D4498"/>
      <c r="E4498"/>
      <c r="F4498"/>
      <c r="G4498"/>
      <c r="H4498"/>
      <c r="I4498"/>
      <c r="J4498"/>
      <c r="K4498"/>
      <c r="L4498"/>
      <c r="M4498"/>
      <c r="N4498" t="s">
        <v>8278</v>
      </c>
      <c r="O4498"/>
      <c r="P4498" s="401">
        <f>INDEX('Page 3 - Financial Information'!$K$16:$X$186,Y4498,X4498)</f>
        <v>9286.2000000000007</v>
      </c>
      <c r="Q4498"/>
      <c r="R4498"/>
      <c r="S4498" t="s">
        <v>8466</v>
      </c>
      <c r="T4498"/>
      <c r="U4498"/>
      <c r="V4498"/>
      <c r="W4498"/>
      <c r="X4498" s="397">
        <v>1</v>
      </c>
      <c r="Y4498" s="397">
        <v>18</v>
      </c>
    </row>
    <row r="4499" spans="1:25" x14ac:dyDescent="0.25">
      <c r="A4499">
        <f>'Page 1 - General Information'!$G$12</f>
        <v>104105353</v>
      </c>
      <c r="B4499" t="str">
        <f>'Page 1 - General Information'!$G$16</f>
        <v>1164</v>
      </c>
      <c r="C4499" s="395" t="s">
        <v>17716</v>
      </c>
      <c r="D4499"/>
      <c r="E4499"/>
      <c r="F4499"/>
      <c r="G4499"/>
      <c r="H4499"/>
      <c r="I4499"/>
      <c r="J4499"/>
      <c r="K4499"/>
      <c r="L4499"/>
      <c r="M4499"/>
      <c r="N4499" t="s">
        <v>8278</v>
      </c>
      <c r="O4499"/>
      <c r="P4499" s="401">
        <f>INDEX('Page 3 - Financial Information'!$K$16:$X$186,Y4499,X4499)</f>
        <v>2042.08</v>
      </c>
      <c r="Q4499"/>
      <c r="R4499"/>
      <c r="S4499" t="s">
        <v>8467</v>
      </c>
      <c r="T4499"/>
      <c r="U4499"/>
      <c r="V4499"/>
      <c r="W4499"/>
      <c r="X4499" s="397">
        <v>3</v>
      </c>
      <c r="Y4499" s="397">
        <v>18</v>
      </c>
    </row>
    <row r="4500" spans="1:25" x14ac:dyDescent="0.25">
      <c r="A4500">
        <f>'Page 1 - General Information'!$G$12</f>
        <v>104105353</v>
      </c>
      <c r="B4500" t="str">
        <f>'Page 1 - General Information'!$G$16</f>
        <v>1164</v>
      </c>
      <c r="C4500" s="395" t="s">
        <v>17716</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f>'Page 1 - General Information'!$G$12</f>
        <v>104105353</v>
      </c>
      <c r="B4501" t="str">
        <f>'Page 1 - General Information'!$G$16</f>
        <v>1164</v>
      </c>
      <c r="C4501" s="395" t="s">
        <v>17716</v>
      </c>
      <c r="D4501"/>
      <c r="E4501"/>
      <c r="F4501"/>
      <c r="G4501"/>
      <c r="H4501"/>
      <c r="I4501"/>
      <c r="J4501"/>
      <c r="K4501"/>
      <c r="L4501"/>
      <c r="M4501"/>
      <c r="N4501" t="s">
        <v>8278</v>
      </c>
      <c r="O4501"/>
      <c r="P4501" s="401">
        <f>INDEX('Page 3 - Financial Information'!$K$16:$X$186,Y4501,X4501)</f>
        <v>725.89</v>
      </c>
      <c r="Q4501"/>
      <c r="R4501"/>
      <c r="S4501" t="s">
        <v>8469</v>
      </c>
      <c r="T4501"/>
      <c r="U4501"/>
      <c r="V4501"/>
      <c r="W4501"/>
      <c r="X4501" s="397">
        <v>5</v>
      </c>
      <c r="Y4501" s="397">
        <v>18</v>
      </c>
    </row>
    <row r="4502" spans="1:25" x14ac:dyDescent="0.25">
      <c r="A4502">
        <f>'Page 1 - General Information'!$G$12</f>
        <v>104105353</v>
      </c>
      <c r="B4502" t="str">
        <f>'Page 1 - General Information'!$G$16</f>
        <v>1164</v>
      </c>
      <c r="C4502" s="395" t="s">
        <v>17716</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f>'Page 1 - General Information'!$G$12</f>
        <v>104105353</v>
      </c>
      <c r="B4503" t="str">
        <f>'Page 1 - General Information'!$G$16</f>
        <v>1164</v>
      </c>
      <c r="C4503" s="395" t="s">
        <v>17716</v>
      </c>
      <c r="D4503"/>
      <c r="E4503"/>
      <c r="F4503"/>
      <c r="G4503"/>
      <c r="H4503"/>
      <c r="I4503"/>
      <c r="J4503"/>
      <c r="K4503"/>
      <c r="L4503"/>
      <c r="M4503"/>
      <c r="N4503" t="s">
        <v>8278</v>
      </c>
      <c r="O4503"/>
      <c r="P4503" s="401">
        <f>INDEX('Page 3 - Financial Information'!$K$16:$X$186,Y4503,X4503)</f>
        <v>1637.23</v>
      </c>
      <c r="Q4503"/>
      <c r="R4503"/>
      <c r="S4503" t="s">
        <v>8471</v>
      </c>
      <c r="T4503"/>
      <c r="U4503"/>
      <c r="V4503"/>
      <c r="W4503"/>
      <c r="X4503" s="397">
        <v>7</v>
      </c>
      <c r="Y4503" s="397">
        <v>18</v>
      </c>
    </row>
    <row r="4504" spans="1:25" x14ac:dyDescent="0.25">
      <c r="A4504">
        <f>'Page 1 - General Information'!$G$12</f>
        <v>104105353</v>
      </c>
      <c r="B4504" t="str">
        <f>'Page 1 - General Information'!$G$16</f>
        <v>1164</v>
      </c>
      <c r="C4504" s="395" t="s">
        <v>17716</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f>'Page 1 - General Information'!$G$12</f>
        <v>104105353</v>
      </c>
      <c r="B4505" t="str">
        <f>'Page 1 - General Information'!$G$16</f>
        <v>1164</v>
      </c>
      <c r="C4505" s="395" t="s">
        <v>17716</v>
      </c>
      <c r="D4505"/>
      <c r="E4505"/>
      <c r="F4505"/>
      <c r="G4505"/>
      <c r="H4505"/>
      <c r="I4505"/>
      <c r="J4505"/>
      <c r="K4505"/>
      <c r="L4505"/>
      <c r="M4505"/>
      <c r="N4505" t="s">
        <v>8278</v>
      </c>
      <c r="O4505"/>
      <c r="P4505" s="401">
        <f>INDEX('Page 3 - Financial Information'!$K$16:$X$186,Y4505,X4505)</f>
        <v>4881</v>
      </c>
      <c r="Q4505"/>
      <c r="R4505"/>
      <c r="S4505" t="s">
        <v>8473</v>
      </c>
      <c r="T4505"/>
      <c r="U4505"/>
      <c r="V4505"/>
      <c r="W4505"/>
      <c r="X4505" s="397">
        <v>9</v>
      </c>
      <c r="Y4505" s="397">
        <v>18</v>
      </c>
    </row>
    <row r="4506" spans="1:25" x14ac:dyDescent="0.25">
      <c r="A4506">
        <f>'Page 1 - General Information'!$G$12</f>
        <v>104105353</v>
      </c>
      <c r="B4506" t="str">
        <f>'Page 1 - General Information'!$G$16</f>
        <v>1164</v>
      </c>
      <c r="C4506" s="395" t="s">
        <v>17716</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f>'Page 1 - General Information'!$G$12</f>
        <v>104105353</v>
      </c>
      <c r="B4507" t="str">
        <f>'Page 1 - General Information'!$G$16</f>
        <v>1164</v>
      </c>
      <c r="C4507" s="395" t="s">
        <v>17716</v>
      </c>
      <c r="D4507"/>
      <c r="E4507"/>
      <c r="F4507"/>
      <c r="G4507"/>
      <c r="H4507"/>
      <c r="I4507"/>
      <c r="J4507"/>
      <c r="K4507"/>
      <c r="L4507"/>
      <c r="M4507"/>
      <c r="N4507" t="s">
        <v>8278</v>
      </c>
      <c r="O4507"/>
      <c r="P4507" s="401">
        <f>INDEX('Page 3 - Financial Information'!$K$16:$X$186,Y4507,X4507)</f>
        <v>2818.8</v>
      </c>
      <c r="Q4507"/>
      <c r="R4507"/>
      <c r="S4507" t="s">
        <v>8475</v>
      </c>
      <c r="T4507"/>
      <c r="U4507"/>
      <c r="V4507"/>
      <c r="W4507"/>
      <c r="X4507" s="397">
        <v>13</v>
      </c>
      <c r="Y4507" s="397">
        <v>18</v>
      </c>
    </row>
    <row r="4508" spans="1:25" x14ac:dyDescent="0.25">
      <c r="A4508">
        <f>'Page 1 - General Information'!$G$12</f>
        <v>104105353</v>
      </c>
      <c r="B4508" t="str">
        <f>'Page 1 - General Information'!$G$16</f>
        <v>1164</v>
      </c>
      <c r="C4508" s="395" t="s">
        <v>17716</v>
      </c>
      <c r="D4508"/>
      <c r="E4508"/>
      <c r="F4508"/>
      <c r="G4508"/>
      <c r="H4508"/>
      <c r="I4508"/>
      <c r="J4508"/>
      <c r="K4508"/>
      <c r="L4508"/>
      <c r="M4508"/>
      <c r="N4508" t="s">
        <v>8278</v>
      </c>
      <c r="O4508"/>
      <c r="P4508" s="401">
        <f>INDEX('Page 3 - Financial Information'!$K$16:$X$186,Y4508,X4508)</f>
        <v>2676.47</v>
      </c>
      <c r="Q4508"/>
      <c r="R4508"/>
      <c r="S4508" t="s">
        <v>8476</v>
      </c>
      <c r="T4508"/>
      <c r="U4508"/>
      <c r="V4508"/>
      <c r="W4508"/>
      <c r="X4508" s="397">
        <v>14</v>
      </c>
      <c r="Y4508" s="397">
        <v>18</v>
      </c>
    </row>
    <row r="4509" spans="1:25" x14ac:dyDescent="0.25">
      <c r="A4509">
        <f>'Page 1 - General Information'!$G$12</f>
        <v>104105353</v>
      </c>
      <c r="B4509" t="str">
        <f>'Page 1 - General Information'!$G$16</f>
        <v>1164</v>
      </c>
      <c r="C4509" s="395" t="s">
        <v>17716</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f>'Page 1 - General Information'!$G$12</f>
        <v>104105353</v>
      </c>
      <c r="B4510" t="str">
        <f>'Page 1 - General Information'!$G$16</f>
        <v>1164</v>
      </c>
      <c r="C4510" s="395" t="s">
        <v>17716</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f>'Page 1 - General Information'!$G$12</f>
        <v>104105353</v>
      </c>
      <c r="B4511" t="str">
        <f>'Page 1 - General Information'!$G$16</f>
        <v>1164</v>
      </c>
      <c r="C4511" s="395" t="s">
        <v>17716</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f>'Page 1 - General Information'!$G$12</f>
        <v>104105353</v>
      </c>
      <c r="B4512" t="str">
        <f>'Page 1 - General Information'!$G$16</f>
        <v>1164</v>
      </c>
      <c r="C4512" s="395" t="s">
        <v>17716</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f>'Page 1 - General Information'!$G$12</f>
        <v>104105353</v>
      </c>
      <c r="B4513" t="str">
        <f>'Page 1 - General Information'!$G$16</f>
        <v>1164</v>
      </c>
      <c r="C4513" s="395" t="s">
        <v>17716</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f>'Page 1 - General Information'!$G$12</f>
        <v>104105353</v>
      </c>
      <c r="B4514" t="str">
        <f>'Page 1 - General Information'!$G$16</f>
        <v>1164</v>
      </c>
      <c r="C4514" s="395" t="s">
        <v>17716</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f>'Page 1 - General Information'!$G$12</f>
        <v>104105353</v>
      </c>
      <c r="B4515" t="str">
        <f>'Page 1 - General Information'!$G$16</f>
        <v>1164</v>
      </c>
      <c r="C4515" s="395" t="s">
        <v>17716</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f>'Page 1 - General Information'!$G$12</f>
        <v>104105353</v>
      </c>
      <c r="B4516" t="str">
        <f>'Page 1 - General Information'!$G$16</f>
        <v>1164</v>
      </c>
      <c r="C4516" s="395" t="s">
        <v>17716</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f>'Page 1 - General Information'!$G$12</f>
        <v>104105353</v>
      </c>
      <c r="B4517" t="str">
        <f>'Page 1 - General Information'!$G$16</f>
        <v>1164</v>
      </c>
      <c r="C4517" s="395" t="s">
        <v>17716</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f>'Page 1 - General Information'!$G$12</f>
        <v>104105353</v>
      </c>
      <c r="B4518" t="str">
        <f>'Page 1 - General Information'!$G$16</f>
        <v>1164</v>
      </c>
      <c r="C4518" s="395" t="s">
        <v>17716</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f>'Page 1 - General Information'!$G$12</f>
        <v>104105353</v>
      </c>
      <c r="B4519" t="str">
        <f>'Page 1 - General Information'!$G$16</f>
        <v>1164</v>
      </c>
      <c r="C4519" s="395" t="s">
        <v>17716</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f>'Page 1 - General Information'!$G$12</f>
        <v>104105353</v>
      </c>
      <c r="B4520" t="str">
        <f>'Page 1 - General Information'!$G$16</f>
        <v>1164</v>
      </c>
      <c r="C4520" s="395" t="s">
        <v>17716</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25">
      <c r="A4521">
        <f>'Page 1 - General Information'!$G$12</f>
        <v>104105353</v>
      </c>
      <c r="B4521" t="str">
        <f>'Page 1 - General Information'!$G$16</f>
        <v>1164</v>
      </c>
      <c r="C4521" s="395" t="s">
        <v>17716</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25">
      <c r="A4522">
        <f>'Page 1 - General Information'!$G$12</f>
        <v>104105353</v>
      </c>
      <c r="B4522" t="str">
        <f>'Page 1 - General Information'!$G$16</f>
        <v>1164</v>
      </c>
      <c r="C4522" s="395" t="s">
        <v>17716</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f>'Page 1 - General Information'!$G$12</f>
        <v>104105353</v>
      </c>
      <c r="B4523" t="str">
        <f>'Page 1 - General Information'!$G$16</f>
        <v>1164</v>
      </c>
      <c r="C4523" s="395" t="s">
        <v>17716</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25">
      <c r="A4524">
        <f>'Page 1 - General Information'!$G$12</f>
        <v>104105353</v>
      </c>
      <c r="B4524" t="str">
        <f>'Page 1 - General Information'!$G$16</f>
        <v>1164</v>
      </c>
      <c r="C4524" s="395" t="s">
        <v>17716</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f>'Page 1 - General Information'!$G$12</f>
        <v>104105353</v>
      </c>
      <c r="B4525" t="str">
        <f>'Page 1 - General Information'!$G$16</f>
        <v>1164</v>
      </c>
      <c r="C4525" s="395" t="s">
        <v>17716</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25">
      <c r="A4526">
        <f>'Page 1 - General Information'!$G$12</f>
        <v>104105353</v>
      </c>
      <c r="B4526" t="str">
        <f>'Page 1 - General Information'!$G$16</f>
        <v>1164</v>
      </c>
      <c r="C4526" s="395" t="s">
        <v>17716</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25">
      <c r="A4527">
        <f>'Page 1 - General Information'!$G$12</f>
        <v>104105353</v>
      </c>
      <c r="B4527" t="str">
        <f>'Page 1 - General Information'!$G$16</f>
        <v>1164</v>
      </c>
      <c r="C4527" s="395" t="s">
        <v>17716</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f>'Page 1 - General Information'!$G$12</f>
        <v>104105353</v>
      </c>
      <c r="B4528" t="str">
        <f>'Page 1 - General Information'!$G$16</f>
        <v>1164</v>
      </c>
      <c r="C4528" s="395" t="s">
        <v>17716</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f>'Page 1 - General Information'!$G$12</f>
        <v>104105353</v>
      </c>
      <c r="B4529" t="str">
        <f>'Page 1 - General Information'!$G$16</f>
        <v>1164</v>
      </c>
      <c r="C4529" s="395" t="s">
        <v>17716</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f>'Page 1 - General Information'!$G$12</f>
        <v>104105353</v>
      </c>
      <c r="B4530" t="str">
        <f>'Page 1 - General Information'!$G$16</f>
        <v>1164</v>
      </c>
      <c r="C4530" s="395" t="s">
        <v>17716</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f>'Page 1 - General Information'!$G$12</f>
        <v>104105353</v>
      </c>
      <c r="B4531" t="str">
        <f>'Page 1 - General Information'!$G$16</f>
        <v>1164</v>
      </c>
      <c r="C4531" s="395" t="s">
        <v>17716</v>
      </c>
      <c r="D4531"/>
      <c r="E4531"/>
      <c r="F4531"/>
      <c r="G4531"/>
      <c r="H4531"/>
      <c r="I4531"/>
      <c r="J4531"/>
      <c r="K4531"/>
      <c r="L4531"/>
      <c r="M4531"/>
      <c r="N4531" t="s">
        <v>8278</v>
      </c>
      <c r="O4531"/>
      <c r="P4531" s="401">
        <f>INDEX('Page 3 - Financial Information'!$K$16:$X$186,Y4531,X4531)</f>
        <v>18824.84</v>
      </c>
      <c r="Q4531"/>
      <c r="R4531"/>
      <c r="S4531" t="s">
        <v>8499</v>
      </c>
      <c r="T4531"/>
      <c r="U4531"/>
      <c r="V4531"/>
      <c r="W4531"/>
      <c r="X4531" s="397">
        <v>1</v>
      </c>
      <c r="Y4531" s="397">
        <v>21</v>
      </c>
    </row>
    <row r="4532" spans="1:25" x14ac:dyDescent="0.25">
      <c r="A4532">
        <f>'Page 1 - General Information'!$G$12</f>
        <v>104105353</v>
      </c>
      <c r="B4532" t="str">
        <f>'Page 1 - General Information'!$G$16</f>
        <v>1164</v>
      </c>
      <c r="C4532" s="395" t="s">
        <v>17716</v>
      </c>
      <c r="D4532"/>
      <c r="E4532"/>
      <c r="F4532"/>
      <c r="G4532"/>
      <c r="H4532"/>
      <c r="I4532"/>
      <c r="J4532"/>
      <c r="K4532"/>
      <c r="L4532"/>
      <c r="M4532"/>
      <c r="N4532" t="s">
        <v>8278</v>
      </c>
      <c r="O4532"/>
      <c r="P4532" s="401">
        <f>INDEX('Page 3 - Financial Information'!$K$16:$X$186,Y4532,X4532)</f>
        <v>1784.84</v>
      </c>
      <c r="Q4532"/>
      <c r="R4532"/>
      <c r="S4532" t="s">
        <v>8500</v>
      </c>
      <c r="T4532"/>
      <c r="U4532"/>
      <c r="V4532"/>
      <c r="W4532"/>
      <c r="X4532" s="397">
        <v>3</v>
      </c>
      <c r="Y4532" s="397">
        <v>21</v>
      </c>
    </row>
    <row r="4533" spans="1:25" x14ac:dyDescent="0.25">
      <c r="A4533">
        <f>'Page 1 - General Information'!$G$12</f>
        <v>104105353</v>
      </c>
      <c r="B4533" t="str">
        <f>'Page 1 - General Information'!$G$16</f>
        <v>1164</v>
      </c>
      <c r="C4533" s="395" t="s">
        <v>17716</v>
      </c>
      <c r="D4533"/>
      <c r="E4533"/>
      <c r="F4533"/>
      <c r="G4533"/>
      <c r="H4533"/>
      <c r="I4533"/>
      <c r="J4533"/>
      <c r="K4533"/>
      <c r="L4533"/>
      <c r="M4533"/>
      <c r="N4533" t="s">
        <v>8278</v>
      </c>
      <c r="O4533"/>
      <c r="P4533" s="401">
        <f>INDEX('Page 3 - Financial Information'!$K$16:$X$186,Y4533,X4533)</f>
        <v>3420</v>
      </c>
      <c r="Q4533"/>
      <c r="R4533"/>
      <c r="S4533" t="s">
        <v>8501</v>
      </c>
      <c r="T4533"/>
      <c r="U4533"/>
      <c r="V4533"/>
      <c r="W4533"/>
      <c r="X4533" s="397">
        <v>4</v>
      </c>
      <c r="Y4533" s="397">
        <v>21</v>
      </c>
    </row>
    <row r="4534" spans="1:25" x14ac:dyDescent="0.25">
      <c r="A4534">
        <f>'Page 1 - General Information'!$G$12</f>
        <v>104105353</v>
      </c>
      <c r="B4534" t="str">
        <f>'Page 1 - General Information'!$G$16</f>
        <v>1164</v>
      </c>
      <c r="C4534" s="395" t="s">
        <v>17716</v>
      </c>
      <c r="D4534"/>
      <c r="E4534"/>
      <c r="F4534"/>
      <c r="G4534"/>
      <c r="H4534"/>
      <c r="I4534"/>
      <c r="J4534"/>
      <c r="K4534"/>
      <c r="L4534"/>
      <c r="M4534"/>
      <c r="N4534" t="s">
        <v>8278</v>
      </c>
      <c r="O4534"/>
      <c r="P4534" s="401">
        <f>INDEX('Page 3 - Financial Information'!$K$16:$X$186,Y4534,X4534)</f>
        <v>3607.58</v>
      </c>
      <c r="Q4534"/>
      <c r="R4534"/>
      <c r="S4534" t="s">
        <v>8502</v>
      </c>
      <c r="T4534"/>
      <c r="U4534"/>
      <c r="V4534"/>
      <c r="W4534"/>
      <c r="X4534" s="397">
        <v>5</v>
      </c>
      <c r="Y4534" s="397">
        <v>21</v>
      </c>
    </row>
    <row r="4535" spans="1:25" x14ac:dyDescent="0.25">
      <c r="A4535">
        <f>'Page 1 - General Information'!$G$12</f>
        <v>104105353</v>
      </c>
      <c r="B4535" t="str">
        <f>'Page 1 - General Information'!$G$16</f>
        <v>1164</v>
      </c>
      <c r="C4535" s="395" t="s">
        <v>17716</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f>'Page 1 - General Information'!$G$12</f>
        <v>104105353</v>
      </c>
      <c r="B4536" t="str">
        <f>'Page 1 - General Information'!$G$16</f>
        <v>1164</v>
      </c>
      <c r="C4536" s="395" t="s">
        <v>17716</v>
      </c>
      <c r="D4536"/>
      <c r="E4536"/>
      <c r="F4536"/>
      <c r="G4536"/>
      <c r="H4536"/>
      <c r="I4536"/>
      <c r="J4536"/>
      <c r="K4536"/>
      <c r="L4536"/>
      <c r="M4536"/>
      <c r="N4536" t="s">
        <v>8278</v>
      </c>
      <c r="O4536"/>
      <c r="P4536" s="401">
        <f>INDEX('Page 3 - Financial Information'!$K$16:$X$186,Y4536,X4536)</f>
        <v>4012.4199999999996</v>
      </c>
      <c r="Q4536"/>
      <c r="R4536"/>
      <c r="S4536" t="s">
        <v>8504</v>
      </c>
      <c r="T4536"/>
      <c r="U4536"/>
      <c r="V4536"/>
      <c r="W4536"/>
      <c r="X4536" s="397">
        <v>7</v>
      </c>
      <c r="Y4536" s="397">
        <v>21</v>
      </c>
    </row>
    <row r="4537" spans="1:25" x14ac:dyDescent="0.25">
      <c r="A4537">
        <f>'Page 1 - General Information'!$G$12</f>
        <v>104105353</v>
      </c>
      <c r="B4537" t="str">
        <f>'Page 1 - General Information'!$G$16</f>
        <v>1164</v>
      </c>
      <c r="C4537" s="395" t="s">
        <v>17716</v>
      </c>
      <c r="D4537"/>
      <c r="E4537"/>
      <c r="F4537"/>
      <c r="G4537"/>
      <c r="H4537"/>
      <c r="I4537"/>
      <c r="J4537"/>
      <c r="K4537"/>
      <c r="L4537"/>
      <c r="M4537"/>
      <c r="N4537" t="s">
        <v>8278</v>
      </c>
      <c r="O4537"/>
      <c r="P4537" s="401">
        <f>INDEX('Page 3 - Financial Information'!$K$16:$X$186,Y4537,X4537)</f>
        <v>6000</v>
      </c>
      <c r="Q4537"/>
      <c r="R4537"/>
      <c r="S4537" t="s">
        <v>8505</v>
      </c>
      <c r="T4537"/>
      <c r="U4537"/>
      <c r="V4537"/>
      <c r="W4537"/>
      <c r="X4537" s="397">
        <v>8</v>
      </c>
      <c r="Y4537" s="397">
        <v>21</v>
      </c>
    </row>
    <row r="4538" spans="1:25" x14ac:dyDescent="0.25">
      <c r="A4538">
        <f>'Page 1 - General Information'!$G$12</f>
        <v>104105353</v>
      </c>
      <c r="B4538" t="str">
        <f>'Page 1 - General Information'!$G$16</f>
        <v>1164</v>
      </c>
      <c r="C4538" s="395" t="s">
        <v>17716</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f>'Page 1 - General Information'!$G$12</f>
        <v>104105353</v>
      </c>
      <c r="B4539" t="str">
        <f>'Page 1 - General Information'!$G$16</f>
        <v>1164</v>
      </c>
      <c r="C4539" s="395" t="s">
        <v>17716</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f>'Page 1 - General Information'!$G$12</f>
        <v>104105353</v>
      </c>
      <c r="B4540" t="str">
        <f>'Page 1 - General Information'!$G$16</f>
        <v>1164</v>
      </c>
      <c r="C4540" s="395" t="s">
        <v>17716</v>
      </c>
      <c r="D4540"/>
      <c r="E4540"/>
      <c r="F4540"/>
      <c r="G4540"/>
      <c r="H4540"/>
      <c r="I4540"/>
      <c r="J4540"/>
      <c r="K4540"/>
      <c r="L4540"/>
      <c r="M4540"/>
      <c r="N4540" t="s">
        <v>8278</v>
      </c>
      <c r="O4540"/>
      <c r="P4540" s="401">
        <f>INDEX('Page 3 - Financial Information'!$K$16:$X$186,Y4540,X4540)</f>
        <v>8871.31</v>
      </c>
      <c r="Q4540"/>
      <c r="R4540"/>
      <c r="S4540" t="s">
        <v>8508</v>
      </c>
      <c r="T4540"/>
      <c r="U4540"/>
      <c r="V4540"/>
      <c r="W4540"/>
      <c r="X4540" s="397">
        <v>13</v>
      </c>
      <c r="Y4540" s="397">
        <v>21</v>
      </c>
    </row>
    <row r="4541" spans="1:25" x14ac:dyDescent="0.25">
      <c r="A4541">
        <f>'Page 1 - General Information'!$G$12</f>
        <v>104105353</v>
      </c>
      <c r="B4541" t="str">
        <f>'Page 1 - General Information'!$G$16</f>
        <v>1164</v>
      </c>
      <c r="C4541" s="395" t="s">
        <v>17716</v>
      </c>
      <c r="D4541"/>
      <c r="E4541"/>
      <c r="F4541"/>
      <c r="G4541"/>
      <c r="H4541"/>
      <c r="I4541"/>
      <c r="J4541"/>
      <c r="K4541"/>
      <c r="L4541"/>
      <c r="M4541"/>
      <c r="N4541" t="s">
        <v>8278</v>
      </c>
      <c r="O4541"/>
      <c r="P4541" s="401">
        <f>INDEX('Page 3 - Financial Information'!$K$16:$X$186,Y4541,X4541)</f>
        <v>8866.51</v>
      </c>
      <c r="Q4541"/>
      <c r="R4541"/>
      <c r="S4541" t="s">
        <v>8509</v>
      </c>
      <c r="T4541"/>
      <c r="U4541"/>
      <c r="V4541"/>
      <c r="W4541"/>
      <c r="X4541" s="397">
        <v>14</v>
      </c>
      <c r="Y4541" s="397">
        <v>21</v>
      </c>
    </row>
    <row r="4542" spans="1:25" x14ac:dyDescent="0.25">
      <c r="A4542">
        <f>'Page 1 - General Information'!$G$12</f>
        <v>104105353</v>
      </c>
      <c r="B4542" t="str">
        <f>'Page 1 - General Information'!$G$16</f>
        <v>1164</v>
      </c>
      <c r="C4542" s="395" t="s">
        <v>17716</v>
      </c>
      <c r="D4542"/>
      <c r="E4542"/>
      <c r="F4542"/>
      <c r="G4542"/>
      <c r="H4542"/>
      <c r="I4542"/>
      <c r="J4542"/>
      <c r="K4542"/>
      <c r="L4542"/>
      <c r="M4542"/>
      <c r="N4542" t="s">
        <v>8278</v>
      </c>
      <c r="O4542"/>
      <c r="P4542" s="401">
        <f>INDEX('Page 3 - Financial Information'!$K$16:$X$186,Y4542,X4542)</f>
        <v>2450</v>
      </c>
      <c r="Q4542"/>
      <c r="R4542"/>
      <c r="S4542" t="s">
        <v>8510</v>
      </c>
      <c r="T4542"/>
      <c r="U4542"/>
      <c r="V4542"/>
      <c r="W4542"/>
      <c r="X4542" s="397">
        <v>1</v>
      </c>
      <c r="Y4542" s="397">
        <v>22</v>
      </c>
    </row>
    <row r="4543" spans="1:25" x14ac:dyDescent="0.25">
      <c r="A4543">
        <f>'Page 1 - General Information'!$G$12</f>
        <v>104105353</v>
      </c>
      <c r="B4543" t="str">
        <f>'Page 1 - General Information'!$G$16</f>
        <v>1164</v>
      </c>
      <c r="C4543" s="395" t="s">
        <v>17716</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f>'Page 1 - General Information'!$G$12</f>
        <v>104105353</v>
      </c>
      <c r="B4544" t="str">
        <f>'Page 1 - General Information'!$G$16</f>
        <v>1164</v>
      </c>
      <c r="C4544" s="395" t="s">
        <v>17716</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f>'Page 1 - General Information'!$G$12</f>
        <v>104105353</v>
      </c>
      <c r="B4545" t="str">
        <f>'Page 1 - General Information'!$G$16</f>
        <v>1164</v>
      </c>
      <c r="C4545" s="395" t="s">
        <v>17716</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25">
      <c r="A4546">
        <f>'Page 1 - General Information'!$G$12</f>
        <v>104105353</v>
      </c>
      <c r="B4546" t="str">
        <f>'Page 1 - General Information'!$G$16</f>
        <v>1164</v>
      </c>
      <c r="C4546" s="395" t="s">
        <v>17716</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f>'Page 1 - General Information'!$G$12</f>
        <v>104105353</v>
      </c>
      <c r="B4547" t="str">
        <f>'Page 1 - General Information'!$G$16</f>
        <v>1164</v>
      </c>
      <c r="C4547" s="395" t="s">
        <v>17716</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25">
      <c r="A4548">
        <f>'Page 1 - General Information'!$G$12</f>
        <v>104105353</v>
      </c>
      <c r="B4548" t="str">
        <f>'Page 1 - General Information'!$G$16</f>
        <v>1164</v>
      </c>
      <c r="C4548" s="395" t="s">
        <v>17716</v>
      </c>
      <c r="D4548"/>
      <c r="E4548"/>
      <c r="F4548"/>
      <c r="G4548"/>
      <c r="H4548"/>
      <c r="I4548"/>
      <c r="J4548"/>
      <c r="K4548"/>
      <c r="L4548"/>
      <c r="M4548"/>
      <c r="N4548" t="s">
        <v>8278</v>
      </c>
      <c r="O4548"/>
      <c r="P4548" s="401">
        <f>INDEX('Page 3 - Financial Information'!$K$16:$X$186,Y4548,X4548)</f>
        <v>2450</v>
      </c>
      <c r="Q4548"/>
      <c r="R4548"/>
      <c r="S4548" t="s">
        <v>8516</v>
      </c>
      <c r="T4548"/>
      <c r="U4548"/>
      <c r="V4548"/>
      <c r="W4548"/>
      <c r="X4548" s="397">
        <v>8</v>
      </c>
      <c r="Y4548" s="397">
        <v>22</v>
      </c>
    </row>
    <row r="4549" spans="1:25" x14ac:dyDescent="0.25">
      <c r="A4549">
        <f>'Page 1 - General Information'!$G$12</f>
        <v>104105353</v>
      </c>
      <c r="B4549" t="str">
        <f>'Page 1 - General Information'!$G$16</f>
        <v>1164</v>
      </c>
      <c r="C4549" s="395" t="s">
        <v>17716</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f>'Page 1 - General Information'!$G$12</f>
        <v>104105353</v>
      </c>
      <c r="B4550" t="str">
        <f>'Page 1 - General Information'!$G$16</f>
        <v>1164</v>
      </c>
      <c r="C4550" s="395" t="s">
        <v>17716</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f>'Page 1 - General Information'!$G$12</f>
        <v>104105353</v>
      </c>
      <c r="B4551" t="str">
        <f>'Page 1 - General Information'!$G$16</f>
        <v>1164</v>
      </c>
      <c r="C4551" s="395" t="s">
        <v>17716</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f>'Page 1 - General Information'!$G$12</f>
        <v>104105353</v>
      </c>
      <c r="B4552" t="str">
        <f>'Page 1 - General Information'!$G$16</f>
        <v>1164</v>
      </c>
      <c r="C4552" s="395" t="s">
        <v>17716</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f>'Page 1 - General Information'!$G$12</f>
        <v>104105353</v>
      </c>
      <c r="B4553" t="str">
        <f>'Page 1 - General Information'!$G$16</f>
        <v>1164</v>
      </c>
      <c r="C4553" s="395" t="s">
        <v>17716</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f>'Page 1 - General Information'!$G$12</f>
        <v>104105353</v>
      </c>
      <c r="B4554" t="str">
        <f>'Page 1 - General Information'!$G$16</f>
        <v>1164</v>
      </c>
      <c r="C4554" s="395" t="s">
        <v>17716</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f>'Page 1 - General Information'!$G$12</f>
        <v>104105353</v>
      </c>
      <c r="B4555" t="str">
        <f>'Page 1 - General Information'!$G$16</f>
        <v>1164</v>
      </c>
      <c r="C4555" s="395" t="s">
        <v>17716</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f>'Page 1 - General Information'!$G$12</f>
        <v>104105353</v>
      </c>
      <c r="B4556" t="str">
        <f>'Page 1 - General Information'!$G$16</f>
        <v>1164</v>
      </c>
      <c r="C4556" s="395" t="s">
        <v>17716</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f>'Page 1 - General Information'!$G$12</f>
        <v>104105353</v>
      </c>
      <c r="B4557" t="str">
        <f>'Page 1 - General Information'!$G$16</f>
        <v>1164</v>
      </c>
      <c r="C4557" s="395" t="s">
        <v>17716</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f>'Page 1 - General Information'!$G$12</f>
        <v>104105353</v>
      </c>
      <c r="B4558" t="str">
        <f>'Page 1 - General Information'!$G$16</f>
        <v>1164</v>
      </c>
      <c r="C4558" s="395" t="s">
        <v>17716</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f>'Page 1 - General Information'!$G$12</f>
        <v>104105353</v>
      </c>
      <c r="B4559" t="str">
        <f>'Page 1 - General Information'!$G$16</f>
        <v>1164</v>
      </c>
      <c r="C4559" s="395" t="s">
        <v>17716</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f>'Page 1 - General Information'!$G$12</f>
        <v>104105353</v>
      </c>
      <c r="B4560" t="str">
        <f>'Page 1 - General Information'!$G$16</f>
        <v>1164</v>
      </c>
      <c r="C4560" s="395" t="s">
        <v>17716</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f>'Page 1 - General Information'!$G$12</f>
        <v>104105353</v>
      </c>
      <c r="B4561" t="str">
        <f>'Page 1 - General Information'!$G$16</f>
        <v>1164</v>
      </c>
      <c r="C4561" s="395" t="s">
        <v>17716</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f>'Page 1 - General Information'!$G$12</f>
        <v>104105353</v>
      </c>
      <c r="B4562" t="str">
        <f>'Page 1 - General Information'!$G$16</f>
        <v>1164</v>
      </c>
      <c r="C4562" s="395" t="s">
        <v>17716</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f>'Page 1 - General Information'!$G$12</f>
        <v>104105353</v>
      </c>
      <c r="B4563" t="str">
        <f>'Page 1 - General Information'!$G$16</f>
        <v>1164</v>
      </c>
      <c r="C4563" s="395" t="s">
        <v>17716</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f>'Page 1 - General Information'!$G$12</f>
        <v>104105353</v>
      </c>
      <c r="B4564" t="str">
        <f>'Page 1 - General Information'!$G$16</f>
        <v>1164</v>
      </c>
      <c r="C4564" s="395" t="s">
        <v>17716</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f>'Page 1 - General Information'!$G$12</f>
        <v>104105353</v>
      </c>
      <c r="B4565" t="str">
        <f>'Page 1 - General Information'!$G$16</f>
        <v>1164</v>
      </c>
      <c r="C4565" s="395" t="s">
        <v>17716</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f>'Page 1 - General Information'!$G$12</f>
        <v>104105353</v>
      </c>
      <c r="B4566" t="str">
        <f>'Page 1 - General Information'!$G$16</f>
        <v>1164</v>
      </c>
      <c r="C4566" s="395" t="s">
        <v>17716</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f>'Page 1 - General Information'!$G$12</f>
        <v>104105353</v>
      </c>
      <c r="B4567" t="str">
        <f>'Page 1 - General Information'!$G$16</f>
        <v>1164</v>
      </c>
      <c r="C4567" s="395" t="s">
        <v>17716</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f>'Page 1 - General Information'!$G$12</f>
        <v>104105353</v>
      </c>
      <c r="B4568" t="str">
        <f>'Page 1 - General Information'!$G$16</f>
        <v>1164</v>
      </c>
      <c r="C4568" s="395" t="s">
        <v>17716</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f>'Page 1 - General Information'!$G$12</f>
        <v>104105353</v>
      </c>
      <c r="B4569" t="str">
        <f>'Page 1 - General Information'!$G$16</f>
        <v>1164</v>
      </c>
      <c r="C4569" s="395" t="s">
        <v>17716</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f>'Page 1 - General Information'!$G$12</f>
        <v>104105353</v>
      </c>
      <c r="B4570" t="str">
        <f>'Page 1 - General Information'!$G$16</f>
        <v>1164</v>
      </c>
      <c r="C4570" s="395" t="s">
        <v>17716</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f>'Page 1 - General Information'!$G$12</f>
        <v>104105353</v>
      </c>
      <c r="B4571" t="str">
        <f>'Page 1 - General Information'!$G$16</f>
        <v>1164</v>
      </c>
      <c r="C4571" s="395" t="s">
        <v>17716</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f>'Page 1 - General Information'!$G$12</f>
        <v>104105353</v>
      </c>
      <c r="B4572" t="str">
        <f>'Page 1 - General Information'!$G$16</f>
        <v>1164</v>
      </c>
      <c r="C4572" s="395" t="s">
        <v>17716</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f>'Page 1 - General Information'!$G$12</f>
        <v>104105353</v>
      </c>
      <c r="B4573" t="str">
        <f>'Page 1 - General Information'!$G$16</f>
        <v>1164</v>
      </c>
      <c r="C4573" s="395" t="s">
        <v>17716</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f>'Page 1 - General Information'!$G$12</f>
        <v>104105353</v>
      </c>
      <c r="B4574" t="str">
        <f>'Page 1 - General Information'!$G$16</f>
        <v>1164</v>
      </c>
      <c r="C4574" s="395" t="s">
        <v>17716</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f>'Page 1 - General Information'!$G$12</f>
        <v>104105353</v>
      </c>
      <c r="B4575" t="str">
        <f>'Page 1 - General Information'!$G$16</f>
        <v>1164</v>
      </c>
      <c r="C4575" s="395" t="s">
        <v>17716</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25">
      <c r="A4576">
        <f>'Page 1 - General Information'!$G$12</f>
        <v>104105353</v>
      </c>
      <c r="B4576" t="str">
        <f>'Page 1 - General Information'!$G$16</f>
        <v>1164</v>
      </c>
      <c r="C4576" s="395" t="s">
        <v>17716</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25">
      <c r="A4577">
        <f>'Page 1 - General Information'!$G$12</f>
        <v>104105353</v>
      </c>
      <c r="B4577" t="str">
        <f>'Page 1 - General Information'!$G$16</f>
        <v>1164</v>
      </c>
      <c r="C4577" s="395" t="s">
        <v>17716</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f>'Page 1 - General Information'!$G$12</f>
        <v>104105353</v>
      </c>
      <c r="B4578" t="str">
        <f>'Page 1 - General Information'!$G$16</f>
        <v>1164</v>
      </c>
      <c r="C4578" s="395" t="s">
        <v>17716</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25">
      <c r="A4579">
        <f>'Page 1 - General Information'!$G$12</f>
        <v>104105353</v>
      </c>
      <c r="B4579" t="str">
        <f>'Page 1 - General Information'!$G$16</f>
        <v>1164</v>
      </c>
      <c r="C4579" s="395" t="s">
        <v>17716</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f>'Page 1 - General Information'!$G$12</f>
        <v>104105353</v>
      </c>
      <c r="B4580" t="str">
        <f>'Page 1 - General Information'!$G$16</f>
        <v>1164</v>
      </c>
      <c r="C4580" s="395" t="s">
        <v>17716</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25">
      <c r="A4581">
        <f>'Page 1 - General Information'!$G$12</f>
        <v>104105353</v>
      </c>
      <c r="B4581" t="str">
        <f>'Page 1 - General Information'!$G$16</f>
        <v>1164</v>
      </c>
      <c r="C4581" s="395" t="s">
        <v>17716</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25">
      <c r="A4582">
        <f>'Page 1 - General Information'!$G$12</f>
        <v>104105353</v>
      </c>
      <c r="B4582" t="str">
        <f>'Page 1 - General Information'!$G$16</f>
        <v>1164</v>
      </c>
      <c r="C4582" s="395" t="s">
        <v>17716</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f>'Page 1 - General Information'!$G$12</f>
        <v>104105353</v>
      </c>
      <c r="B4583" t="str">
        <f>'Page 1 - General Information'!$G$16</f>
        <v>1164</v>
      </c>
      <c r="C4583" s="395" t="s">
        <v>17716</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f>'Page 1 - General Information'!$G$12</f>
        <v>104105353</v>
      </c>
      <c r="B4584" t="str">
        <f>'Page 1 - General Information'!$G$16</f>
        <v>1164</v>
      </c>
      <c r="C4584" s="395" t="s">
        <v>17716</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f>'Page 1 - General Information'!$G$12</f>
        <v>104105353</v>
      </c>
      <c r="B4585" t="str">
        <f>'Page 1 - General Information'!$G$16</f>
        <v>1164</v>
      </c>
      <c r="C4585" s="395" t="s">
        <v>17716</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f>'Page 1 - General Information'!$G$12</f>
        <v>104105353</v>
      </c>
      <c r="B4586" t="str">
        <f>'Page 1 - General Information'!$G$16</f>
        <v>1164</v>
      </c>
      <c r="C4586" s="395" t="s">
        <v>17716</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f>'Page 1 - General Information'!$G$12</f>
        <v>104105353</v>
      </c>
      <c r="B4587" t="str">
        <f>'Page 1 - General Information'!$G$16</f>
        <v>1164</v>
      </c>
      <c r="C4587" s="395" t="s">
        <v>17716</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f>'Page 1 - General Information'!$G$12</f>
        <v>104105353</v>
      </c>
      <c r="B4588" t="str">
        <f>'Page 1 - General Information'!$G$16</f>
        <v>1164</v>
      </c>
      <c r="C4588" s="395" t="s">
        <v>17716</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f>'Page 1 - General Information'!$G$12</f>
        <v>104105353</v>
      </c>
      <c r="B4589" t="str">
        <f>'Page 1 - General Information'!$G$16</f>
        <v>1164</v>
      </c>
      <c r="C4589" s="395" t="s">
        <v>17716</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f>'Page 1 - General Information'!$G$12</f>
        <v>104105353</v>
      </c>
      <c r="B4590" t="str">
        <f>'Page 1 - General Information'!$G$16</f>
        <v>1164</v>
      </c>
      <c r="C4590" s="395" t="s">
        <v>17716</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f>'Page 1 - General Information'!$G$12</f>
        <v>104105353</v>
      </c>
      <c r="B4591" t="str">
        <f>'Page 1 - General Information'!$G$16</f>
        <v>1164</v>
      </c>
      <c r="C4591" s="395" t="s">
        <v>17716</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f>'Page 1 - General Information'!$G$12</f>
        <v>104105353</v>
      </c>
      <c r="B4592" t="str">
        <f>'Page 1 - General Information'!$G$16</f>
        <v>1164</v>
      </c>
      <c r="C4592" s="395" t="s">
        <v>17716</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f>'Page 1 - General Information'!$G$12</f>
        <v>104105353</v>
      </c>
      <c r="B4593" t="str">
        <f>'Page 1 - General Information'!$G$16</f>
        <v>1164</v>
      </c>
      <c r="C4593" s="395" t="s">
        <v>17716</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f>'Page 1 - General Information'!$G$12</f>
        <v>104105353</v>
      </c>
      <c r="B4594" t="str">
        <f>'Page 1 - General Information'!$G$16</f>
        <v>1164</v>
      </c>
      <c r="C4594" s="395" t="s">
        <v>17716</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f>'Page 1 - General Information'!$G$12</f>
        <v>104105353</v>
      </c>
      <c r="B4595" t="str">
        <f>'Page 1 - General Information'!$G$16</f>
        <v>1164</v>
      </c>
      <c r="C4595" s="395" t="s">
        <v>17716</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f>'Page 1 - General Information'!$G$12</f>
        <v>104105353</v>
      </c>
      <c r="B4596" t="str">
        <f>'Page 1 - General Information'!$G$16</f>
        <v>1164</v>
      </c>
      <c r="C4596" s="395" t="s">
        <v>17716</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f>'Page 1 - General Information'!$G$12</f>
        <v>104105353</v>
      </c>
      <c r="B4597" t="str">
        <f>'Page 1 - General Information'!$G$16</f>
        <v>1164</v>
      </c>
      <c r="C4597" s="395" t="s">
        <v>17716</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f>'Page 1 - General Information'!$G$12</f>
        <v>104105353</v>
      </c>
      <c r="B4598" t="str">
        <f>'Page 1 - General Information'!$G$16</f>
        <v>1164</v>
      </c>
      <c r="C4598" s="395" t="s">
        <v>17716</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f>'Page 1 - General Information'!$G$12</f>
        <v>104105353</v>
      </c>
      <c r="B4599" t="str">
        <f>'Page 1 - General Information'!$G$16</f>
        <v>1164</v>
      </c>
      <c r="C4599" s="395" t="s">
        <v>17716</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f>'Page 1 - General Information'!$G$12</f>
        <v>104105353</v>
      </c>
      <c r="B4600" t="str">
        <f>'Page 1 - General Information'!$G$16</f>
        <v>1164</v>
      </c>
      <c r="C4600" s="395" t="s">
        <v>17716</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f>'Page 1 - General Information'!$G$12</f>
        <v>104105353</v>
      </c>
      <c r="B4601" t="str">
        <f>'Page 1 - General Information'!$G$16</f>
        <v>1164</v>
      </c>
      <c r="C4601" s="395" t="s">
        <v>17716</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f>'Page 1 - General Information'!$G$12</f>
        <v>104105353</v>
      </c>
      <c r="B4602" t="str">
        <f>'Page 1 - General Information'!$G$16</f>
        <v>1164</v>
      </c>
      <c r="C4602" s="395" t="s">
        <v>17716</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f>'Page 1 - General Information'!$G$12</f>
        <v>104105353</v>
      </c>
      <c r="B4603" t="str">
        <f>'Page 1 - General Information'!$G$16</f>
        <v>1164</v>
      </c>
      <c r="C4603" s="395" t="s">
        <v>17716</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f>'Page 1 - General Information'!$G$12</f>
        <v>104105353</v>
      </c>
      <c r="B4604" t="str">
        <f>'Page 1 - General Information'!$G$16</f>
        <v>1164</v>
      </c>
      <c r="C4604" s="395" t="s">
        <v>17716</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f>'Page 1 - General Information'!$G$12</f>
        <v>104105353</v>
      </c>
      <c r="B4605" t="str">
        <f>'Page 1 - General Information'!$G$16</f>
        <v>1164</v>
      </c>
      <c r="C4605" s="395" t="s">
        <v>17716</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f>'Page 1 - General Information'!$G$12</f>
        <v>104105353</v>
      </c>
      <c r="B4606" t="str">
        <f>'Page 1 - General Information'!$G$16</f>
        <v>1164</v>
      </c>
      <c r="C4606" s="395" t="s">
        <v>17716</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f>'Page 1 - General Information'!$G$12</f>
        <v>104105353</v>
      </c>
      <c r="B4607" t="str">
        <f>'Page 1 - General Information'!$G$16</f>
        <v>1164</v>
      </c>
      <c r="C4607" s="395" t="s">
        <v>17716</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f>'Page 1 - General Information'!$G$12</f>
        <v>104105353</v>
      </c>
      <c r="B4608" t="str">
        <f>'Page 1 - General Information'!$G$16</f>
        <v>1164</v>
      </c>
      <c r="C4608" s="395" t="s">
        <v>17716</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f>'Page 1 - General Information'!$G$12</f>
        <v>104105353</v>
      </c>
      <c r="B4609" t="str">
        <f>'Page 1 - General Information'!$G$16</f>
        <v>1164</v>
      </c>
      <c r="C4609" s="395" t="s">
        <v>17716</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f>'Page 1 - General Information'!$G$12</f>
        <v>104105353</v>
      </c>
      <c r="B4610" t="str">
        <f>'Page 1 - General Information'!$G$16</f>
        <v>1164</v>
      </c>
      <c r="C4610" s="395" t="s">
        <v>17716</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f>'Page 1 - General Information'!$G$12</f>
        <v>104105353</v>
      </c>
      <c r="B4611" t="str">
        <f>'Page 1 - General Information'!$G$16</f>
        <v>1164</v>
      </c>
      <c r="C4611" s="395" t="s">
        <v>17716</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f>'Page 1 - General Information'!$G$12</f>
        <v>104105353</v>
      </c>
      <c r="B4612" t="str">
        <f>'Page 1 - General Information'!$G$16</f>
        <v>1164</v>
      </c>
      <c r="C4612" s="395" t="s">
        <v>17716</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f>'Page 1 - General Information'!$G$12</f>
        <v>104105353</v>
      </c>
      <c r="B4613" t="str">
        <f>'Page 1 - General Information'!$G$16</f>
        <v>1164</v>
      </c>
      <c r="C4613" s="395" t="s">
        <v>17716</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f>'Page 1 - General Information'!$G$12</f>
        <v>104105353</v>
      </c>
      <c r="B4614" t="str">
        <f>'Page 1 - General Information'!$G$16</f>
        <v>1164</v>
      </c>
      <c r="C4614" s="395" t="s">
        <v>17716</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f>'Page 1 - General Information'!$G$12</f>
        <v>104105353</v>
      </c>
      <c r="B4615" t="str">
        <f>'Page 1 - General Information'!$G$16</f>
        <v>1164</v>
      </c>
      <c r="C4615" s="395" t="s">
        <v>17716</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f>'Page 1 - General Information'!$G$12</f>
        <v>104105353</v>
      </c>
      <c r="B4616" t="str">
        <f>'Page 1 - General Information'!$G$16</f>
        <v>1164</v>
      </c>
      <c r="C4616" s="395" t="s">
        <v>17716</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f>'Page 1 - General Information'!$G$12</f>
        <v>104105353</v>
      </c>
      <c r="B4617" t="str">
        <f>'Page 1 - General Information'!$G$16</f>
        <v>1164</v>
      </c>
      <c r="C4617" s="395" t="s">
        <v>17716</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f>'Page 1 - General Information'!$G$12</f>
        <v>104105353</v>
      </c>
      <c r="B4618" t="str">
        <f>'Page 1 - General Information'!$G$16</f>
        <v>1164</v>
      </c>
      <c r="C4618" s="395" t="s">
        <v>17716</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f>'Page 1 - General Information'!$G$12</f>
        <v>104105353</v>
      </c>
      <c r="B4619" t="str">
        <f>'Page 1 - General Information'!$G$16</f>
        <v>1164</v>
      </c>
      <c r="C4619" s="395" t="s">
        <v>17716</v>
      </c>
      <c r="D4619"/>
      <c r="E4619"/>
      <c r="F4619"/>
      <c r="G4619"/>
      <c r="H4619"/>
      <c r="I4619"/>
      <c r="J4619"/>
      <c r="K4619"/>
      <c r="L4619"/>
      <c r="M4619"/>
      <c r="N4619" t="s">
        <v>8278</v>
      </c>
      <c r="O4619"/>
      <c r="P4619" s="401">
        <f>INDEX('Page 3 - Financial Information'!$K$16:$X$186,Y4619,X4619)</f>
        <v>4271</v>
      </c>
      <c r="Q4619"/>
      <c r="R4619"/>
      <c r="S4619" t="s">
        <v>8587</v>
      </c>
      <c r="T4619"/>
      <c r="U4619"/>
      <c r="V4619"/>
      <c r="W4619"/>
      <c r="X4619" s="397">
        <v>1</v>
      </c>
      <c r="Y4619" s="397">
        <v>29</v>
      </c>
    </row>
    <row r="4620" spans="1:25" x14ac:dyDescent="0.25">
      <c r="A4620">
        <f>'Page 1 - General Information'!$G$12</f>
        <v>104105353</v>
      </c>
      <c r="B4620" t="str">
        <f>'Page 1 - General Information'!$G$16</f>
        <v>1164</v>
      </c>
      <c r="C4620" s="395" t="s">
        <v>17716</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25">
      <c r="A4621">
        <f>'Page 1 - General Information'!$G$12</f>
        <v>104105353</v>
      </c>
      <c r="B4621" t="str">
        <f>'Page 1 - General Information'!$G$16</f>
        <v>1164</v>
      </c>
      <c r="C4621" s="395" t="s">
        <v>17716</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f>'Page 1 - General Information'!$G$12</f>
        <v>104105353</v>
      </c>
      <c r="B4622" t="str">
        <f>'Page 1 - General Information'!$G$16</f>
        <v>1164</v>
      </c>
      <c r="C4622" s="395" t="s">
        <v>17716</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25">
      <c r="A4623">
        <f>'Page 1 - General Information'!$G$12</f>
        <v>104105353</v>
      </c>
      <c r="B4623" t="str">
        <f>'Page 1 - General Information'!$G$16</f>
        <v>1164</v>
      </c>
      <c r="C4623" s="395" t="s">
        <v>17716</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f>'Page 1 - General Information'!$G$12</f>
        <v>104105353</v>
      </c>
      <c r="B4624" t="str">
        <f>'Page 1 - General Information'!$G$16</f>
        <v>1164</v>
      </c>
      <c r="C4624" s="395" t="s">
        <v>17716</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25">
      <c r="A4625">
        <f>'Page 1 - General Information'!$G$12</f>
        <v>104105353</v>
      </c>
      <c r="B4625" t="str">
        <f>'Page 1 - General Information'!$G$16</f>
        <v>1164</v>
      </c>
      <c r="C4625" s="395" t="s">
        <v>17716</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f>'Page 1 - General Information'!$G$12</f>
        <v>104105353</v>
      </c>
      <c r="B4626" t="str">
        <f>'Page 1 - General Information'!$G$16</f>
        <v>1164</v>
      </c>
      <c r="C4626" s="395" t="s">
        <v>17716</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f>'Page 1 - General Information'!$G$12</f>
        <v>104105353</v>
      </c>
      <c r="B4627" t="str">
        <f>'Page 1 - General Information'!$G$16</f>
        <v>1164</v>
      </c>
      <c r="C4627" s="395" t="s">
        <v>17716</v>
      </c>
      <c r="D4627"/>
      <c r="E4627"/>
      <c r="F4627"/>
      <c r="G4627"/>
      <c r="H4627"/>
      <c r="I4627"/>
      <c r="J4627"/>
      <c r="K4627"/>
      <c r="L4627"/>
      <c r="M4627"/>
      <c r="N4627" t="s">
        <v>8278</v>
      </c>
      <c r="O4627"/>
      <c r="P4627" s="401">
        <f>INDEX('Page 3 - Financial Information'!$K$16:$X$186,Y4627,X4627)</f>
        <v>4271</v>
      </c>
      <c r="Q4627"/>
      <c r="R4627"/>
      <c r="S4627" t="s">
        <v>8595</v>
      </c>
      <c r="T4627"/>
      <c r="U4627"/>
      <c r="V4627"/>
      <c r="W4627"/>
      <c r="X4627" s="397">
        <v>10</v>
      </c>
      <c r="Y4627" s="397">
        <v>29</v>
      </c>
    </row>
    <row r="4628" spans="1:25" x14ac:dyDescent="0.25">
      <c r="A4628">
        <f>'Page 1 - General Information'!$G$12</f>
        <v>104105353</v>
      </c>
      <c r="B4628" t="str">
        <f>'Page 1 - General Information'!$G$16</f>
        <v>1164</v>
      </c>
      <c r="C4628" s="395" t="s">
        <v>17716</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f>'Page 1 - General Information'!$G$12</f>
        <v>104105353</v>
      </c>
      <c r="B4629" t="str">
        <f>'Page 1 - General Information'!$G$16</f>
        <v>1164</v>
      </c>
      <c r="C4629" s="395" t="s">
        <v>17716</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f>'Page 1 - General Information'!$G$12</f>
        <v>104105353</v>
      </c>
      <c r="B4630" t="str">
        <f>'Page 1 - General Information'!$G$16</f>
        <v>1164</v>
      </c>
      <c r="C4630" s="395" t="s">
        <v>17716</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f>'Page 1 - General Information'!$G$12</f>
        <v>104105353</v>
      </c>
      <c r="B4631" t="str">
        <f>'Page 1 - General Information'!$G$16</f>
        <v>1164</v>
      </c>
      <c r="C4631" s="395" t="s">
        <v>17716</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f>'Page 1 - General Information'!$G$12</f>
        <v>104105353</v>
      </c>
      <c r="B4632" t="str">
        <f>'Page 1 - General Information'!$G$16</f>
        <v>1164</v>
      </c>
      <c r="C4632" s="395" t="s">
        <v>17716</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f>'Page 1 - General Information'!$G$12</f>
        <v>104105353</v>
      </c>
      <c r="B4633" t="str">
        <f>'Page 1 - General Information'!$G$16</f>
        <v>1164</v>
      </c>
      <c r="C4633" s="395" t="s">
        <v>17716</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f>'Page 1 - General Information'!$G$12</f>
        <v>104105353</v>
      </c>
      <c r="B4634" t="str">
        <f>'Page 1 - General Information'!$G$16</f>
        <v>1164</v>
      </c>
      <c r="C4634" s="395" t="s">
        <v>17716</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f>'Page 1 - General Information'!$G$12</f>
        <v>104105353</v>
      </c>
      <c r="B4635" t="str">
        <f>'Page 1 - General Information'!$G$16</f>
        <v>1164</v>
      </c>
      <c r="C4635" s="395" t="s">
        <v>17716</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f>'Page 1 - General Information'!$G$12</f>
        <v>104105353</v>
      </c>
      <c r="B4636" t="str">
        <f>'Page 1 - General Information'!$G$16</f>
        <v>1164</v>
      </c>
      <c r="C4636" s="395" t="s">
        <v>17716</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f>'Page 1 - General Information'!$G$12</f>
        <v>104105353</v>
      </c>
      <c r="B4637" t="str">
        <f>'Page 1 - General Information'!$G$16</f>
        <v>1164</v>
      </c>
      <c r="C4637" s="395" t="s">
        <v>17716</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f>'Page 1 - General Information'!$G$12</f>
        <v>104105353</v>
      </c>
      <c r="B4638" t="str">
        <f>'Page 1 - General Information'!$G$16</f>
        <v>1164</v>
      </c>
      <c r="C4638" s="395" t="s">
        <v>17716</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f>'Page 1 - General Information'!$G$12</f>
        <v>104105353</v>
      </c>
      <c r="B4639" t="str">
        <f>'Page 1 - General Information'!$G$16</f>
        <v>1164</v>
      </c>
      <c r="C4639" s="395" t="s">
        <v>17716</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f>'Page 1 - General Information'!$G$12</f>
        <v>104105353</v>
      </c>
      <c r="B4640" t="str">
        <f>'Page 1 - General Information'!$G$16</f>
        <v>1164</v>
      </c>
      <c r="C4640" s="395" t="s">
        <v>17716</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f>'Page 1 - General Information'!$G$12</f>
        <v>104105353</v>
      </c>
      <c r="B4641" t="str">
        <f>'Page 1 - General Information'!$G$16</f>
        <v>1164</v>
      </c>
      <c r="C4641" s="395" t="s">
        <v>17716</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f>'Page 1 - General Information'!$G$12</f>
        <v>104105353</v>
      </c>
      <c r="B4642" t="str">
        <f>'Page 1 - General Information'!$G$16</f>
        <v>1164</v>
      </c>
      <c r="C4642" s="395" t="s">
        <v>17716</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f>'Page 1 - General Information'!$G$12</f>
        <v>104105353</v>
      </c>
      <c r="B4643" t="str">
        <f>'Page 1 - General Information'!$G$16</f>
        <v>1164</v>
      </c>
      <c r="C4643" s="395" t="s">
        <v>17716</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f>'Page 1 - General Information'!$G$12</f>
        <v>104105353</v>
      </c>
      <c r="B4644" t="str">
        <f>'Page 1 - General Information'!$G$16</f>
        <v>1164</v>
      </c>
      <c r="C4644" s="395" t="s">
        <v>17716</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f>'Page 1 - General Information'!$G$12</f>
        <v>104105353</v>
      </c>
      <c r="B4645" t="str">
        <f>'Page 1 - General Information'!$G$16</f>
        <v>1164</v>
      </c>
      <c r="C4645" s="395" t="s">
        <v>17716</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f>'Page 1 - General Information'!$G$12</f>
        <v>104105353</v>
      </c>
      <c r="B4646" t="str">
        <f>'Page 1 - General Information'!$G$16</f>
        <v>1164</v>
      </c>
      <c r="C4646" s="395" t="s">
        <v>17716</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f>'Page 1 - General Information'!$G$12</f>
        <v>104105353</v>
      </c>
      <c r="B4647" t="str">
        <f>'Page 1 - General Information'!$G$16</f>
        <v>1164</v>
      </c>
      <c r="C4647" s="395" t="s">
        <v>17716</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f>'Page 1 - General Information'!$G$12</f>
        <v>104105353</v>
      </c>
      <c r="B4648" t="str">
        <f>'Page 1 - General Information'!$G$16</f>
        <v>1164</v>
      </c>
      <c r="C4648" s="395" t="s">
        <v>17716</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f>'Page 1 - General Information'!$G$12</f>
        <v>104105353</v>
      </c>
      <c r="B4649" t="str">
        <f>'Page 1 - General Information'!$G$16</f>
        <v>1164</v>
      </c>
      <c r="C4649" s="395" t="s">
        <v>17716</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f>'Page 1 - General Information'!$G$12</f>
        <v>104105353</v>
      </c>
      <c r="B4650" t="str">
        <f>'Page 1 - General Information'!$G$16</f>
        <v>1164</v>
      </c>
      <c r="C4650" s="395" t="s">
        <v>17716</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f>'Page 1 - General Information'!$G$12</f>
        <v>104105353</v>
      </c>
      <c r="B4651" t="str">
        <f>'Page 1 - General Information'!$G$16</f>
        <v>1164</v>
      </c>
      <c r="C4651" s="395" t="s">
        <v>17716</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f>'Page 1 - General Information'!$G$12</f>
        <v>104105353</v>
      </c>
      <c r="B4652" t="str">
        <f>'Page 1 - General Information'!$G$16</f>
        <v>1164</v>
      </c>
      <c r="C4652" s="395" t="s">
        <v>17716</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25">
      <c r="A4653">
        <f>'Page 1 - General Information'!$G$12</f>
        <v>104105353</v>
      </c>
      <c r="B4653" t="str">
        <f>'Page 1 - General Information'!$G$16</f>
        <v>1164</v>
      </c>
      <c r="C4653" s="395" t="s">
        <v>17716</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25">
      <c r="A4654">
        <f>'Page 1 - General Information'!$G$12</f>
        <v>104105353</v>
      </c>
      <c r="B4654" t="str">
        <f>'Page 1 - General Information'!$G$16</f>
        <v>1164</v>
      </c>
      <c r="C4654" s="395" t="s">
        <v>17716</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f>'Page 1 - General Information'!$G$12</f>
        <v>104105353</v>
      </c>
      <c r="B4655" t="str">
        <f>'Page 1 - General Information'!$G$16</f>
        <v>1164</v>
      </c>
      <c r="C4655" s="395" t="s">
        <v>17716</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25">
      <c r="A4656">
        <f>'Page 1 - General Information'!$G$12</f>
        <v>104105353</v>
      </c>
      <c r="B4656" t="str">
        <f>'Page 1 - General Information'!$G$16</f>
        <v>1164</v>
      </c>
      <c r="C4656" s="395" t="s">
        <v>17716</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f>'Page 1 - General Information'!$G$12</f>
        <v>104105353</v>
      </c>
      <c r="B4657" t="str">
        <f>'Page 1 - General Information'!$G$16</f>
        <v>1164</v>
      </c>
      <c r="C4657" s="395" t="s">
        <v>17716</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25">
      <c r="A4658">
        <f>'Page 1 - General Information'!$G$12</f>
        <v>104105353</v>
      </c>
      <c r="B4658" t="str">
        <f>'Page 1 - General Information'!$G$16</f>
        <v>1164</v>
      </c>
      <c r="C4658" s="395" t="s">
        <v>17716</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f>'Page 1 - General Information'!$G$12</f>
        <v>104105353</v>
      </c>
      <c r="B4659" t="str">
        <f>'Page 1 - General Information'!$G$16</f>
        <v>1164</v>
      </c>
      <c r="C4659" s="395" t="s">
        <v>17716</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25">
      <c r="A4660">
        <f>'Page 1 - General Information'!$G$12</f>
        <v>104105353</v>
      </c>
      <c r="B4660" t="str">
        <f>'Page 1 - General Information'!$G$16</f>
        <v>1164</v>
      </c>
      <c r="C4660" s="395" t="s">
        <v>17716</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f>'Page 1 - General Information'!$G$12</f>
        <v>104105353</v>
      </c>
      <c r="B4661" t="str">
        <f>'Page 1 - General Information'!$G$16</f>
        <v>1164</v>
      </c>
      <c r="C4661" s="395" t="s">
        <v>17716</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f>'Page 1 - General Information'!$G$12</f>
        <v>104105353</v>
      </c>
      <c r="B4662" t="str">
        <f>'Page 1 - General Information'!$G$16</f>
        <v>1164</v>
      </c>
      <c r="C4662" s="395" t="s">
        <v>17716</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f>'Page 1 - General Information'!$G$12</f>
        <v>104105353</v>
      </c>
      <c r="B4663" t="str">
        <f>'Page 1 - General Information'!$G$16</f>
        <v>1164</v>
      </c>
      <c r="C4663" s="395" t="s">
        <v>17716</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f>'Page 1 - General Information'!$G$12</f>
        <v>104105353</v>
      </c>
      <c r="B4664" t="str">
        <f>'Page 1 - General Information'!$G$16</f>
        <v>1164</v>
      </c>
      <c r="C4664" s="395" t="s">
        <v>17716</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f>'Page 1 - General Information'!$G$12</f>
        <v>104105353</v>
      </c>
      <c r="B4665" t="str">
        <f>'Page 1 - General Information'!$G$16</f>
        <v>1164</v>
      </c>
      <c r="C4665" s="395" t="s">
        <v>17716</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f>'Page 1 - General Information'!$G$12</f>
        <v>104105353</v>
      </c>
      <c r="B4666" t="str">
        <f>'Page 1 - General Information'!$G$16</f>
        <v>1164</v>
      </c>
      <c r="C4666" s="395" t="s">
        <v>17716</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f>'Page 1 - General Information'!$G$12</f>
        <v>104105353</v>
      </c>
      <c r="B4667" t="str">
        <f>'Page 1 - General Information'!$G$16</f>
        <v>1164</v>
      </c>
      <c r="C4667" s="395" t="s">
        <v>17716</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f>'Page 1 - General Information'!$G$12</f>
        <v>104105353</v>
      </c>
      <c r="B4668" t="str">
        <f>'Page 1 - General Information'!$G$16</f>
        <v>1164</v>
      </c>
      <c r="C4668" s="395" t="s">
        <v>17716</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f>'Page 1 - General Information'!$G$12</f>
        <v>104105353</v>
      </c>
      <c r="B4669" t="str">
        <f>'Page 1 - General Information'!$G$16</f>
        <v>1164</v>
      </c>
      <c r="C4669" s="395" t="s">
        <v>17716</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f>'Page 1 - General Information'!$G$12</f>
        <v>104105353</v>
      </c>
      <c r="B4670" t="str">
        <f>'Page 1 - General Information'!$G$16</f>
        <v>1164</v>
      </c>
      <c r="C4670" s="395" t="s">
        <v>17716</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f>'Page 1 - General Information'!$G$12</f>
        <v>104105353</v>
      </c>
      <c r="B4671" t="str">
        <f>'Page 1 - General Information'!$G$16</f>
        <v>1164</v>
      </c>
      <c r="C4671" s="395" t="s">
        <v>17716</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f>'Page 1 - General Information'!$G$12</f>
        <v>104105353</v>
      </c>
      <c r="B4672" t="str">
        <f>'Page 1 - General Information'!$G$16</f>
        <v>1164</v>
      </c>
      <c r="C4672" s="395" t="s">
        <v>17716</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f>'Page 1 - General Information'!$G$12</f>
        <v>104105353</v>
      </c>
      <c r="B4673" t="str">
        <f>'Page 1 - General Information'!$G$16</f>
        <v>1164</v>
      </c>
      <c r="C4673" s="395" t="s">
        <v>17716</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f>'Page 1 - General Information'!$G$12</f>
        <v>104105353</v>
      </c>
      <c r="B4674" t="str">
        <f>'Page 1 - General Information'!$G$16</f>
        <v>1164</v>
      </c>
      <c r="C4674" s="395" t="s">
        <v>17716</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25">
      <c r="A4675">
        <f>'Page 1 - General Information'!$G$12</f>
        <v>104105353</v>
      </c>
      <c r="B4675" t="str">
        <f>'Page 1 - General Information'!$G$16</f>
        <v>1164</v>
      </c>
      <c r="C4675" s="395" t="s">
        <v>17716</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25">
      <c r="A4676">
        <f>'Page 1 - General Information'!$G$12</f>
        <v>104105353</v>
      </c>
      <c r="B4676" t="str">
        <f>'Page 1 - General Information'!$G$16</f>
        <v>1164</v>
      </c>
      <c r="C4676" s="395" t="s">
        <v>17716</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f>'Page 1 - General Information'!$G$12</f>
        <v>104105353</v>
      </c>
      <c r="B4677" t="str">
        <f>'Page 1 - General Information'!$G$16</f>
        <v>1164</v>
      </c>
      <c r="C4677" s="395" t="s">
        <v>17716</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25">
      <c r="A4678">
        <f>'Page 1 - General Information'!$G$12</f>
        <v>104105353</v>
      </c>
      <c r="B4678" t="str">
        <f>'Page 1 - General Information'!$G$16</f>
        <v>1164</v>
      </c>
      <c r="C4678" s="395" t="s">
        <v>17716</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f>'Page 1 - General Information'!$G$12</f>
        <v>104105353</v>
      </c>
      <c r="B4679" t="str">
        <f>'Page 1 - General Information'!$G$16</f>
        <v>1164</v>
      </c>
      <c r="C4679" s="395" t="s">
        <v>17716</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25">
      <c r="A4680">
        <f>'Page 1 - General Information'!$G$12</f>
        <v>104105353</v>
      </c>
      <c r="B4680" t="str">
        <f>'Page 1 - General Information'!$G$16</f>
        <v>1164</v>
      </c>
      <c r="C4680" s="395" t="s">
        <v>17716</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f>'Page 1 - General Information'!$G$12</f>
        <v>104105353</v>
      </c>
      <c r="B4681" t="str">
        <f>'Page 1 - General Information'!$G$16</f>
        <v>1164</v>
      </c>
      <c r="C4681" s="395" t="s">
        <v>17716</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25">
      <c r="A4682">
        <f>'Page 1 - General Information'!$G$12</f>
        <v>104105353</v>
      </c>
      <c r="B4682" t="str">
        <f>'Page 1 - General Information'!$G$16</f>
        <v>1164</v>
      </c>
      <c r="C4682" s="395" t="s">
        <v>17716</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f>'Page 1 - General Information'!$G$12</f>
        <v>104105353</v>
      </c>
      <c r="B4683" t="str">
        <f>'Page 1 - General Information'!$G$16</f>
        <v>1164</v>
      </c>
      <c r="C4683" s="395" t="s">
        <v>17716</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f>'Page 1 - General Information'!$G$12</f>
        <v>104105353</v>
      </c>
      <c r="B4684" t="str">
        <f>'Page 1 - General Information'!$G$16</f>
        <v>1164</v>
      </c>
      <c r="C4684" s="395" t="s">
        <v>17716</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f>'Page 1 - General Information'!$G$12</f>
        <v>104105353</v>
      </c>
      <c r="B4685" t="str">
        <f>'Page 1 - General Information'!$G$16</f>
        <v>1164</v>
      </c>
      <c r="C4685" s="395" t="s">
        <v>17716</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f>'Page 1 - General Information'!$G$12</f>
        <v>104105353</v>
      </c>
      <c r="B4686" t="str">
        <f>'Page 1 - General Information'!$G$16</f>
        <v>1164</v>
      </c>
      <c r="C4686" s="395" t="s">
        <v>17716</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f>'Page 1 - General Information'!$G$12</f>
        <v>104105353</v>
      </c>
      <c r="B4687" t="str">
        <f>'Page 1 - General Information'!$G$16</f>
        <v>1164</v>
      </c>
      <c r="C4687" s="395" t="s">
        <v>17716</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f>'Page 1 - General Information'!$G$12</f>
        <v>104105353</v>
      </c>
      <c r="B4688" t="str">
        <f>'Page 1 - General Information'!$G$16</f>
        <v>1164</v>
      </c>
      <c r="C4688" s="395" t="s">
        <v>17716</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f>'Page 1 - General Information'!$G$12</f>
        <v>104105353</v>
      </c>
      <c r="B4689" t="str">
        <f>'Page 1 - General Information'!$G$16</f>
        <v>1164</v>
      </c>
      <c r="C4689" s="395" t="s">
        <v>17716</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f>'Page 1 - General Information'!$G$12</f>
        <v>104105353</v>
      </c>
      <c r="B4690" t="str">
        <f>'Page 1 - General Information'!$G$16</f>
        <v>1164</v>
      </c>
      <c r="C4690" s="395" t="s">
        <v>17716</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f>'Page 1 - General Information'!$G$12</f>
        <v>104105353</v>
      </c>
      <c r="B4691" t="str">
        <f>'Page 1 - General Information'!$G$16</f>
        <v>1164</v>
      </c>
      <c r="C4691" s="395" t="s">
        <v>17716</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f>'Page 1 - General Information'!$G$12</f>
        <v>104105353</v>
      </c>
      <c r="B4692" t="str">
        <f>'Page 1 - General Information'!$G$16</f>
        <v>1164</v>
      </c>
      <c r="C4692" s="395" t="s">
        <v>17716</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f>'Page 1 - General Information'!$G$12</f>
        <v>104105353</v>
      </c>
      <c r="B4693" t="str">
        <f>'Page 1 - General Information'!$G$16</f>
        <v>1164</v>
      </c>
      <c r="C4693" s="395" t="s">
        <v>17716</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f>'Page 1 - General Information'!$G$12</f>
        <v>104105353</v>
      </c>
      <c r="B4694" t="str">
        <f>'Page 1 - General Information'!$G$16</f>
        <v>1164</v>
      </c>
      <c r="C4694" s="395" t="s">
        <v>17716</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f>'Page 1 - General Information'!$G$12</f>
        <v>104105353</v>
      </c>
      <c r="B4695" t="str">
        <f>'Page 1 - General Information'!$G$16</f>
        <v>1164</v>
      </c>
      <c r="C4695" s="395" t="s">
        <v>17716</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f>'Page 1 - General Information'!$G$12</f>
        <v>104105353</v>
      </c>
      <c r="B4696" t="str">
        <f>'Page 1 - General Information'!$G$16</f>
        <v>1164</v>
      </c>
      <c r="C4696" s="395" t="s">
        <v>17716</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f>'Page 1 - General Information'!$G$12</f>
        <v>104105353</v>
      </c>
      <c r="B4697" t="str">
        <f>'Page 1 - General Information'!$G$16</f>
        <v>1164</v>
      </c>
      <c r="C4697" s="395" t="s">
        <v>17716</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f>'Page 1 - General Information'!$G$12</f>
        <v>104105353</v>
      </c>
      <c r="B4698" t="str">
        <f>'Page 1 - General Information'!$G$16</f>
        <v>1164</v>
      </c>
      <c r="C4698" s="395" t="s">
        <v>17716</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f>'Page 1 - General Information'!$G$12</f>
        <v>104105353</v>
      </c>
      <c r="B4699" t="str">
        <f>'Page 1 - General Information'!$G$16</f>
        <v>1164</v>
      </c>
      <c r="C4699" s="395" t="s">
        <v>17716</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f>'Page 1 - General Information'!$G$12</f>
        <v>104105353</v>
      </c>
      <c r="B4700" t="str">
        <f>'Page 1 - General Information'!$G$16</f>
        <v>1164</v>
      </c>
      <c r="C4700" s="395" t="s">
        <v>17716</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f>'Page 1 - General Information'!$G$12</f>
        <v>104105353</v>
      </c>
      <c r="B4701" t="str">
        <f>'Page 1 - General Information'!$G$16</f>
        <v>1164</v>
      </c>
      <c r="C4701" s="395" t="s">
        <v>17716</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f>'Page 1 - General Information'!$G$12</f>
        <v>104105353</v>
      </c>
      <c r="B4702" t="str">
        <f>'Page 1 - General Information'!$G$16</f>
        <v>1164</v>
      </c>
      <c r="C4702" s="395" t="s">
        <v>17716</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f>'Page 1 - General Information'!$G$12</f>
        <v>104105353</v>
      </c>
      <c r="B4703" t="str">
        <f>'Page 1 - General Information'!$G$16</f>
        <v>1164</v>
      </c>
      <c r="C4703" s="395" t="s">
        <v>17716</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f>'Page 1 - General Information'!$G$12</f>
        <v>104105353</v>
      </c>
      <c r="B4704" t="str">
        <f>'Page 1 - General Information'!$G$16</f>
        <v>1164</v>
      </c>
      <c r="C4704" s="395" t="s">
        <v>17716</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f>'Page 1 - General Information'!$G$12</f>
        <v>104105353</v>
      </c>
      <c r="B4705" t="str">
        <f>'Page 1 - General Information'!$G$16</f>
        <v>1164</v>
      </c>
      <c r="C4705" s="395" t="s">
        <v>17716</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f>'Page 1 - General Information'!$G$12</f>
        <v>104105353</v>
      </c>
      <c r="B4706" t="str">
        <f>'Page 1 - General Information'!$G$16</f>
        <v>1164</v>
      </c>
      <c r="C4706" s="395" t="s">
        <v>17716</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f>'Page 1 - General Information'!$G$12</f>
        <v>104105353</v>
      </c>
      <c r="B4707" t="str">
        <f>'Page 1 - General Information'!$G$16</f>
        <v>1164</v>
      </c>
      <c r="C4707" s="395" t="s">
        <v>17716</v>
      </c>
      <c r="D4707"/>
      <c r="E4707"/>
      <c r="F4707"/>
      <c r="G4707"/>
      <c r="H4707"/>
      <c r="I4707"/>
      <c r="J4707"/>
      <c r="K4707"/>
      <c r="L4707"/>
      <c r="M4707"/>
      <c r="N4707" t="s">
        <v>8278</v>
      </c>
      <c r="O4707"/>
      <c r="P4707" s="401">
        <f>INDEX('Page 3 - Financial Information'!$K$16:$X$186,Y4707,X4707)</f>
        <v>16307.82</v>
      </c>
      <c r="Q4707"/>
      <c r="R4707"/>
      <c r="S4707" t="s">
        <v>8675</v>
      </c>
      <c r="T4707"/>
      <c r="U4707"/>
      <c r="V4707"/>
      <c r="W4707"/>
      <c r="X4707" s="397">
        <v>1</v>
      </c>
      <c r="Y4707" s="397">
        <v>37</v>
      </c>
    </row>
    <row r="4708" spans="1:25" x14ac:dyDescent="0.25">
      <c r="A4708">
        <f>'Page 1 - General Information'!$G$12</f>
        <v>104105353</v>
      </c>
      <c r="B4708" t="str">
        <f>'Page 1 - General Information'!$G$16</f>
        <v>1164</v>
      </c>
      <c r="C4708" s="395" t="s">
        <v>17716</v>
      </c>
      <c r="D4708"/>
      <c r="E4708"/>
      <c r="F4708"/>
      <c r="G4708"/>
      <c r="H4708"/>
      <c r="I4708"/>
      <c r="J4708"/>
      <c r="K4708"/>
      <c r="L4708"/>
      <c r="M4708"/>
      <c r="N4708" t="s">
        <v>8278</v>
      </c>
      <c r="O4708"/>
      <c r="P4708" s="401">
        <f>INDEX('Page 3 - Financial Information'!$K$16:$X$186,Y4708,X4708)</f>
        <v>1784.84</v>
      </c>
      <c r="Q4708"/>
      <c r="R4708"/>
      <c r="S4708" t="s">
        <v>8676</v>
      </c>
      <c r="T4708"/>
      <c r="U4708"/>
      <c r="V4708"/>
      <c r="W4708"/>
      <c r="X4708" s="397">
        <v>3</v>
      </c>
      <c r="Y4708" s="397">
        <v>37</v>
      </c>
    </row>
    <row r="4709" spans="1:25" x14ac:dyDescent="0.25">
      <c r="A4709">
        <f>'Page 1 - General Information'!$G$12</f>
        <v>104105353</v>
      </c>
      <c r="B4709" t="str">
        <f>'Page 1 - General Information'!$G$16</f>
        <v>1164</v>
      </c>
      <c r="C4709" s="395" t="s">
        <v>17716</v>
      </c>
      <c r="D4709"/>
      <c r="E4709"/>
      <c r="F4709"/>
      <c r="G4709"/>
      <c r="H4709"/>
      <c r="I4709"/>
      <c r="J4709"/>
      <c r="K4709"/>
      <c r="L4709"/>
      <c r="M4709"/>
      <c r="N4709" t="s">
        <v>8278</v>
      </c>
      <c r="O4709"/>
      <c r="P4709" s="401">
        <f>INDEX('Page 3 - Financial Information'!$K$16:$X$186,Y4709,X4709)</f>
        <v>3420</v>
      </c>
      <c r="Q4709"/>
      <c r="R4709"/>
      <c r="S4709" t="s">
        <v>8677</v>
      </c>
      <c r="T4709"/>
      <c r="U4709"/>
      <c r="V4709"/>
      <c r="W4709"/>
      <c r="X4709" s="397">
        <v>4</v>
      </c>
      <c r="Y4709" s="397">
        <v>37</v>
      </c>
    </row>
    <row r="4710" spans="1:25" x14ac:dyDescent="0.25">
      <c r="A4710">
        <f>'Page 1 - General Information'!$G$12</f>
        <v>104105353</v>
      </c>
      <c r="B4710" t="str">
        <f>'Page 1 - General Information'!$G$16</f>
        <v>1164</v>
      </c>
      <c r="C4710" s="395" t="s">
        <v>17716</v>
      </c>
      <c r="D4710"/>
      <c r="E4710"/>
      <c r="F4710"/>
      <c r="G4710"/>
      <c r="H4710"/>
      <c r="I4710"/>
      <c r="J4710"/>
      <c r="K4710"/>
      <c r="L4710"/>
      <c r="M4710"/>
      <c r="N4710" t="s">
        <v>8278</v>
      </c>
      <c r="O4710"/>
      <c r="P4710" s="401">
        <f>INDEX('Page 3 - Financial Information'!$K$16:$X$186,Y4710,X4710)</f>
        <v>3607.5699999999997</v>
      </c>
      <c r="Q4710"/>
      <c r="R4710"/>
      <c r="S4710" t="s">
        <v>8678</v>
      </c>
      <c r="T4710"/>
      <c r="U4710"/>
      <c r="V4710"/>
      <c r="W4710"/>
      <c r="X4710" s="397">
        <v>5</v>
      </c>
      <c r="Y4710" s="397">
        <v>37</v>
      </c>
    </row>
    <row r="4711" spans="1:25" x14ac:dyDescent="0.25">
      <c r="A4711">
        <f>'Page 1 - General Information'!$G$12</f>
        <v>104105353</v>
      </c>
      <c r="B4711" t="str">
        <f>'Page 1 - General Information'!$G$16</f>
        <v>1164</v>
      </c>
      <c r="C4711" s="395" t="s">
        <v>17716</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f>'Page 1 - General Information'!$G$12</f>
        <v>104105353</v>
      </c>
      <c r="B4712" t="str">
        <f>'Page 1 - General Information'!$G$16</f>
        <v>1164</v>
      </c>
      <c r="C4712" s="395" t="s">
        <v>17716</v>
      </c>
      <c r="D4712"/>
      <c r="E4712"/>
      <c r="F4712"/>
      <c r="G4712"/>
      <c r="H4712"/>
      <c r="I4712"/>
      <c r="J4712"/>
      <c r="K4712"/>
      <c r="L4712"/>
      <c r="M4712"/>
      <c r="N4712" t="s">
        <v>8278</v>
      </c>
      <c r="O4712"/>
      <c r="P4712" s="401">
        <f>INDEX('Page 3 - Financial Information'!$K$16:$X$186,Y4712,X4712)</f>
        <v>4012.4099999999994</v>
      </c>
      <c r="Q4712"/>
      <c r="R4712"/>
      <c r="S4712" t="s">
        <v>8680</v>
      </c>
      <c r="T4712"/>
      <c r="U4712"/>
      <c r="V4712"/>
      <c r="W4712"/>
      <c r="X4712" s="397">
        <v>7</v>
      </c>
      <c r="Y4712" s="397">
        <v>37</v>
      </c>
    </row>
    <row r="4713" spans="1:25" x14ac:dyDescent="0.25">
      <c r="A4713">
        <f>'Page 1 - General Information'!$G$12</f>
        <v>104105353</v>
      </c>
      <c r="B4713" t="str">
        <f>'Page 1 - General Information'!$G$16</f>
        <v>1164</v>
      </c>
      <c r="C4713" s="395" t="s">
        <v>17716</v>
      </c>
      <c r="D4713"/>
      <c r="E4713"/>
      <c r="F4713"/>
      <c r="G4713"/>
      <c r="H4713"/>
      <c r="I4713"/>
      <c r="J4713"/>
      <c r="K4713"/>
      <c r="L4713"/>
      <c r="M4713"/>
      <c r="N4713" t="s">
        <v>8278</v>
      </c>
      <c r="O4713"/>
      <c r="P4713" s="401">
        <f>INDEX('Page 3 - Financial Information'!$K$16:$X$186,Y4713,X4713)</f>
        <v>3483</v>
      </c>
      <c r="Q4713"/>
      <c r="R4713"/>
      <c r="S4713" t="s">
        <v>8681</v>
      </c>
      <c r="T4713"/>
      <c r="U4713"/>
      <c r="V4713"/>
      <c r="W4713"/>
      <c r="X4713" s="397">
        <v>8</v>
      </c>
      <c r="Y4713" s="397">
        <v>37</v>
      </c>
    </row>
    <row r="4714" spans="1:25" x14ac:dyDescent="0.25">
      <c r="A4714">
        <f>'Page 1 - General Information'!$G$12</f>
        <v>104105353</v>
      </c>
      <c r="B4714" t="str">
        <f>'Page 1 - General Information'!$G$16</f>
        <v>1164</v>
      </c>
      <c r="C4714" s="395" t="s">
        <v>17716</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f>'Page 1 - General Information'!$G$12</f>
        <v>104105353</v>
      </c>
      <c r="B4715" t="str">
        <f>'Page 1 - General Information'!$G$16</f>
        <v>1164</v>
      </c>
      <c r="C4715" s="395" t="s">
        <v>17716</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f>'Page 1 - General Information'!$G$12</f>
        <v>104105353</v>
      </c>
      <c r="B4716" t="str">
        <f>'Page 1 - General Information'!$G$16</f>
        <v>1164</v>
      </c>
      <c r="C4716" s="395" t="s">
        <v>17716</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f>'Page 1 - General Information'!$G$12</f>
        <v>104105353</v>
      </c>
      <c r="B4717" t="str">
        <f>'Page 1 - General Information'!$G$16</f>
        <v>1164</v>
      </c>
      <c r="C4717" s="395" t="s">
        <v>17716</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f>'Page 1 - General Information'!$G$12</f>
        <v>104105353</v>
      </c>
      <c r="B4718" t="str">
        <f>'Page 1 - General Information'!$G$16</f>
        <v>1164</v>
      </c>
      <c r="C4718" s="395" t="s">
        <v>17716</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f>'Page 1 - General Information'!$G$12</f>
        <v>104105353</v>
      </c>
      <c r="B4719" t="str">
        <f>'Page 1 - General Information'!$G$16</f>
        <v>1164</v>
      </c>
      <c r="C4719" s="395" t="s">
        <v>17716</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f>'Page 1 - General Information'!$G$12</f>
        <v>104105353</v>
      </c>
      <c r="B4720" t="str">
        <f>'Page 1 - General Information'!$G$16</f>
        <v>1164</v>
      </c>
      <c r="C4720" s="395" t="s">
        <v>17716</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f>'Page 1 - General Information'!$G$12</f>
        <v>104105353</v>
      </c>
      <c r="B4721" t="str">
        <f>'Page 1 - General Information'!$G$16</f>
        <v>1164</v>
      </c>
      <c r="C4721" s="395" t="s">
        <v>17716</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f>'Page 1 - General Information'!$G$12</f>
        <v>104105353</v>
      </c>
      <c r="B4722" t="str">
        <f>'Page 1 - General Information'!$G$16</f>
        <v>1164</v>
      </c>
      <c r="C4722" s="395" t="s">
        <v>17716</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f>'Page 1 - General Information'!$G$12</f>
        <v>104105353</v>
      </c>
      <c r="B4723" t="str">
        <f>'Page 1 - General Information'!$G$16</f>
        <v>1164</v>
      </c>
      <c r="C4723" s="395" t="s">
        <v>17716</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f>'Page 1 - General Information'!$G$12</f>
        <v>104105353</v>
      </c>
      <c r="B4724" t="str">
        <f>'Page 1 - General Information'!$G$16</f>
        <v>1164</v>
      </c>
      <c r="C4724" s="395" t="s">
        <v>17716</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f>'Page 1 - General Information'!$G$12</f>
        <v>104105353</v>
      </c>
      <c r="B4725" t="str">
        <f>'Page 1 - General Information'!$G$16</f>
        <v>1164</v>
      </c>
      <c r="C4725" s="395" t="s">
        <v>17716</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f>'Page 1 - General Information'!$G$12</f>
        <v>104105353</v>
      </c>
      <c r="B4726" t="str">
        <f>'Page 1 - General Information'!$G$16</f>
        <v>1164</v>
      </c>
      <c r="C4726" s="395" t="s">
        <v>17716</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f>'Page 1 - General Information'!$G$12</f>
        <v>104105353</v>
      </c>
      <c r="B4727" t="str">
        <f>'Page 1 - General Information'!$G$16</f>
        <v>1164</v>
      </c>
      <c r="C4727" s="395" t="s">
        <v>17716</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f>'Page 1 - General Information'!$G$12</f>
        <v>104105353</v>
      </c>
      <c r="B4728" t="str">
        <f>'Page 1 - General Information'!$G$16</f>
        <v>1164</v>
      </c>
      <c r="C4728" s="395" t="s">
        <v>17716</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f>'Page 1 - General Information'!$G$12</f>
        <v>104105353</v>
      </c>
      <c r="B4729" t="str">
        <f>'Page 1 - General Information'!$G$16</f>
        <v>1164</v>
      </c>
      <c r="C4729" s="395" t="s">
        <v>17716</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f>'Page 1 - General Information'!$G$12</f>
        <v>104105353</v>
      </c>
      <c r="B4730" t="str">
        <f>'Page 1 - General Information'!$G$16</f>
        <v>1164</v>
      </c>
      <c r="C4730" s="395" t="s">
        <v>17716</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f>'Page 1 - General Information'!$G$12</f>
        <v>104105353</v>
      </c>
      <c r="B4731" t="str">
        <f>'Page 1 - General Information'!$G$16</f>
        <v>1164</v>
      </c>
      <c r="C4731" s="395" t="s">
        <v>17716</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f>'Page 1 - General Information'!$G$12</f>
        <v>104105353</v>
      </c>
      <c r="B4732" t="str">
        <f>'Page 1 - General Information'!$G$16</f>
        <v>1164</v>
      </c>
      <c r="C4732" s="395" t="s">
        <v>17716</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f>'Page 1 - General Information'!$G$12</f>
        <v>104105353</v>
      </c>
      <c r="B4733" t="str">
        <f>'Page 1 - General Information'!$G$16</f>
        <v>1164</v>
      </c>
      <c r="C4733" s="395" t="s">
        <v>17716</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f>'Page 1 - General Information'!$G$12</f>
        <v>104105353</v>
      </c>
      <c r="B4734" t="str">
        <f>'Page 1 - General Information'!$G$16</f>
        <v>1164</v>
      </c>
      <c r="C4734" s="395" t="s">
        <v>17716</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f>'Page 1 - General Information'!$G$12</f>
        <v>104105353</v>
      </c>
      <c r="B4735" t="str">
        <f>'Page 1 - General Information'!$G$16</f>
        <v>1164</v>
      </c>
      <c r="C4735" s="395" t="s">
        <v>17716</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f>'Page 1 - General Information'!$G$12</f>
        <v>104105353</v>
      </c>
      <c r="B4736" t="str">
        <f>'Page 1 - General Information'!$G$16</f>
        <v>1164</v>
      </c>
      <c r="C4736" s="395" t="s">
        <v>17716</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f>'Page 1 - General Information'!$G$12</f>
        <v>104105353</v>
      </c>
      <c r="B4737" t="str">
        <f>'Page 1 - General Information'!$G$16</f>
        <v>1164</v>
      </c>
      <c r="C4737" s="395" t="s">
        <v>17716</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f>'Page 1 - General Information'!$G$12</f>
        <v>104105353</v>
      </c>
      <c r="B4738" t="str">
        <f>'Page 1 - General Information'!$G$16</f>
        <v>1164</v>
      </c>
      <c r="C4738" s="395" t="s">
        <v>17716</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f>'Page 1 - General Information'!$G$12</f>
        <v>104105353</v>
      </c>
      <c r="B4739" t="str">
        <f>'Page 1 - General Information'!$G$16</f>
        <v>1164</v>
      </c>
      <c r="C4739" s="395" t="s">
        <v>17716</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f>'Page 1 - General Information'!$G$12</f>
        <v>104105353</v>
      </c>
      <c r="B4740" t="str">
        <f>'Page 1 - General Information'!$G$16</f>
        <v>1164</v>
      </c>
      <c r="C4740" s="395" t="s">
        <v>17716</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f>'Page 1 - General Information'!$G$12</f>
        <v>104105353</v>
      </c>
      <c r="B4741" t="str">
        <f>'Page 1 - General Information'!$G$16</f>
        <v>1164</v>
      </c>
      <c r="C4741" s="395" t="s">
        <v>17716</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f>'Page 1 - General Information'!$G$12</f>
        <v>104105353</v>
      </c>
      <c r="B4742" t="str">
        <f>'Page 1 - General Information'!$G$16</f>
        <v>1164</v>
      </c>
      <c r="C4742" s="395" t="s">
        <v>17716</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f>'Page 1 - General Information'!$G$12</f>
        <v>104105353</v>
      </c>
      <c r="B4743" t="str">
        <f>'Page 1 - General Information'!$G$16</f>
        <v>1164</v>
      </c>
      <c r="C4743" s="395" t="s">
        <v>17716</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f>'Page 1 - General Information'!$G$12</f>
        <v>104105353</v>
      </c>
      <c r="B4744" t="str">
        <f>'Page 1 - General Information'!$G$16</f>
        <v>1164</v>
      </c>
      <c r="C4744" s="395" t="s">
        <v>17716</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f>'Page 1 - General Information'!$G$12</f>
        <v>104105353</v>
      </c>
      <c r="B4745" t="str">
        <f>'Page 1 - General Information'!$G$16</f>
        <v>1164</v>
      </c>
      <c r="C4745" s="395" t="s">
        <v>17716</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f>'Page 1 - General Information'!$G$12</f>
        <v>104105353</v>
      </c>
      <c r="B4746" t="str">
        <f>'Page 1 - General Information'!$G$16</f>
        <v>1164</v>
      </c>
      <c r="C4746" s="395" t="s">
        <v>17716</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f>'Page 1 - General Information'!$G$12</f>
        <v>104105353</v>
      </c>
      <c r="B4747" t="str">
        <f>'Page 1 - General Information'!$G$16</f>
        <v>1164</v>
      </c>
      <c r="C4747" s="395" t="s">
        <v>17716</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f>'Page 1 - General Information'!$G$12</f>
        <v>104105353</v>
      </c>
      <c r="B4748" t="str">
        <f>'Page 1 - General Information'!$G$16</f>
        <v>1164</v>
      </c>
      <c r="C4748" s="395" t="s">
        <v>17716</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f>'Page 1 - General Information'!$G$12</f>
        <v>104105353</v>
      </c>
      <c r="B4749" t="str">
        <f>'Page 1 - General Information'!$G$16</f>
        <v>1164</v>
      </c>
      <c r="C4749" s="395" t="s">
        <v>17716</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f>'Page 1 - General Information'!$G$12</f>
        <v>104105353</v>
      </c>
      <c r="B4750" t="str">
        <f>'Page 1 - General Information'!$G$16</f>
        <v>1164</v>
      </c>
      <c r="C4750" s="395" t="s">
        <v>17716</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f>'Page 1 - General Information'!$G$12</f>
        <v>104105353</v>
      </c>
      <c r="B4751" t="str">
        <f>'Page 1 - General Information'!$G$16</f>
        <v>1164</v>
      </c>
      <c r="C4751" s="395" t="s">
        <v>17716</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f>'Page 1 - General Information'!$G$12</f>
        <v>104105353</v>
      </c>
      <c r="B4752" t="str">
        <f>'Page 1 - General Information'!$G$16</f>
        <v>1164</v>
      </c>
      <c r="C4752" s="395" t="s">
        <v>17716</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f>'Page 1 - General Information'!$G$12</f>
        <v>104105353</v>
      </c>
      <c r="B4753" t="str">
        <f>'Page 1 - General Information'!$G$16</f>
        <v>1164</v>
      </c>
      <c r="C4753" s="395" t="s">
        <v>17716</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f>'Page 1 - General Information'!$G$12</f>
        <v>104105353</v>
      </c>
      <c r="B4754" t="str">
        <f>'Page 1 - General Information'!$G$16</f>
        <v>1164</v>
      </c>
      <c r="C4754" s="395" t="s">
        <v>17716</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f>'Page 1 - General Information'!$G$12</f>
        <v>104105353</v>
      </c>
      <c r="B4755" t="str">
        <f>'Page 1 - General Information'!$G$16</f>
        <v>1164</v>
      </c>
      <c r="C4755" s="395" t="s">
        <v>17716</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f>'Page 1 - General Information'!$G$12</f>
        <v>104105353</v>
      </c>
      <c r="B4756" t="str">
        <f>'Page 1 - General Information'!$G$16</f>
        <v>1164</v>
      </c>
      <c r="C4756" s="395" t="s">
        <v>17716</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f>'Page 1 - General Information'!$G$12</f>
        <v>104105353</v>
      </c>
      <c r="B4757" t="str">
        <f>'Page 1 - General Information'!$G$16</f>
        <v>1164</v>
      </c>
      <c r="C4757" s="395" t="s">
        <v>17716</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f>'Page 1 - General Information'!$G$12</f>
        <v>104105353</v>
      </c>
      <c r="B4758" t="str">
        <f>'Page 1 - General Information'!$G$16</f>
        <v>1164</v>
      </c>
      <c r="C4758" s="395" t="s">
        <v>17716</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f>'Page 1 - General Information'!$G$12</f>
        <v>104105353</v>
      </c>
      <c r="B4759" t="str">
        <f>'Page 1 - General Information'!$G$16</f>
        <v>1164</v>
      </c>
      <c r="C4759" s="395" t="s">
        <v>17716</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f>'Page 1 - General Information'!$G$12</f>
        <v>104105353</v>
      </c>
      <c r="B4760" t="str">
        <f>'Page 1 - General Information'!$G$16</f>
        <v>1164</v>
      </c>
      <c r="C4760" s="395" t="s">
        <v>17716</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f>'Page 1 - General Information'!$G$12</f>
        <v>104105353</v>
      </c>
      <c r="B4761" t="str">
        <f>'Page 1 - General Information'!$G$16</f>
        <v>1164</v>
      </c>
      <c r="C4761" s="395" t="s">
        <v>17716</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f>'Page 1 - General Information'!$G$12</f>
        <v>104105353</v>
      </c>
      <c r="B4762" t="str">
        <f>'Page 1 - General Information'!$G$16</f>
        <v>1164</v>
      </c>
      <c r="C4762" s="395" t="s">
        <v>17716</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f>'Page 1 - General Information'!$G$12</f>
        <v>104105353</v>
      </c>
      <c r="B4763" t="str">
        <f>'Page 1 - General Information'!$G$16</f>
        <v>1164</v>
      </c>
      <c r="C4763" s="395" t="s">
        <v>17716</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f>'Page 1 - General Information'!$G$12</f>
        <v>104105353</v>
      </c>
      <c r="B4764" t="str">
        <f>'Page 1 - General Information'!$G$16</f>
        <v>1164</v>
      </c>
      <c r="C4764" s="395" t="s">
        <v>17716</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f>'Page 1 - General Information'!$G$12</f>
        <v>104105353</v>
      </c>
      <c r="B4765" t="str">
        <f>'Page 1 - General Information'!$G$16</f>
        <v>1164</v>
      </c>
      <c r="C4765" s="395" t="s">
        <v>17716</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f>'Page 1 - General Information'!$G$12</f>
        <v>104105353</v>
      </c>
      <c r="B4766" t="str">
        <f>'Page 1 - General Information'!$G$16</f>
        <v>1164</v>
      </c>
      <c r="C4766" s="395" t="s">
        <v>17716</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f>'Page 1 - General Information'!$G$12</f>
        <v>104105353</v>
      </c>
      <c r="B4767" t="str">
        <f>'Page 1 - General Information'!$G$16</f>
        <v>1164</v>
      </c>
      <c r="C4767" s="395" t="s">
        <v>17716</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f>'Page 1 - General Information'!$G$12</f>
        <v>104105353</v>
      </c>
      <c r="B4768" t="str">
        <f>'Page 1 - General Information'!$G$16</f>
        <v>1164</v>
      </c>
      <c r="C4768" s="395" t="s">
        <v>17716</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f>'Page 1 - General Information'!$G$12</f>
        <v>104105353</v>
      </c>
      <c r="B4769" t="str">
        <f>'Page 1 - General Information'!$G$16</f>
        <v>1164</v>
      </c>
      <c r="C4769" s="395" t="s">
        <v>17716</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f>'Page 1 - General Information'!$G$12</f>
        <v>104105353</v>
      </c>
      <c r="B4770" t="str">
        <f>'Page 1 - General Information'!$G$16</f>
        <v>1164</v>
      </c>
      <c r="C4770" s="395" t="s">
        <v>17716</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f>'Page 1 - General Information'!$G$12</f>
        <v>104105353</v>
      </c>
      <c r="B4771" t="str">
        <f>'Page 1 - General Information'!$G$16</f>
        <v>1164</v>
      </c>
      <c r="C4771" s="395" t="s">
        <v>17716</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f>'Page 1 - General Information'!$G$12</f>
        <v>104105353</v>
      </c>
      <c r="B4772" t="str">
        <f>'Page 1 - General Information'!$G$16</f>
        <v>1164</v>
      </c>
      <c r="C4772" s="395" t="s">
        <v>17716</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f>'Page 1 - General Information'!$G$12</f>
        <v>104105353</v>
      </c>
      <c r="B4773" t="str">
        <f>'Page 1 - General Information'!$G$16</f>
        <v>1164</v>
      </c>
      <c r="C4773" s="395" t="s">
        <v>17716</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f>'Page 1 - General Information'!$G$12</f>
        <v>104105353</v>
      </c>
      <c r="B4774" t="str">
        <f>'Page 1 - General Information'!$G$16</f>
        <v>1164</v>
      </c>
      <c r="C4774" s="395" t="s">
        <v>17716</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f>'Page 1 - General Information'!$G$12</f>
        <v>104105353</v>
      </c>
      <c r="B4775" t="str">
        <f>'Page 1 - General Information'!$G$16</f>
        <v>1164</v>
      </c>
      <c r="C4775" s="395" t="s">
        <v>17716</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f>'Page 1 - General Information'!$G$12</f>
        <v>104105353</v>
      </c>
      <c r="B4776" t="str">
        <f>'Page 1 - General Information'!$G$16</f>
        <v>1164</v>
      </c>
      <c r="C4776" s="395" t="s">
        <v>17716</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f>'Page 1 - General Information'!$G$12</f>
        <v>104105353</v>
      </c>
      <c r="B4777" t="str">
        <f>'Page 1 - General Information'!$G$16</f>
        <v>1164</v>
      </c>
      <c r="C4777" s="395" t="s">
        <v>17716</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f>'Page 1 - General Information'!$G$12</f>
        <v>104105353</v>
      </c>
      <c r="B4778" t="str">
        <f>'Page 1 - General Information'!$G$16</f>
        <v>1164</v>
      </c>
      <c r="C4778" s="395" t="s">
        <v>17716</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f>'Page 1 - General Information'!$G$12</f>
        <v>104105353</v>
      </c>
      <c r="B4779" t="str">
        <f>'Page 1 - General Information'!$G$16</f>
        <v>1164</v>
      </c>
      <c r="C4779" s="395" t="s">
        <v>17716</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f>'Page 1 - General Information'!$G$12</f>
        <v>104105353</v>
      </c>
      <c r="B4780" t="str">
        <f>'Page 1 - General Information'!$G$16</f>
        <v>1164</v>
      </c>
      <c r="C4780" s="395" t="s">
        <v>17716</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f>'Page 1 - General Information'!$G$12</f>
        <v>104105353</v>
      </c>
      <c r="B4781" t="str">
        <f>'Page 1 - General Information'!$G$16</f>
        <v>1164</v>
      </c>
      <c r="C4781" s="395" t="s">
        <v>17716</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f>'Page 1 - General Information'!$G$12</f>
        <v>104105353</v>
      </c>
      <c r="B4782" t="str">
        <f>'Page 1 - General Information'!$G$16</f>
        <v>1164</v>
      </c>
      <c r="C4782" s="395" t="s">
        <v>17716</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f>'Page 1 - General Information'!$G$12</f>
        <v>104105353</v>
      </c>
      <c r="B4783" t="str">
        <f>'Page 1 - General Information'!$G$16</f>
        <v>1164</v>
      </c>
      <c r="C4783" s="395" t="s">
        <v>17716</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f>'Page 1 - General Information'!$G$12</f>
        <v>104105353</v>
      </c>
      <c r="B4784" t="str">
        <f>'Page 1 - General Information'!$G$16</f>
        <v>1164</v>
      </c>
      <c r="C4784" s="395" t="s">
        <v>17716</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f>'Page 1 - General Information'!$G$12</f>
        <v>104105353</v>
      </c>
      <c r="B4785" t="str">
        <f>'Page 1 - General Information'!$G$16</f>
        <v>1164</v>
      </c>
      <c r="C4785" s="395" t="s">
        <v>17716</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f>'Page 1 - General Information'!$G$12</f>
        <v>104105353</v>
      </c>
      <c r="B4786" t="str">
        <f>'Page 1 - General Information'!$G$16</f>
        <v>1164</v>
      </c>
      <c r="C4786" s="395" t="s">
        <v>17716</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f>'Page 1 - General Information'!$G$12</f>
        <v>104105353</v>
      </c>
      <c r="B4787" t="str">
        <f>'Page 1 - General Information'!$G$16</f>
        <v>1164</v>
      </c>
      <c r="C4787" s="395" t="s">
        <v>17716</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f>'Page 1 - General Information'!$G$12</f>
        <v>104105353</v>
      </c>
      <c r="B4788" t="str">
        <f>'Page 1 - General Information'!$G$16</f>
        <v>1164</v>
      </c>
      <c r="C4788" s="395" t="s">
        <v>17716</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f>'Page 1 - General Information'!$G$12</f>
        <v>104105353</v>
      </c>
      <c r="B4789" t="str">
        <f>'Page 1 - General Information'!$G$16</f>
        <v>1164</v>
      </c>
      <c r="C4789" s="395" t="s">
        <v>17716</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f>'Page 1 - General Information'!$G$12</f>
        <v>104105353</v>
      </c>
      <c r="B4790" t="str">
        <f>'Page 1 - General Information'!$G$16</f>
        <v>1164</v>
      </c>
      <c r="C4790" s="395" t="s">
        <v>17716</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f>'Page 1 - General Information'!$G$12</f>
        <v>104105353</v>
      </c>
      <c r="B4791" t="str">
        <f>'Page 1 - General Information'!$G$16</f>
        <v>1164</v>
      </c>
      <c r="C4791" s="395" t="s">
        <v>17716</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f>'Page 1 - General Information'!$G$12</f>
        <v>104105353</v>
      </c>
      <c r="B4792" t="str">
        <f>'Page 1 - General Information'!$G$16</f>
        <v>1164</v>
      </c>
      <c r="C4792" s="395" t="s">
        <v>17716</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f>'Page 1 - General Information'!$G$12</f>
        <v>104105353</v>
      </c>
      <c r="B4793" t="str">
        <f>'Page 1 - General Information'!$G$16</f>
        <v>1164</v>
      </c>
      <c r="C4793" s="395" t="s">
        <v>17716</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f>'Page 1 - General Information'!$G$12</f>
        <v>104105353</v>
      </c>
      <c r="B4794" t="str">
        <f>'Page 1 - General Information'!$G$16</f>
        <v>1164</v>
      </c>
      <c r="C4794" s="395" t="s">
        <v>17716</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f>'Page 1 - General Information'!$G$12</f>
        <v>104105353</v>
      </c>
      <c r="B4795" t="str">
        <f>'Page 1 - General Information'!$G$16</f>
        <v>1164</v>
      </c>
      <c r="C4795" s="395" t="s">
        <v>17716</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f>'Page 1 - General Information'!$G$12</f>
        <v>104105353</v>
      </c>
      <c r="B4796" t="str">
        <f>'Page 1 - General Information'!$G$16</f>
        <v>1164</v>
      </c>
      <c r="C4796" s="395" t="s">
        <v>17716</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f>'Page 1 - General Information'!$G$12</f>
        <v>104105353</v>
      </c>
      <c r="B4797" t="str">
        <f>'Page 1 - General Information'!$G$16</f>
        <v>1164</v>
      </c>
      <c r="C4797" s="395" t="s">
        <v>17716</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f>'Page 1 - General Information'!$G$12</f>
        <v>104105353</v>
      </c>
      <c r="B4798" t="str">
        <f>'Page 1 - General Information'!$G$16</f>
        <v>1164</v>
      </c>
      <c r="C4798" s="395" t="s">
        <v>17716</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f>'Page 1 - General Information'!$G$12</f>
        <v>104105353</v>
      </c>
      <c r="B4799" t="str">
        <f>'Page 1 - General Information'!$G$16</f>
        <v>1164</v>
      </c>
      <c r="C4799" s="395" t="s">
        <v>17716</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f>'Page 1 - General Information'!$G$12</f>
        <v>104105353</v>
      </c>
      <c r="B4800" t="str">
        <f>'Page 1 - General Information'!$G$16</f>
        <v>1164</v>
      </c>
      <c r="C4800" s="395" t="s">
        <v>17716</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f>'Page 1 - General Information'!$G$12</f>
        <v>104105353</v>
      </c>
      <c r="B4801" t="str">
        <f>'Page 1 - General Information'!$G$16</f>
        <v>1164</v>
      </c>
      <c r="C4801" s="395" t="s">
        <v>17716</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f>'Page 1 - General Information'!$G$12</f>
        <v>104105353</v>
      </c>
      <c r="B4802" t="str">
        <f>'Page 1 - General Information'!$G$16</f>
        <v>1164</v>
      </c>
      <c r="C4802" s="395" t="s">
        <v>17716</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f>'Page 1 - General Information'!$G$12</f>
        <v>104105353</v>
      </c>
      <c r="B4803" t="str">
        <f>'Page 1 - General Information'!$G$16</f>
        <v>1164</v>
      </c>
      <c r="C4803" s="395" t="s">
        <v>17716</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f>'Page 1 - General Information'!$G$12</f>
        <v>104105353</v>
      </c>
      <c r="B4804" t="str">
        <f>'Page 1 - General Information'!$G$16</f>
        <v>1164</v>
      </c>
      <c r="C4804" s="395" t="s">
        <v>17716</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f>'Page 1 - General Information'!$G$12</f>
        <v>104105353</v>
      </c>
      <c r="B4805" t="str">
        <f>'Page 1 - General Information'!$G$16</f>
        <v>1164</v>
      </c>
      <c r="C4805" s="395" t="s">
        <v>17716</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f>'Page 1 - General Information'!$G$12</f>
        <v>104105353</v>
      </c>
      <c r="B4806" t="str">
        <f>'Page 1 - General Information'!$G$16</f>
        <v>1164</v>
      </c>
      <c r="C4806" s="395" t="s">
        <v>17716</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f>'Page 1 - General Information'!$G$12</f>
        <v>104105353</v>
      </c>
      <c r="B4807" t="str">
        <f>'Page 1 - General Information'!$G$16</f>
        <v>1164</v>
      </c>
      <c r="C4807" s="395" t="s">
        <v>17716</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f>'Page 1 - General Information'!$G$12</f>
        <v>104105353</v>
      </c>
      <c r="B4808" t="str">
        <f>'Page 1 - General Information'!$G$16</f>
        <v>1164</v>
      </c>
      <c r="C4808" s="395" t="s">
        <v>17716</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f>'Page 1 - General Information'!$G$12</f>
        <v>104105353</v>
      </c>
      <c r="B4809" t="str">
        <f>'Page 1 - General Information'!$G$16</f>
        <v>1164</v>
      </c>
      <c r="C4809" s="395" t="s">
        <v>17716</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f>'Page 1 - General Information'!$G$12</f>
        <v>104105353</v>
      </c>
      <c r="B4810" t="str">
        <f>'Page 1 - General Information'!$G$16</f>
        <v>1164</v>
      </c>
      <c r="C4810" s="395" t="s">
        <v>17716</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f>'Page 1 - General Information'!$G$12</f>
        <v>104105353</v>
      </c>
      <c r="B4811" t="str">
        <f>'Page 1 - General Information'!$G$16</f>
        <v>1164</v>
      </c>
      <c r="C4811" s="395" t="s">
        <v>17716</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f>'Page 1 - General Information'!$G$12</f>
        <v>104105353</v>
      </c>
      <c r="B4812" t="str">
        <f>'Page 1 - General Information'!$G$16</f>
        <v>1164</v>
      </c>
      <c r="C4812" s="395" t="s">
        <v>17716</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f>'Page 1 - General Information'!$G$12</f>
        <v>104105353</v>
      </c>
      <c r="B4813" t="str">
        <f>'Page 1 - General Information'!$G$16</f>
        <v>1164</v>
      </c>
      <c r="C4813" s="395" t="s">
        <v>17716</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f>'Page 1 - General Information'!$G$12</f>
        <v>104105353</v>
      </c>
      <c r="B4814" t="str">
        <f>'Page 1 - General Information'!$G$16</f>
        <v>1164</v>
      </c>
      <c r="C4814" s="395" t="s">
        <v>17716</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f>'Page 1 - General Information'!$G$12</f>
        <v>104105353</v>
      </c>
      <c r="B4815" t="str">
        <f>'Page 1 - General Information'!$G$16</f>
        <v>1164</v>
      </c>
      <c r="C4815" s="395" t="s">
        <v>17716</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f>'Page 1 - General Information'!$G$12</f>
        <v>104105353</v>
      </c>
      <c r="B4816" t="str">
        <f>'Page 1 - General Information'!$G$16</f>
        <v>1164</v>
      </c>
      <c r="C4816" s="395" t="s">
        <v>17716</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f>'Page 1 - General Information'!$G$12</f>
        <v>104105353</v>
      </c>
      <c r="B4817" t="str">
        <f>'Page 1 - General Information'!$G$16</f>
        <v>1164</v>
      </c>
      <c r="C4817" s="395" t="s">
        <v>17716</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f>'Page 1 - General Information'!$G$12</f>
        <v>104105353</v>
      </c>
      <c r="B4818" t="str">
        <f>'Page 1 - General Information'!$G$16</f>
        <v>1164</v>
      </c>
      <c r="C4818" s="395" t="s">
        <v>17716</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f>'Page 1 - General Information'!$G$12</f>
        <v>104105353</v>
      </c>
      <c r="B4819" t="str">
        <f>'Page 1 - General Information'!$G$16</f>
        <v>1164</v>
      </c>
      <c r="C4819" s="395" t="s">
        <v>17716</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f>'Page 1 - General Information'!$G$12</f>
        <v>104105353</v>
      </c>
      <c r="B4820" t="str">
        <f>'Page 1 - General Information'!$G$16</f>
        <v>1164</v>
      </c>
      <c r="C4820" s="395" t="s">
        <v>17716</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f>'Page 1 - General Information'!$G$12</f>
        <v>104105353</v>
      </c>
      <c r="B4821" t="str">
        <f>'Page 1 - General Information'!$G$16</f>
        <v>1164</v>
      </c>
      <c r="C4821" s="395" t="s">
        <v>17716</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f>'Page 1 - General Information'!$G$12</f>
        <v>104105353</v>
      </c>
      <c r="B4822" t="str">
        <f>'Page 1 - General Information'!$G$16</f>
        <v>1164</v>
      </c>
      <c r="C4822" s="395" t="s">
        <v>17716</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f>'Page 1 - General Information'!$G$12</f>
        <v>104105353</v>
      </c>
      <c r="B4823" t="str">
        <f>'Page 1 - General Information'!$G$16</f>
        <v>1164</v>
      </c>
      <c r="C4823" s="395" t="s">
        <v>17716</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f>'Page 1 - General Information'!$G$12</f>
        <v>104105353</v>
      </c>
      <c r="B4824" t="str">
        <f>'Page 1 - General Information'!$G$16</f>
        <v>1164</v>
      </c>
      <c r="C4824" s="395" t="s">
        <v>17716</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f>'Page 1 - General Information'!$G$12</f>
        <v>104105353</v>
      </c>
      <c r="B4825" t="str">
        <f>'Page 1 - General Information'!$G$16</f>
        <v>1164</v>
      </c>
      <c r="C4825" s="395" t="s">
        <v>17716</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f>'Page 1 - General Information'!$G$12</f>
        <v>104105353</v>
      </c>
      <c r="B4826" t="str">
        <f>'Page 1 - General Information'!$G$16</f>
        <v>1164</v>
      </c>
      <c r="C4826" s="395" t="s">
        <v>17716</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f>'Page 1 - General Information'!$G$12</f>
        <v>104105353</v>
      </c>
      <c r="B4827" t="str">
        <f>'Page 1 - General Information'!$G$16</f>
        <v>1164</v>
      </c>
      <c r="C4827" s="395" t="s">
        <v>17716</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f>'Page 1 - General Information'!$G$12</f>
        <v>104105353</v>
      </c>
      <c r="B4828" t="str">
        <f>'Page 1 - General Information'!$G$16</f>
        <v>1164</v>
      </c>
      <c r="C4828" s="395" t="s">
        <v>17716</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f>'Page 1 - General Information'!$G$12</f>
        <v>104105353</v>
      </c>
      <c r="B4829" t="str">
        <f>'Page 1 - General Information'!$G$16</f>
        <v>1164</v>
      </c>
      <c r="C4829" s="395" t="s">
        <v>17716</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f>'Page 1 - General Information'!$G$12</f>
        <v>104105353</v>
      </c>
      <c r="B4830" t="str">
        <f>'Page 1 - General Information'!$G$16</f>
        <v>1164</v>
      </c>
      <c r="C4830" s="395" t="s">
        <v>17716</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f>'Page 1 - General Information'!$G$12</f>
        <v>104105353</v>
      </c>
      <c r="B4831" t="str">
        <f>'Page 1 - General Information'!$G$16</f>
        <v>1164</v>
      </c>
      <c r="C4831" s="395" t="s">
        <v>17716</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f>'Page 1 - General Information'!$G$12</f>
        <v>104105353</v>
      </c>
      <c r="B4832" t="str">
        <f>'Page 1 - General Information'!$G$16</f>
        <v>1164</v>
      </c>
      <c r="C4832" s="395" t="s">
        <v>17716</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f>'Page 1 - General Information'!$G$12</f>
        <v>104105353</v>
      </c>
      <c r="B4833" t="str">
        <f>'Page 1 - General Information'!$G$16</f>
        <v>1164</v>
      </c>
      <c r="C4833" s="395" t="s">
        <v>17716</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f>'Page 1 - General Information'!$G$12</f>
        <v>104105353</v>
      </c>
      <c r="B4834" t="str">
        <f>'Page 1 - General Information'!$G$16</f>
        <v>1164</v>
      </c>
      <c r="C4834" s="395" t="s">
        <v>17716</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f>'Page 1 - General Information'!$G$12</f>
        <v>104105353</v>
      </c>
      <c r="B4835" t="str">
        <f>'Page 1 - General Information'!$G$16</f>
        <v>1164</v>
      </c>
      <c r="C4835" s="395" t="s">
        <v>17716</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f>'Page 1 - General Information'!$G$12</f>
        <v>104105353</v>
      </c>
      <c r="B4836" t="str">
        <f>'Page 1 - General Information'!$G$16</f>
        <v>1164</v>
      </c>
      <c r="C4836" s="395" t="s">
        <v>17716</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f>'Page 1 - General Information'!$G$12</f>
        <v>104105353</v>
      </c>
      <c r="B4837" t="str">
        <f>'Page 1 - General Information'!$G$16</f>
        <v>1164</v>
      </c>
      <c r="C4837" s="395" t="s">
        <v>17716</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f>'Page 1 - General Information'!$G$12</f>
        <v>104105353</v>
      </c>
      <c r="B4838" t="str">
        <f>'Page 1 - General Information'!$G$16</f>
        <v>1164</v>
      </c>
      <c r="C4838" s="395" t="s">
        <v>17716</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f>'Page 1 - General Information'!$G$12</f>
        <v>104105353</v>
      </c>
      <c r="B4839" t="str">
        <f>'Page 1 - General Information'!$G$16</f>
        <v>1164</v>
      </c>
      <c r="C4839" s="395" t="s">
        <v>17716</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f>'Page 1 - General Information'!$G$12</f>
        <v>104105353</v>
      </c>
      <c r="B4840" t="str">
        <f>'Page 1 - General Information'!$G$16</f>
        <v>1164</v>
      </c>
      <c r="C4840" s="395" t="s">
        <v>17716</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f>'Page 1 - General Information'!$G$12</f>
        <v>104105353</v>
      </c>
      <c r="B4841" t="str">
        <f>'Page 1 - General Information'!$G$16</f>
        <v>1164</v>
      </c>
      <c r="C4841" s="395" t="s">
        <v>17716</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f>'Page 1 - General Information'!$G$12</f>
        <v>104105353</v>
      </c>
      <c r="B4842" t="str">
        <f>'Page 1 - General Information'!$G$16</f>
        <v>1164</v>
      </c>
      <c r="C4842" s="395" t="s">
        <v>17716</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f>'Page 1 - General Information'!$G$12</f>
        <v>104105353</v>
      </c>
      <c r="B4843" t="str">
        <f>'Page 1 - General Information'!$G$16</f>
        <v>1164</v>
      </c>
      <c r="C4843" s="395" t="s">
        <v>17716</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f>'Page 1 - General Information'!$G$12</f>
        <v>104105353</v>
      </c>
      <c r="B4844" t="str">
        <f>'Page 1 - General Information'!$G$16</f>
        <v>1164</v>
      </c>
      <c r="C4844" s="395" t="s">
        <v>17716</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f>'Page 1 - General Information'!$G$12</f>
        <v>104105353</v>
      </c>
      <c r="B4845" t="str">
        <f>'Page 1 - General Information'!$G$16</f>
        <v>1164</v>
      </c>
      <c r="C4845" s="395" t="s">
        <v>17716</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f>'Page 1 - General Information'!$G$12</f>
        <v>104105353</v>
      </c>
      <c r="B4846" t="str">
        <f>'Page 1 - General Information'!$G$16</f>
        <v>1164</v>
      </c>
      <c r="C4846" s="395" t="s">
        <v>17716</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f>'Page 1 - General Information'!$G$12</f>
        <v>104105353</v>
      </c>
      <c r="B4847" t="str">
        <f>'Page 1 - General Information'!$G$16</f>
        <v>1164</v>
      </c>
      <c r="C4847" s="395" t="s">
        <v>17716</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f>'Page 1 - General Information'!$G$12</f>
        <v>104105353</v>
      </c>
      <c r="B4848" t="str">
        <f>'Page 1 - General Information'!$G$16</f>
        <v>1164</v>
      </c>
      <c r="C4848" s="395" t="s">
        <v>17716</v>
      </c>
      <c r="D4848"/>
      <c r="E4848"/>
      <c r="F4848"/>
      <c r="G4848"/>
      <c r="H4848"/>
      <c r="I4848"/>
      <c r="J4848"/>
      <c r="K4848"/>
      <c r="L4848"/>
      <c r="M4848"/>
      <c r="N4848" t="s">
        <v>8278</v>
      </c>
      <c r="O4848"/>
      <c r="P4848" s="401">
        <f>INDEX('Page 3 - Financial Information'!$K$16:$X$186,Y4848,X4848)</f>
        <v>11893.92</v>
      </c>
      <c r="Q4848"/>
      <c r="R4848"/>
      <c r="S4848" t="s">
        <v>8816</v>
      </c>
      <c r="T4848"/>
      <c r="U4848"/>
      <c r="V4848"/>
      <c r="W4848"/>
      <c r="X4848" s="397">
        <v>13</v>
      </c>
      <c r="Y4848" s="397">
        <v>49</v>
      </c>
    </row>
    <row r="4849" spans="1:25" x14ac:dyDescent="0.25">
      <c r="A4849">
        <f>'Page 1 - General Information'!$G$12</f>
        <v>104105353</v>
      </c>
      <c r="B4849" t="str">
        <f>'Page 1 - General Information'!$G$16</f>
        <v>1164</v>
      </c>
      <c r="C4849" s="395" t="s">
        <v>17716</v>
      </c>
      <c r="D4849"/>
      <c r="E4849"/>
      <c r="F4849"/>
      <c r="G4849"/>
      <c r="H4849"/>
      <c r="I4849"/>
      <c r="J4849"/>
      <c r="K4849"/>
      <c r="L4849"/>
      <c r="M4849"/>
      <c r="N4849" t="s">
        <v>8278</v>
      </c>
      <c r="O4849"/>
      <c r="P4849" s="401">
        <f>INDEX('Page 3 - Financial Information'!$K$16:$X$186,Y4849,X4849)</f>
        <v>12307.65</v>
      </c>
      <c r="Q4849"/>
      <c r="R4849"/>
      <c r="S4849" t="s">
        <v>8817</v>
      </c>
      <c r="T4849"/>
      <c r="U4849"/>
      <c r="V4849"/>
      <c r="W4849"/>
      <c r="X4849" s="397">
        <v>14</v>
      </c>
      <c r="Y4849" s="397">
        <v>49</v>
      </c>
    </row>
    <row r="4850" spans="1:25" x14ac:dyDescent="0.25">
      <c r="A4850">
        <f>'Page 1 - General Information'!$G$12</f>
        <v>104105353</v>
      </c>
      <c r="B4850" t="str">
        <f>'Page 1 - General Information'!$G$16</f>
        <v>1164</v>
      </c>
      <c r="C4850" s="395" t="s">
        <v>17716</v>
      </c>
      <c r="D4850"/>
      <c r="E4850"/>
      <c r="F4850"/>
      <c r="G4850"/>
      <c r="H4850"/>
      <c r="I4850"/>
      <c r="J4850"/>
      <c r="K4850"/>
      <c r="L4850"/>
      <c r="M4850"/>
      <c r="N4850" t="s">
        <v>8278</v>
      </c>
      <c r="O4850"/>
      <c r="P4850" s="401">
        <f>INDEX('Page 3 - Financial Information'!$K$16:$X$186,Y4850,X4850)</f>
        <v>8355.69</v>
      </c>
      <c r="Q4850"/>
      <c r="R4850"/>
      <c r="S4850" t="s">
        <v>8818</v>
      </c>
      <c r="T4850"/>
      <c r="U4850"/>
      <c r="V4850"/>
      <c r="W4850"/>
      <c r="X4850" s="397">
        <v>1</v>
      </c>
      <c r="Y4850" s="397">
        <v>50</v>
      </c>
    </row>
    <row r="4851" spans="1:25" x14ac:dyDescent="0.25">
      <c r="A4851">
        <f>'Page 1 - General Information'!$G$12</f>
        <v>104105353</v>
      </c>
      <c r="B4851" t="str">
        <f>'Page 1 - General Information'!$G$16</f>
        <v>1164</v>
      </c>
      <c r="C4851" s="395" t="s">
        <v>17716</v>
      </c>
      <c r="D4851"/>
      <c r="E4851"/>
      <c r="F4851"/>
      <c r="G4851"/>
      <c r="H4851"/>
      <c r="I4851"/>
      <c r="J4851"/>
      <c r="K4851"/>
      <c r="L4851"/>
      <c r="M4851"/>
      <c r="N4851" t="s">
        <v>8278</v>
      </c>
      <c r="O4851"/>
      <c r="P4851" s="401">
        <f>INDEX('Page 3 - Financial Information'!$K$16:$X$186,Y4851,X4851)</f>
        <v>2042.07</v>
      </c>
      <c r="Q4851"/>
      <c r="R4851"/>
      <c r="S4851" t="s">
        <v>8819</v>
      </c>
      <c r="T4851"/>
      <c r="U4851"/>
      <c r="V4851"/>
      <c r="W4851"/>
      <c r="X4851" s="397">
        <v>3</v>
      </c>
      <c r="Y4851" s="397">
        <v>50</v>
      </c>
    </row>
    <row r="4852" spans="1:25" x14ac:dyDescent="0.25">
      <c r="A4852">
        <f>'Page 1 - General Information'!$G$12</f>
        <v>104105353</v>
      </c>
      <c r="B4852" t="str">
        <f>'Page 1 - General Information'!$G$16</f>
        <v>1164</v>
      </c>
      <c r="C4852" s="395" t="s">
        <v>17716</v>
      </c>
      <c r="D4852"/>
      <c r="E4852"/>
      <c r="F4852"/>
      <c r="G4852"/>
      <c r="H4852"/>
      <c r="I4852"/>
      <c r="J4852"/>
      <c r="K4852"/>
      <c r="L4852"/>
      <c r="M4852"/>
      <c r="N4852" t="s">
        <v>8278</v>
      </c>
      <c r="O4852"/>
      <c r="P4852" s="401">
        <f>INDEX('Page 3 - Financial Information'!$K$16:$X$186,Y4852,X4852)</f>
        <v>0</v>
      </c>
      <c r="Q4852"/>
      <c r="R4852"/>
      <c r="S4852" t="s">
        <v>8820</v>
      </c>
      <c r="T4852"/>
      <c r="U4852"/>
      <c r="V4852"/>
      <c r="W4852"/>
      <c r="X4852" s="397">
        <v>4</v>
      </c>
      <c r="Y4852" s="397">
        <v>50</v>
      </c>
    </row>
    <row r="4853" spans="1:25" x14ac:dyDescent="0.25">
      <c r="A4853">
        <f>'Page 1 - General Information'!$G$12</f>
        <v>104105353</v>
      </c>
      <c r="B4853" t="str">
        <f>'Page 1 - General Information'!$G$16</f>
        <v>1164</v>
      </c>
      <c r="C4853" s="395" t="s">
        <v>17716</v>
      </c>
      <c r="D4853"/>
      <c r="E4853"/>
      <c r="F4853"/>
      <c r="G4853"/>
      <c r="H4853"/>
      <c r="I4853"/>
      <c r="J4853"/>
      <c r="K4853"/>
      <c r="L4853"/>
      <c r="M4853"/>
      <c r="N4853" t="s">
        <v>8278</v>
      </c>
      <c r="O4853"/>
      <c r="P4853" s="401">
        <f>INDEX('Page 3 - Financial Information'!$K$16:$X$186,Y4853,X4853)</f>
        <v>725.89</v>
      </c>
      <c r="Q4853"/>
      <c r="R4853"/>
      <c r="S4853" t="s">
        <v>8821</v>
      </c>
      <c r="T4853"/>
      <c r="U4853"/>
      <c r="V4853"/>
      <c r="W4853"/>
      <c r="X4853" s="397">
        <v>5</v>
      </c>
      <c r="Y4853" s="397">
        <v>50</v>
      </c>
    </row>
    <row r="4854" spans="1:25" x14ac:dyDescent="0.25">
      <c r="A4854">
        <f>'Page 1 - General Information'!$G$12</f>
        <v>104105353</v>
      </c>
      <c r="B4854" t="str">
        <f>'Page 1 - General Information'!$G$16</f>
        <v>1164</v>
      </c>
      <c r="C4854" s="395" t="s">
        <v>17716</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f>'Page 1 - General Information'!$G$12</f>
        <v>104105353</v>
      </c>
      <c r="B4855" t="str">
        <f>'Page 1 - General Information'!$G$16</f>
        <v>1164</v>
      </c>
      <c r="C4855" s="395" t="s">
        <v>17716</v>
      </c>
      <c r="D4855"/>
      <c r="E4855"/>
      <c r="F4855"/>
      <c r="G4855"/>
      <c r="H4855"/>
      <c r="I4855"/>
      <c r="J4855"/>
      <c r="K4855"/>
      <c r="L4855"/>
      <c r="M4855"/>
      <c r="N4855" t="s">
        <v>8278</v>
      </c>
      <c r="O4855"/>
      <c r="P4855" s="401">
        <f>INDEX('Page 3 - Financial Information'!$K$16:$X$186,Y4855,X4855)</f>
        <v>2104.73</v>
      </c>
      <c r="Q4855"/>
      <c r="R4855"/>
      <c r="S4855" t="s">
        <v>8823</v>
      </c>
      <c r="T4855"/>
      <c r="U4855"/>
      <c r="V4855"/>
      <c r="W4855"/>
      <c r="X4855" s="397">
        <v>7</v>
      </c>
      <c r="Y4855" s="397">
        <v>50</v>
      </c>
    </row>
    <row r="4856" spans="1:25" x14ac:dyDescent="0.25">
      <c r="A4856">
        <f>'Page 1 - General Information'!$G$12</f>
        <v>104105353</v>
      </c>
      <c r="B4856" t="str">
        <f>'Page 1 - General Information'!$G$16</f>
        <v>1164</v>
      </c>
      <c r="C4856" s="395" t="s">
        <v>17716</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f>'Page 1 - General Information'!$G$12</f>
        <v>104105353</v>
      </c>
      <c r="B4857" t="str">
        <f>'Page 1 - General Information'!$G$16</f>
        <v>1164</v>
      </c>
      <c r="C4857" s="395" t="s">
        <v>17716</v>
      </c>
      <c r="D4857"/>
      <c r="E4857"/>
      <c r="F4857"/>
      <c r="G4857"/>
      <c r="H4857"/>
      <c r="I4857"/>
      <c r="J4857"/>
      <c r="K4857"/>
      <c r="L4857"/>
      <c r="M4857"/>
      <c r="N4857" t="s">
        <v>8278</v>
      </c>
      <c r="O4857"/>
      <c r="P4857" s="401">
        <f>INDEX('Page 3 - Financial Information'!$K$16:$X$186,Y4857,X4857)</f>
        <v>3483</v>
      </c>
      <c r="Q4857"/>
      <c r="R4857"/>
      <c r="S4857" t="s">
        <v>8825</v>
      </c>
      <c r="T4857"/>
      <c r="U4857"/>
      <c r="V4857"/>
      <c r="W4857"/>
      <c r="X4857" s="397">
        <v>9</v>
      </c>
      <c r="Y4857" s="397">
        <v>50</v>
      </c>
    </row>
    <row r="4858" spans="1:25" x14ac:dyDescent="0.25">
      <c r="A4858">
        <f>'Page 1 - General Information'!$G$12</f>
        <v>104105353</v>
      </c>
      <c r="B4858" t="str">
        <f>'Page 1 - General Information'!$G$16</f>
        <v>1164</v>
      </c>
      <c r="C4858" s="395" t="s">
        <v>17716</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f>'Page 1 - General Information'!$G$12</f>
        <v>104105353</v>
      </c>
      <c r="B4859" t="str">
        <f>'Page 1 - General Information'!$G$16</f>
        <v>1164</v>
      </c>
      <c r="C4859" s="395" t="s">
        <v>17716</v>
      </c>
      <c r="D4859"/>
      <c r="E4859"/>
      <c r="F4859"/>
      <c r="G4859"/>
      <c r="H4859"/>
      <c r="I4859"/>
      <c r="J4859"/>
      <c r="K4859"/>
      <c r="L4859"/>
      <c r="M4859"/>
      <c r="N4859" t="s">
        <v>8278</v>
      </c>
      <c r="O4859"/>
      <c r="P4859" s="401">
        <f>INDEX('Page 3 - Financial Information'!$K$16:$X$186,Y4859,X4859)</f>
        <v>2818.8</v>
      </c>
      <c r="Q4859"/>
      <c r="R4859"/>
      <c r="S4859" t="s">
        <v>8827</v>
      </c>
      <c r="T4859"/>
      <c r="U4859"/>
      <c r="V4859"/>
      <c r="W4859"/>
      <c r="X4859" s="397">
        <v>13</v>
      </c>
      <c r="Y4859" s="397">
        <v>50</v>
      </c>
    </row>
    <row r="4860" spans="1:25" x14ac:dyDescent="0.25">
      <c r="A4860">
        <f>'Page 1 - General Information'!$G$12</f>
        <v>104105353</v>
      </c>
      <c r="B4860" t="str">
        <f>'Page 1 - General Information'!$G$16</f>
        <v>1164</v>
      </c>
      <c r="C4860" s="395" t="s">
        <v>17716</v>
      </c>
      <c r="D4860"/>
      <c r="E4860"/>
      <c r="F4860"/>
      <c r="G4860"/>
      <c r="H4860"/>
      <c r="I4860"/>
      <c r="J4860"/>
      <c r="K4860"/>
      <c r="L4860"/>
      <c r="M4860"/>
      <c r="N4860" t="s">
        <v>8278</v>
      </c>
      <c r="O4860"/>
      <c r="P4860" s="401">
        <f>INDEX('Page 3 - Financial Information'!$K$16:$X$186,Y4860,X4860)</f>
        <v>2676.47</v>
      </c>
      <c r="Q4860"/>
      <c r="R4860"/>
      <c r="S4860" t="s">
        <v>8828</v>
      </c>
      <c r="T4860"/>
      <c r="U4860"/>
      <c r="V4860"/>
      <c r="W4860"/>
      <c r="X4860" s="397">
        <v>14</v>
      </c>
      <c r="Y4860" s="397">
        <v>50</v>
      </c>
    </row>
    <row r="4861" spans="1:25" x14ac:dyDescent="0.25">
      <c r="A4861">
        <f>'Page 1 - General Information'!$G$12</f>
        <v>104105353</v>
      </c>
      <c r="B4861" t="str">
        <f>'Page 1 - General Information'!$G$16</f>
        <v>1164</v>
      </c>
      <c r="C4861" s="395" t="s">
        <v>17716</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f>'Page 1 - General Information'!$G$12</f>
        <v>104105353</v>
      </c>
      <c r="B4862" t="str">
        <f>'Page 1 - General Information'!$G$16</f>
        <v>1164</v>
      </c>
      <c r="C4862" s="395" t="s">
        <v>17716</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f>'Page 1 - General Information'!$G$12</f>
        <v>104105353</v>
      </c>
      <c r="B4863" t="str">
        <f>'Page 1 - General Information'!$G$16</f>
        <v>1164</v>
      </c>
      <c r="C4863" s="395" t="s">
        <v>17716</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f>'Page 1 - General Information'!$G$12</f>
        <v>104105353</v>
      </c>
      <c r="B4864" t="str">
        <f>'Page 1 - General Information'!$G$16</f>
        <v>1164</v>
      </c>
      <c r="C4864" s="395" t="s">
        <v>17716</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f>'Page 1 - General Information'!$G$12</f>
        <v>104105353</v>
      </c>
      <c r="B4865" t="str">
        <f>'Page 1 - General Information'!$G$16</f>
        <v>1164</v>
      </c>
      <c r="C4865" s="395" t="s">
        <v>17716</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f>'Page 1 - General Information'!$G$12</f>
        <v>104105353</v>
      </c>
      <c r="B4866" t="str">
        <f>'Page 1 - General Information'!$G$16</f>
        <v>1164</v>
      </c>
      <c r="C4866" s="395" t="s">
        <v>17716</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f>'Page 1 - General Information'!$G$12</f>
        <v>104105353</v>
      </c>
      <c r="B4867" t="str">
        <f>'Page 1 - General Information'!$G$16</f>
        <v>1164</v>
      </c>
      <c r="C4867" s="395" t="s">
        <v>17716</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f>'Page 1 - General Information'!$G$12</f>
        <v>104105353</v>
      </c>
      <c r="B4868" t="str">
        <f>'Page 1 - General Information'!$G$16</f>
        <v>1164</v>
      </c>
      <c r="C4868" s="395" t="s">
        <v>17716</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f>'Page 1 - General Information'!$G$12</f>
        <v>104105353</v>
      </c>
      <c r="B4869" t="str">
        <f>'Page 1 - General Information'!$G$16</f>
        <v>1164</v>
      </c>
      <c r="C4869" s="395" t="s">
        <v>17716</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f>'Page 1 - General Information'!$G$12</f>
        <v>104105353</v>
      </c>
      <c r="B4870" t="str">
        <f>'Page 1 - General Information'!$G$16</f>
        <v>1164</v>
      </c>
      <c r="C4870" s="395" t="s">
        <v>17716</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f>'Page 1 - General Information'!$G$12</f>
        <v>104105353</v>
      </c>
      <c r="B4871" t="str">
        <f>'Page 1 - General Information'!$G$16</f>
        <v>1164</v>
      </c>
      <c r="C4871" s="395" t="s">
        <v>17716</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f>'Page 1 - General Information'!$G$12</f>
        <v>104105353</v>
      </c>
      <c r="B4872" t="str">
        <f>'Page 1 - General Information'!$G$16</f>
        <v>1164</v>
      </c>
      <c r="C4872" s="395" t="s">
        <v>17716</v>
      </c>
      <c r="D4872"/>
      <c r="E4872"/>
      <c r="F4872"/>
      <c r="G4872"/>
      <c r="H4872"/>
      <c r="I4872"/>
      <c r="J4872"/>
      <c r="K4872"/>
      <c r="L4872"/>
      <c r="M4872"/>
      <c r="N4872" t="s">
        <v>8278</v>
      </c>
      <c r="O4872"/>
      <c r="P4872" s="401">
        <f>INDEX('Page 3 - Financial Information'!$K$16:$X$186,Y4872,X4872)</f>
        <v>4737.54</v>
      </c>
      <c r="Q4872"/>
      <c r="R4872"/>
      <c r="S4872" t="s">
        <v>8840</v>
      </c>
      <c r="T4872"/>
      <c r="U4872"/>
      <c r="V4872"/>
      <c r="W4872"/>
      <c r="X4872" s="397">
        <v>1</v>
      </c>
      <c r="Y4872" s="397">
        <v>52</v>
      </c>
    </row>
    <row r="4873" spans="1:25" x14ac:dyDescent="0.25">
      <c r="A4873">
        <f>'Page 1 - General Information'!$G$12</f>
        <v>104105353</v>
      </c>
      <c r="B4873" t="str">
        <f>'Page 1 - General Information'!$G$16</f>
        <v>1164</v>
      </c>
      <c r="C4873" s="395" t="s">
        <v>17716</v>
      </c>
      <c r="D4873"/>
      <c r="E4873"/>
      <c r="F4873"/>
      <c r="G4873"/>
      <c r="H4873"/>
      <c r="I4873"/>
      <c r="J4873"/>
      <c r="K4873"/>
      <c r="L4873"/>
      <c r="M4873"/>
      <c r="N4873" t="s">
        <v>8278</v>
      </c>
      <c r="O4873"/>
      <c r="P4873" s="401">
        <f>INDEX('Page 3 - Financial Information'!$K$16:$X$186,Y4873,X4873)</f>
        <v>650.29</v>
      </c>
      <c r="Q4873"/>
      <c r="R4873"/>
      <c r="S4873" t="s">
        <v>8841</v>
      </c>
      <c r="T4873"/>
      <c r="U4873"/>
      <c r="V4873"/>
      <c r="W4873"/>
      <c r="X4873" s="397">
        <v>3</v>
      </c>
      <c r="Y4873" s="397">
        <v>52</v>
      </c>
    </row>
    <row r="4874" spans="1:25" x14ac:dyDescent="0.25">
      <c r="A4874">
        <f>'Page 1 - General Information'!$G$12</f>
        <v>104105353</v>
      </c>
      <c r="B4874" t="str">
        <f>'Page 1 - General Information'!$G$16</f>
        <v>1164</v>
      </c>
      <c r="C4874" s="395" t="s">
        <v>17716</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25">
      <c r="A4875">
        <f>'Page 1 - General Information'!$G$12</f>
        <v>104105353</v>
      </c>
      <c r="B4875" t="str">
        <f>'Page 1 - General Information'!$G$16</f>
        <v>1164</v>
      </c>
      <c r="C4875" s="395" t="s">
        <v>17716</v>
      </c>
      <c r="D4875"/>
      <c r="E4875"/>
      <c r="F4875"/>
      <c r="G4875"/>
      <c r="H4875"/>
      <c r="I4875"/>
      <c r="J4875"/>
      <c r="K4875"/>
      <c r="L4875"/>
      <c r="M4875"/>
      <c r="N4875" t="s">
        <v>8278</v>
      </c>
      <c r="O4875"/>
      <c r="P4875" s="401">
        <f>INDEX('Page 3 - Financial Information'!$K$16:$X$186,Y4875,X4875)</f>
        <v>639.02</v>
      </c>
      <c r="Q4875"/>
      <c r="R4875"/>
      <c r="S4875" t="s">
        <v>8843</v>
      </c>
      <c r="T4875"/>
      <c r="U4875"/>
      <c r="V4875"/>
      <c r="W4875"/>
      <c r="X4875" s="397">
        <v>5</v>
      </c>
      <c r="Y4875" s="397">
        <v>52</v>
      </c>
    </row>
    <row r="4876" spans="1:25" x14ac:dyDescent="0.25">
      <c r="A4876">
        <f>'Page 1 - General Information'!$G$12</f>
        <v>104105353</v>
      </c>
      <c r="B4876" t="str">
        <f>'Page 1 - General Information'!$G$16</f>
        <v>1164</v>
      </c>
      <c r="C4876" s="395" t="s">
        <v>17716</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f>'Page 1 - General Information'!$G$12</f>
        <v>104105353</v>
      </c>
      <c r="B4877" t="str">
        <f>'Page 1 - General Information'!$G$16</f>
        <v>1164</v>
      </c>
      <c r="C4877" s="395" t="s">
        <v>17716</v>
      </c>
      <c r="D4877"/>
      <c r="E4877"/>
      <c r="F4877"/>
      <c r="G4877"/>
      <c r="H4877"/>
      <c r="I4877"/>
      <c r="J4877"/>
      <c r="K4877"/>
      <c r="L4877"/>
      <c r="M4877"/>
      <c r="N4877" t="s">
        <v>8278</v>
      </c>
      <c r="O4877"/>
      <c r="P4877" s="401">
        <f>INDEX('Page 3 - Financial Information'!$K$16:$X$186,Y4877,X4877)</f>
        <v>2104.73</v>
      </c>
      <c r="Q4877"/>
      <c r="R4877"/>
      <c r="S4877" t="s">
        <v>8845</v>
      </c>
      <c r="T4877"/>
      <c r="U4877"/>
      <c r="V4877"/>
      <c r="W4877"/>
      <c r="X4877" s="397">
        <v>7</v>
      </c>
      <c r="Y4877" s="397">
        <v>52</v>
      </c>
    </row>
    <row r="4878" spans="1:25" x14ac:dyDescent="0.25">
      <c r="A4878">
        <f>'Page 1 - General Information'!$G$12</f>
        <v>104105353</v>
      </c>
      <c r="B4878" t="str">
        <f>'Page 1 - General Information'!$G$16</f>
        <v>1164</v>
      </c>
      <c r="C4878" s="395" t="s">
        <v>17716</v>
      </c>
      <c r="D4878"/>
      <c r="E4878"/>
      <c r="F4878"/>
      <c r="G4878"/>
      <c r="H4878"/>
      <c r="I4878"/>
      <c r="J4878"/>
      <c r="K4878"/>
      <c r="L4878"/>
      <c r="M4878"/>
      <c r="N4878" t="s">
        <v>8278</v>
      </c>
      <c r="O4878"/>
      <c r="P4878" s="401">
        <f>INDEX('Page 3 - Financial Information'!$K$16:$X$186,Y4878,X4878)</f>
        <v>1343.5</v>
      </c>
      <c r="Q4878"/>
      <c r="R4878"/>
      <c r="S4878" t="s">
        <v>8846</v>
      </c>
      <c r="T4878"/>
      <c r="U4878"/>
      <c r="V4878"/>
      <c r="W4878"/>
      <c r="X4878" s="397">
        <v>8</v>
      </c>
      <c r="Y4878" s="397">
        <v>52</v>
      </c>
    </row>
    <row r="4879" spans="1:25" x14ac:dyDescent="0.25">
      <c r="A4879">
        <f>'Page 1 - General Information'!$G$12</f>
        <v>104105353</v>
      </c>
      <c r="B4879" t="str">
        <f>'Page 1 - General Information'!$G$16</f>
        <v>1164</v>
      </c>
      <c r="C4879" s="395" t="s">
        <v>17716</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f>'Page 1 - General Information'!$G$12</f>
        <v>104105353</v>
      </c>
      <c r="B4880" t="str">
        <f>'Page 1 - General Information'!$G$16</f>
        <v>1164</v>
      </c>
      <c r="C4880" s="395" t="s">
        <v>17716</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f>'Page 1 - General Information'!$G$12</f>
        <v>104105353</v>
      </c>
      <c r="B4881" t="str">
        <f>'Page 1 - General Information'!$G$16</f>
        <v>1164</v>
      </c>
      <c r="C4881" s="395" t="s">
        <v>17716</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f>'Page 1 - General Information'!$G$12</f>
        <v>104105353</v>
      </c>
      <c r="B4882" t="str">
        <f>'Page 1 - General Information'!$G$16</f>
        <v>1164</v>
      </c>
      <c r="C4882" s="395" t="s">
        <v>17716</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f>'Page 1 - General Information'!$G$12</f>
        <v>104105353</v>
      </c>
      <c r="B4883" t="str">
        <f>'Page 1 - General Information'!$G$16</f>
        <v>1164</v>
      </c>
      <c r="C4883" s="395" t="s">
        <v>17716</v>
      </c>
      <c r="D4883"/>
      <c r="E4883"/>
      <c r="F4883"/>
      <c r="G4883"/>
      <c r="H4883"/>
      <c r="I4883"/>
      <c r="J4883"/>
      <c r="K4883"/>
      <c r="L4883"/>
      <c r="M4883"/>
      <c r="N4883" t="s">
        <v>8278</v>
      </c>
      <c r="O4883"/>
      <c r="P4883" s="401">
        <f>INDEX('Page 3 - Financial Information'!$K$16:$X$186,Y4883,X4883)</f>
        <v>3167</v>
      </c>
      <c r="Q4883"/>
      <c r="R4883"/>
      <c r="S4883" t="s">
        <v>8851</v>
      </c>
      <c r="T4883"/>
      <c r="U4883"/>
      <c r="V4883"/>
      <c r="W4883"/>
      <c r="X4883" s="397">
        <v>1</v>
      </c>
      <c r="Y4883" s="397">
        <v>53</v>
      </c>
    </row>
    <row r="4884" spans="1:25" x14ac:dyDescent="0.25">
      <c r="A4884">
        <f>'Page 1 - General Information'!$G$12</f>
        <v>104105353</v>
      </c>
      <c r="B4884" t="str">
        <f>'Page 1 - General Information'!$G$16</f>
        <v>1164</v>
      </c>
      <c r="C4884" s="395" t="s">
        <v>17716</v>
      </c>
      <c r="D4884"/>
      <c r="E4884"/>
      <c r="F4884"/>
      <c r="G4884"/>
      <c r="H4884"/>
      <c r="I4884"/>
      <c r="J4884"/>
      <c r="K4884"/>
      <c r="L4884"/>
      <c r="M4884"/>
      <c r="N4884" t="s">
        <v>8278</v>
      </c>
      <c r="O4884"/>
      <c r="P4884" s="401">
        <f>INDEX('Page 3 - Financial Information'!$K$16:$X$186,Y4884,X4884)</f>
        <v>0</v>
      </c>
      <c r="Q4884"/>
      <c r="R4884"/>
      <c r="S4884" t="s">
        <v>8852</v>
      </c>
      <c r="T4884"/>
      <c r="U4884"/>
      <c r="V4884"/>
      <c r="W4884"/>
      <c r="X4884" s="397">
        <v>3</v>
      </c>
      <c r="Y4884" s="397">
        <v>53</v>
      </c>
    </row>
    <row r="4885" spans="1:25" x14ac:dyDescent="0.25">
      <c r="A4885">
        <f>'Page 1 - General Information'!$G$12</f>
        <v>104105353</v>
      </c>
      <c r="B4885" t="str">
        <f>'Page 1 - General Information'!$G$16</f>
        <v>1164</v>
      </c>
      <c r="C4885" s="395" t="s">
        <v>17716</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25">
      <c r="A4886">
        <f>'Page 1 - General Information'!$G$12</f>
        <v>104105353</v>
      </c>
      <c r="B4886" t="str">
        <f>'Page 1 - General Information'!$G$16</f>
        <v>1164</v>
      </c>
      <c r="C4886" s="395" t="s">
        <v>17716</v>
      </c>
      <c r="D4886"/>
      <c r="E4886"/>
      <c r="F4886"/>
      <c r="G4886"/>
      <c r="H4886"/>
      <c r="I4886"/>
      <c r="J4886"/>
      <c r="K4886"/>
      <c r="L4886"/>
      <c r="M4886"/>
      <c r="N4886" t="s">
        <v>8278</v>
      </c>
      <c r="O4886"/>
      <c r="P4886" s="401">
        <f>INDEX('Page 3 - Financial Information'!$K$16:$X$186,Y4886,X4886)</f>
        <v>0</v>
      </c>
      <c r="Q4886"/>
      <c r="R4886"/>
      <c r="S4886" t="s">
        <v>8854</v>
      </c>
      <c r="T4886"/>
      <c r="U4886"/>
      <c r="V4886"/>
      <c r="W4886"/>
      <c r="X4886" s="397">
        <v>5</v>
      </c>
      <c r="Y4886" s="397">
        <v>53</v>
      </c>
    </row>
    <row r="4887" spans="1:25" x14ac:dyDescent="0.25">
      <c r="A4887">
        <f>'Page 1 - General Information'!$G$12</f>
        <v>104105353</v>
      </c>
      <c r="B4887" t="str">
        <f>'Page 1 - General Information'!$G$16</f>
        <v>1164</v>
      </c>
      <c r="C4887" s="395" t="s">
        <v>17716</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f>'Page 1 - General Information'!$G$12</f>
        <v>104105353</v>
      </c>
      <c r="B4888" t="str">
        <f>'Page 1 - General Information'!$G$16</f>
        <v>1164</v>
      </c>
      <c r="C4888" s="395" t="s">
        <v>17716</v>
      </c>
      <c r="D4888"/>
      <c r="E4888"/>
      <c r="F4888"/>
      <c r="G4888"/>
      <c r="H4888"/>
      <c r="I4888"/>
      <c r="J4888"/>
      <c r="K4888"/>
      <c r="L4888"/>
      <c r="M4888"/>
      <c r="N4888" t="s">
        <v>8278</v>
      </c>
      <c r="O4888"/>
      <c r="P4888" s="401">
        <f>INDEX('Page 3 - Financial Information'!$K$16:$X$186,Y4888,X4888)</f>
        <v>0</v>
      </c>
      <c r="Q4888"/>
      <c r="R4888"/>
      <c r="S4888" t="s">
        <v>8856</v>
      </c>
      <c r="T4888"/>
      <c r="U4888"/>
      <c r="V4888"/>
      <c r="W4888"/>
      <c r="X4888" s="397">
        <v>7</v>
      </c>
      <c r="Y4888" s="397">
        <v>53</v>
      </c>
    </row>
    <row r="4889" spans="1:25" x14ac:dyDescent="0.25">
      <c r="A4889">
        <f>'Page 1 - General Information'!$G$12</f>
        <v>104105353</v>
      </c>
      <c r="B4889" t="str">
        <f>'Page 1 - General Information'!$G$16</f>
        <v>1164</v>
      </c>
      <c r="C4889" s="395" t="s">
        <v>17716</v>
      </c>
      <c r="D4889"/>
      <c r="E4889"/>
      <c r="F4889"/>
      <c r="G4889"/>
      <c r="H4889"/>
      <c r="I4889"/>
      <c r="J4889"/>
      <c r="K4889"/>
      <c r="L4889"/>
      <c r="M4889"/>
      <c r="N4889" t="s">
        <v>8278</v>
      </c>
      <c r="O4889"/>
      <c r="P4889" s="401">
        <f>INDEX('Page 3 - Financial Information'!$K$16:$X$186,Y4889,X4889)</f>
        <v>3167</v>
      </c>
      <c r="Q4889"/>
      <c r="R4889"/>
      <c r="S4889" t="s">
        <v>8857</v>
      </c>
      <c r="T4889"/>
      <c r="U4889"/>
      <c r="V4889"/>
      <c r="W4889"/>
      <c r="X4889" s="397">
        <v>8</v>
      </c>
      <c r="Y4889" s="397">
        <v>53</v>
      </c>
    </row>
    <row r="4890" spans="1:25" x14ac:dyDescent="0.25">
      <c r="A4890">
        <f>'Page 1 - General Information'!$G$12</f>
        <v>104105353</v>
      </c>
      <c r="B4890" t="str">
        <f>'Page 1 - General Information'!$G$16</f>
        <v>1164</v>
      </c>
      <c r="C4890" s="395" t="s">
        <v>17716</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f>'Page 1 - General Information'!$G$12</f>
        <v>104105353</v>
      </c>
      <c r="B4891" t="str">
        <f>'Page 1 - General Information'!$G$16</f>
        <v>1164</v>
      </c>
      <c r="C4891" s="395" t="s">
        <v>17716</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f>'Page 1 - General Information'!$G$12</f>
        <v>104105353</v>
      </c>
      <c r="B4892" t="str">
        <f>'Page 1 - General Information'!$G$16</f>
        <v>1164</v>
      </c>
      <c r="C4892" s="395" t="s">
        <v>17716</v>
      </c>
      <c r="D4892"/>
      <c r="E4892"/>
      <c r="F4892"/>
      <c r="G4892"/>
      <c r="H4892"/>
      <c r="I4892"/>
      <c r="J4892"/>
      <c r="K4892"/>
      <c r="L4892"/>
      <c r="M4892"/>
      <c r="N4892" t="s">
        <v>8278</v>
      </c>
      <c r="O4892"/>
      <c r="P4892" s="401">
        <f>INDEX('Page 3 - Financial Information'!$K$16:$X$186,Y4892,X4892)</f>
        <v>8871.31</v>
      </c>
      <c r="Q4892"/>
      <c r="R4892"/>
      <c r="S4892" t="s">
        <v>8860</v>
      </c>
      <c r="T4892"/>
      <c r="U4892"/>
      <c r="V4892"/>
      <c r="W4892"/>
      <c r="X4892" s="397">
        <v>13</v>
      </c>
      <c r="Y4892" s="397">
        <v>53</v>
      </c>
    </row>
    <row r="4893" spans="1:25" x14ac:dyDescent="0.25">
      <c r="A4893">
        <f>'Page 1 - General Information'!$G$12</f>
        <v>104105353</v>
      </c>
      <c r="B4893" t="str">
        <f>'Page 1 - General Information'!$G$16</f>
        <v>1164</v>
      </c>
      <c r="C4893" s="395" t="s">
        <v>17716</v>
      </c>
      <c r="D4893"/>
      <c r="E4893"/>
      <c r="F4893"/>
      <c r="G4893"/>
      <c r="H4893"/>
      <c r="I4893"/>
      <c r="J4893"/>
      <c r="K4893"/>
      <c r="L4893"/>
      <c r="M4893"/>
      <c r="N4893" t="s">
        <v>8278</v>
      </c>
      <c r="O4893"/>
      <c r="P4893" s="401">
        <f>INDEX('Page 3 - Financial Information'!$K$16:$X$186,Y4893,X4893)</f>
        <v>8866.51</v>
      </c>
      <c r="Q4893"/>
      <c r="R4893"/>
      <c r="S4893" t="s">
        <v>8861</v>
      </c>
      <c r="T4893"/>
      <c r="U4893"/>
      <c r="V4893"/>
      <c r="W4893"/>
      <c r="X4893" s="397">
        <v>14</v>
      </c>
      <c r="Y4893" s="397">
        <v>53</v>
      </c>
    </row>
    <row r="4894" spans="1:25" x14ac:dyDescent="0.25">
      <c r="A4894">
        <f>'Page 1 - General Information'!$G$12</f>
        <v>104105353</v>
      </c>
      <c r="B4894" t="str">
        <f>'Page 1 - General Information'!$G$16</f>
        <v>1164</v>
      </c>
      <c r="C4894" s="395" t="s">
        <v>17716</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f>'Page 1 - General Information'!$G$12</f>
        <v>104105353</v>
      </c>
      <c r="B4895" t="str">
        <f>'Page 1 - General Information'!$G$16</f>
        <v>1164</v>
      </c>
      <c r="C4895" s="395" t="s">
        <v>17716</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f>'Page 1 - General Information'!$G$12</f>
        <v>104105353</v>
      </c>
      <c r="B4896" t="str">
        <f>'Page 1 - General Information'!$G$16</f>
        <v>1164</v>
      </c>
      <c r="C4896" s="395" t="s">
        <v>17716</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f>'Page 1 - General Information'!$G$12</f>
        <v>104105353</v>
      </c>
      <c r="B4897" t="str">
        <f>'Page 1 - General Information'!$G$16</f>
        <v>1164</v>
      </c>
      <c r="C4897" s="395" t="s">
        <v>17716</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f>'Page 1 - General Information'!$G$12</f>
        <v>104105353</v>
      </c>
      <c r="B4898" t="str">
        <f>'Page 1 - General Information'!$G$16</f>
        <v>1164</v>
      </c>
      <c r="C4898" s="395" t="s">
        <v>17716</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f>'Page 1 - General Information'!$G$12</f>
        <v>104105353</v>
      </c>
      <c r="B4899" t="str">
        <f>'Page 1 - General Information'!$G$16</f>
        <v>1164</v>
      </c>
      <c r="C4899" s="395" t="s">
        <v>17716</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f>'Page 1 - General Information'!$G$12</f>
        <v>104105353</v>
      </c>
      <c r="B4900" t="str">
        <f>'Page 1 - General Information'!$G$16</f>
        <v>1164</v>
      </c>
      <c r="C4900" s="395" t="s">
        <v>17716</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f>'Page 1 - General Information'!$G$12</f>
        <v>104105353</v>
      </c>
      <c r="B4901" t="str">
        <f>'Page 1 - General Information'!$G$16</f>
        <v>1164</v>
      </c>
      <c r="C4901" s="395" t="s">
        <v>17716</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f>'Page 1 - General Information'!$G$12</f>
        <v>104105353</v>
      </c>
      <c r="B4902" t="str">
        <f>'Page 1 - General Information'!$G$16</f>
        <v>1164</v>
      </c>
      <c r="C4902" s="395" t="s">
        <v>17716</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f>'Page 1 - General Information'!$G$12</f>
        <v>104105353</v>
      </c>
      <c r="B4903" t="str">
        <f>'Page 1 - General Information'!$G$16</f>
        <v>1164</v>
      </c>
      <c r="C4903" s="395" t="s">
        <v>17716</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f>'Page 1 - General Information'!$G$12</f>
        <v>104105353</v>
      </c>
      <c r="B4904" t="str">
        <f>'Page 1 - General Information'!$G$16</f>
        <v>1164</v>
      </c>
      <c r="C4904" s="395" t="s">
        <v>17716</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f>'Page 1 - General Information'!$G$12</f>
        <v>104105353</v>
      </c>
      <c r="B4905" t="str">
        <f>'Page 1 - General Information'!$G$16</f>
        <v>1164</v>
      </c>
      <c r="C4905" s="395" t="s">
        <v>17716</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f>'Page 1 - General Information'!$G$12</f>
        <v>104105353</v>
      </c>
      <c r="B4906" t="str">
        <f>'Page 1 - General Information'!$G$16</f>
        <v>1164</v>
      </c>
      <c r="C4906" s="395" t="s">
        <v>17716</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f>'Page 1 - General Information'!$G$12</f>
        <v>104105353</v>
      </c>
      <c r="B4907" t="str">
        <f>'Page 1 - General Information'!$G$16</f>
        <v>1164</v>
      </c>
      <c r="C4907" s="395" t="s">
        <v>17716</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f>'Page 1 - General Information'!$G$12</f>
        <v>104105353</v>
      </c>
      <c r="B4908" t="str">
        <f>'Page 1 - General Information'!$G$16</f>
        <v>1164</v>
      </c>
      <c r="C4908" s="395" t="s">
        <v>17716</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f>'Page 1 - General Information'!$G$12</f>
        <v>104105353</v>
      </c>
      <c r="B4909" t="str">
        <f>'Page 1 - General Information'!$G$16</f>
        <v>1164</v>
      </c>
      <c r="C4909" s="395" t="s">
        <v>17716</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f>'Page 1 - General Information'!$G$12</f>
        <v>104105353</v>
      </c>
      <c r="B4910" t="str">
        <f>'Page 1 - General Information'!$G$16</f>
        <v>1164</v>
      </c>
      <c r="C4910" s="395" t="s">
        <v>17716</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f>'Page 1 - General Information'!$G$12</f>
        <v>104105353</v>
      </c>
      <c r="B4911" t="str">
        <f>'Page 1 - General Information'!$G$16</f>
        <v>1164</v>
      </c>
      <c r="C4911" s="395" t="s">
        <v>17716</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f>'Page 1 - General Information'!$G$12</f>
        <v>104105353</v>
      </c>
      <c r="B4912" t="str">
        <f>'Page 1 - General Information'!$G$16</f>
        <v>1164</v>
      </c>
      <c r="C4912" s="395" t="s">
        <v>17716</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f>'Page 1 - General Information'!$G$12</f>
        <v>104105353</v>
      </c>
      <c r="B4913" t="str">
        <f>'Page 1 - General Information'!$G$16</f>
        <v>1164</v>
      </c>
      <c r="C4913" s="395" t="s">
        <v>17716</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f>'Page 1 - General Information'!$G$12</f>
        <v>104105353</v>
      </c>
      <c r="B4914" t="str">
        <f>'Page 1 - General Information'!$G$16</f>
        <v>1164</v>
      </c>
      <c r="C4914" s="395" t="s">
        <v>17716</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f>'Page 1 - General Information'!$G$12</f>
        <v>104105353</v>
      </c>
      <c r="B4915" t="str">
        <f>'Page 1 - General Information'!$G$16</f>
        <v>1164</v>
      </c>
      <c r="C4915" s="395" t="s">
        <v>17716</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f>'Page 1 - General Information'!$G$12</f>
        <v>104105353</v>
      </c>
      <c r="B4916" t="str">
        <f>'Page 1 - General Information'!$G$16</f>
        <v>1164</v>
      </c>
      <c r="C4916" s="395" t="s">
        <v>17716</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f>'Page 1 - General Information'!$G$12</f>
        <v>104105353</v>
      </c>
      <c r="B4917" t="str">
        <f>'Page 1 - General Information'!$G$16</f>
        <v>1164</v>
      </c>
      <c r="C4917" s="395" t="s">
        <v>17716</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f>'Page 1 - General Information'!$G$12</f>
        <v>104105353</v>
      </c>
      <c r="B4918" t="str">
        <f>'Page 1 - General Information'!$G$16</f>
        <v>1164</v>
      </c>
      <c r="C4918" s="395" t="s">
        <v>17716</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f>'Page 1 - General Information'!$G$12</f>
        <v>104105353</v>
      </c>
      <c r="B4919" t="str">
        <f>'Page 1 - General Information'!$G$16</f>
        <v>1164</v>
      </c>
      <c r="C4919" s="395" t="s">
        <v>17716</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f>'Page 1 - General Information'!$G$12</f>
        <v>104105353</v>
      </c>
      <c r="B4920" t="str">
        <f>'Page 1 - General Information'!$G$16</f>
        <v>1164</v>
      </c>
      <c r="C4920" s="395" t="s">
        <v>17716</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f>'Page 1 - General Information'!$G$12</f>
        <v>104105353</v>
      </c>
      <c r="B4921" t="str">
        <f>'Page 1 - General Information'!$G$16</f>
        <v>1164</v>
      </c>
      <c r="C4921" s="395" t="s">
        <v>17716</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f>'Page 1 - General Information'!$G$12</f>
        <v>104105353</v>
      </c>
      <c r="B4922" t="str">
        <f>'Page 1 - General Information'!$G$16</f>
        <v>1164</v>
      </c>
      <c r="C4922" s="395" t="s">
        <v>17716</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f>'Page 1 - General Information'!$G$12</f>
        <v>104105353</v>
      </c>
      <c r="B4923" t="str">
        <f>'Page 1 - General Information'!$G$16</f>
        <v>1164</v>
      </c>
      <c r="C4923" s="395" t="s">
        <v>17716</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f>'Page 1 - General Information'!$G$12</f>
        <v>104105353</v>
      </c>
      <c r="B4924" t="str">
        <f>'Page 1 - General Information'!$G$16</f>
        <v>1164</v>
      </c>
      <c r="C4924" s="395" t="s">
        <v>17716</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f>'Page 1 - General Information'!$G$12</f>
        <v>104105353</v>
      </c>
      <c r="B4925" t="str">
        <f>'Page 1 - General Information'!$G$16</f>
        <v>1164</v>
      </c>
      <c r="C4925" s="395" t="s">
        <v>17716</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f>'Page 1 - General Information'!$G$12</f>
        <v>104105353</v>
      </c>
      <c r="B4926" t="str">
        <f>'Page 1 - General Information'!$G$16</f>
        <v>1164</v>
      </c>
      <c r="C4926" s="395" t="s">
        <v>17716</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f>'Page 1 - General Information'!$G$12</f>
        <v>104105353</v>
      </c>
      <c r="B4927" t="str">
        <f>'Page 1 - General Information'!$G$16</f>
        <v>1164</v>
      </c>
      <c r="C4927" s="395" t="s">
        <v>17716</v>
      </c>
      <c r="D4927"/>
      <c r="E4927"/>
      <c r="F4927"/>
      <c r="G4927"/>
      <c r="H4927"/>
      <c r="I4927"/>
      <c r="J4927"/>
      <c r="K4927"/>
      <c r="L4927"/>
      <c r="M4927"/>
      <c r="N4927" t="s">
        <v>8278</v>
      </c>
      <c r="O4927"/>
      <c r="P4927" s="401">
        <f>INDEX('Page 3 - Financial Information'!$K$16:$X$186,Y4927,X4927)</f>
        <v>0</v>
      </c>
      <c r="Q4927"/>
      <c r="R4927"/>
      <c r="S4927" t="s">
        <v>8895</v>
      </c>
      <c r="T4927"/>
      <c r="U4927"/>
      <c r="V4927"/>
      <c r="W4927"/>
      <c r="X4927" s="397">
        <v>1</v>
      </c>
      <c r="Y4927" s="397">
        <v>57</v>
      </c>
    </row>
    <row r="4928" spans="1:25" x14ac:dyDescent="0.25">
      <c r="A4928">
        <f>'Page 1 - General Information'!$G$12</f>
        <v>104105353</v>
      </c>
      <c r="B4928" t="str">
        <f>'Page 1 - General Information'!$G$16</f>
        <v>1164</v>
      </c>
      <c r="C4928" s="395" t="s">
        <v>17716</v>
      </c>
      <c r="D4928"/>
      <c r="E4928"/>
      <c r="F4928"/>
      <c r="G4928"/>
      <c r="H4928"/>
      <c r="I4928"/>
      <c r="J4928"/>
      <c r="K4928"/>
      <c r="L4928"/>
      <c r="M4928"/>
      <c r="N4928" t="s">
        <v>8278</v>
      </c>
      <c r="O4928"/>
      <c r="P4928" s="401">
        <f>INDEX('Page 3 - Financial Information'!$K$16:$X$186,Y4928,X4928)</f>
        <v>0</v>
      </c>
      <c r="Q4928"/>
      <c r="R4928"/>
      <c r="S4928" t="s">
        <v>8896</v>
      </c>
      <c r="T4928"/>
      <c r="U4928"/>
      <c r="V4928"/>
      <c r="W4928"/>
      <c r="X4928" s="397">
        <v>3</v>
      </c>
      <c r="Y4928" s="397">
        <v>57</v>
      </c>
    </row>
    <row r="4929" spans="1:25" x14ac:dyDescent="0.25">
      <c r="A4929">
        <f>'Page 1 - General Information'!$G$12</f>
        <v>104105353</v>
      </c>
      <c r="B4929" t="str">
        <f>'Page 1 - General Information'!$G$16</f>
        <v>1164</v>
      </c>
      <c r="C4929" s="395" t="s">
        <v>17716</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25">
      <c r="A4930">
        <f>'Page 1 - General Information'!$G$12</f>
        <v>104105353</v>
      </c>
      <c r="B4930" t="str">
        <f>'Page 1 - General Information'!$G$16</f>
        <v>1164</v>
      </c>
      <c r="C4930" s="395" t="s">
        <v>17716</v>
      </c>
      <c r="D4930"/>
      <c r="E4930"/>
      <c r="F4930"/>
      <c r="G4930"/>
      <c r="H4930"/>
      <c r="I4930"/>
      <c r="J4930"/>
      <c r="K4930"/>
      <c r="L4930"/>
      <c r="M4930"/>
      <c r="N4930" t="s">
        <v>8278</v>
      </c>
      <c r="O4930"/>
      <c r="P4930" s="401">
        <f>INDEX('Page 3 - Financial Information'!$K$16:$X$186,Y4930,X4930)</f>
        <v>0</v>
      </c>
      <c r="Q4930"/>
      <c r="R4930"/>
      <c r="S4930" t="s">
        <v>8898</v>
      </c>
      <c r="T4930"/>
      <c r="U4930"/>
      <c r="V4930"/>
      <c r="W4930"/>
      <c r="X4930" s="397">
        <v>5</v>
      </c>
      <c r="Y4930" s="397">
        <v>57</v>
      </c>
    </row>
    <row r="4931" spans="1:25" x14ac:dyDescent="0.25">
      <c r="A4931">
        <f>'Page 1 - General Information'!$G$12</f>
        <v>104105353</v>
      </c>
      <c r="B4931" t="str">
        <f>'Page 1 - General Information'!$G$16</f>
        <v>1164</v>
      </c>
      <c r="C4931" s="395" t="s">
        <v>17716</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f>'Page 1 - General Information'!$G$12</f>
        <v>104105353</v>
      </c>
      <c r="B4932" t="str">
        <f>'Page 1 - General Information'!$G$16</f>
        <v>1164</v>
      </c>
      <c r="C4932" s="395" t="s">
        <v>17716</v>
      </c>
      <c r="D4932"/>
      <c r="E4932"/>
      <c r="F4932"/>
      <c r="G4932"/>
      <c r="H4932"/>
      <c r="I4932"/>
      <c r="J4932"/>
      <c r="K4932"/>
      <c r="L4932"/>
      <c r="M4932"/>
      <c r="N4932" t="s">
        <v>8278</v>
      </c>
      <c r="O4932"/>
      <c r="P4932" s="401">
        <f>INDEX('Page 3 - Financial Information'!$K$16:$X$186,Y4932,X4932)</f>
        <v>0</v>
      </c>
      <c r="Q4932"/>
      <c r="R4932"/>
      <c r="S4932" t="s">
        <v>8900</v>
      </c>
      <c r="T4932"/>
      <c r="U4932"/>
      <c r="V4932"/>
      <c r="W4932"/>
      <c r="X4932" s="397">
        <v>7</v>
      </c>
      <c r="Y4932" s="397">
        <v>57</v>
      </c>
    </row>
    <row r="4933" spans="1:25" x14ac:dyDescent="0.25">
      <c r="A4933">
        <f>'Page 1 - General Information'!$G$12</f>
        <v>104105353</v>
      </c>
      <c r="B4933" t="str">
        <f>'Page 1 - General Information'!$G$16</f>
        <v>1164</v>
      </c>
      <c r="C4933" s="395" t="s">
        <v>17716</v>
      </c>
      <c r="D4933"/>
      <c r="E4933"/>
      <c r="F4933"/>
      <c r="G4933"/>
      <c r="H4933"/>
      <c r="I4933"/>
      <c r="J4933"/>
      <c r="K4933"/>
      <c r="L4933"/>
      <c r="M4933"/>
      <c r="N4933" t="s">
        <v>8278</v>
      </c>
      <c r="O4933"/>
      <c r="P4933" s="401">
        <f>INDEX('Page 3 - Financial Information'!$K$16:$X$186,Y4933,X4933)</f>
        <v>0</v>
      </c>
      <c r="Q4933"/>
      <c r="R4933"/>
      <c r="S4933" t="s">
        <v>8901</v>
      </c>
      <c r="T4933"/>
      <c r="U4933"/>
      <c r="V4933"/>
      <c r="W4933"/>
      <c r="X4933" s="397">
        <v>8</v>
      </c>
      <c r="Y4933" s="397">
        <v>57</v>
      </c>
    </row>
    <row r="4934" spans="1:25" x14ac:dyDescent="0.25">
      <c r="A4934">
        <f>'Page 1 - General Information'!$G$12</f>
        <v>104105353</v>
      </c>
      <c r="B4934" t="str">
        <f>'Page 1 - General Information'!$G$16</f>
        <v>1164</v>
      </c>
      <c r="C4934" s="395" t="s">
        <v>17716</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f>'Page 1 - General Information'!$G$12</f>
        <v>104105353</v>
      </c>
      <c r="B4935" t="str">
        <f>'Page 1 - General Information'!$G$16</f>
        <v>1164</v>
      </c>
      <c r="C4935" s="395" t="s">
        <v>17716</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f>'Page 1 - General Information'!$G$12</f>
        <v>104105353</v>
      </c>
      <c r="B4936" t="str">
        <f>'Page 1 - General Information'!$G$16</f>
        <v>1164</v>
      </c>
      <c r="C4936" s="395" t="s">
        <v>17716</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f>'Page 1 - General Information'!$G$12</f>
        <v>104105353</v>
      </c>
      <c r="B4937" t="str">
        <f>'Page 1 - General Information'!$G$16</f>
        <v>1164</v>
      </c>
      <c r="C4937" s="395" t="s">
        <v>17716</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f>'Page 1 - General Information'!$G$12</f>
        <v>104105353</v>
      </c>
      <c r="B4938" t="str">
        <f>'Page 1 - General Information'!$G$16</f>
        <v>1164</v>
      </c>
      <c r="C4938" s="395" t="s">
        <v>17716</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f>'Page 1 - General Information'!$G$12</f>
        <v>104105353</v>
      </c>
      <c r="B4939" t="str">
        <f>'Page 1 - General Information'!$G$16</f>
        <v>1164</v>
      </c>
      <c r="C4939" s="395" t="s">
        <v>17716</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f>'Page 1 - General Information'!$G$12</f>
        <v>104105353</v>
      </c>
      <c r="B4940" t="str">
        <f>'Page 1 - General Information'!$G$16</f>
        <v>1164</v>
      </c>
      <c r="C4940" s="395" t="s">
        <v>17716</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f>'Page 1 - General Information'!$G$12</f>
        <v>104105353</v>
      </c>
      <c r="B4941" t="str">
        <f>'Page 1 - General Information'!$G$16</f>
        <v>1164</v>
      </c>
      <c r="C4941" s="395" t="s">
        <v>17716</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f>'Page 1 - General Information'!$G$12</f>
        <v>104105353</v>
      </c>
      <c r="B4942" t="str">
        <f>'Page 1 - General Information'!$G$16</f>
        <v>1164</v>
      </c>
      <c r="C4942" s="395" t="s">
        <v>17716</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f>'Page 1 - General Information'!$G$12</f>
        <v>104105353</v>
      </c>
      <c r="B4943" t="str">
        <f>'Page 1 - General Information'!$G$16</f>
        <v>1164</v>
      </c>
      <c r="C4943" s="395" t="s">
        <v>17716</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f>'Page 1 - General Information'!$G$12</f>
        <v>104105353</v>
      </c>
      <c r="B4944" t="str">
        <f>'Page 1 - General Information'!$G$16</f>
        <v>1164</v>
      </c>
      <c r="C4944" s="395" t="s">
        <v>17716</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f>'Page 1 - General Information'!$G$12</f>
        <v>104105353</v>
      </c>
      <c r="B4945" t="str">
        <f>'Page 1 - General Information'!$G$16</f>
        <v>1164</v>
      </c>
      <c r="C4945" s="395" t="s">
        <v>17716</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f>'Page 1 - General Information'!$G$12</f>
        <v>104105353</v>
      </c>
      <c r="B4946" t="str">
        <f>'Page 1 - General Information'!$G$16</f>
        <v>1164</v>
      </c>
      <c r="C4946" s="395" t="s">
        <v>17716</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f>'Page 1 - General Information'!$G$12</f>
        <v>104105353</v>
      </c>
      <c r="B4947" t="str">
        <f>'Page 1 - General Information'!$G$16</f>
        <v>1164</v>
      </c>
      <c r="C4947" s="395" t="s">
        <v>17716</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f>'Page 1 - General Information'!$G$12</f>
        <v>104105353</v>
      </c>
      <c r="B4948" t="str">
        <f>'Page 1 - General Information'!$G$16</f>
        <v>1164</v>
      </c>
      <c r="C4948" s="395" t="s">
        <v>17716</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f>'Page 1 - General Information'!$G$12</f>
        <v>104105353</v>
      </c>
      <c r="B4949" t="str">
        <f>'Page 1 - General Information'!$G$16</f>
        <v>1164</v>
      </c>
      <c r="C4949" s="395" t="s">
        <v>17716</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f>'Page 1 - General Information'!$G$12</f>
        <v>104105353</v>
      </c>
      <c r="B4950" t="str">
        <f>'Page 1 - General Information'!$G$16</f>
        <v>1164</v>
      </c>
      <c r="C4950" s="395" t="s">
        <v>17716</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f>'Page 1 - General Information'!$G$12</f>
        <v>104105353</v>
      </c>
      <c r="B4951" t="str">
        <f>'Page 1 - General Information'!$G$16</f>
        <v>1164</v>
      </c>
      <c r="C4951" s="395" t="s">
        <v>17716</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f>'Page 1 - General Information'!$G$12</f>
        <v>104105353</v>
      </c>
      <c r="B4952" t="str">
        <f>'Page 1 - General Information'!$G$16</f>
        <v>1164</v>
      </c>
      <c r="C4952" s="395" t="s">
        <v>17716</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f>'Page 1 - General Information'!$G$12</f>
        <v>104105353</v>
      </c>
      <c r="B4953" t="str">
        <f>'Page 1 - General Information'!$G$16</f>
        <v>1164</v>
      </c>
      <c r="C4953" s="395" t="s">
        <v>17716</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f>'Page 1 - General Information'!$G$12</f>
        <v>104105353</v>
      </c>
      <c r="B4954" t="str">
        <f>'Page 1 - General Information'!$G$16</f>
        <v>1164</v>
      </c>
      <c r="C4954" s="395" t="s">
        <v>17716</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f>'Page 1 - General Information'!$G$12</f>
        <v>104105353</v>
      </c>
      <c r="B4955" t="str">
        <f>'Page 1 - General Information'!$G$16</f>
        <v>1164</v>
      </c>
      <c r="C4955" s="395" t="s">
        <v>17716</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f>'Page 1 - General Information'!$G$12</f>
        <v>104105353</v>
      </c>
      <c r="B4956" t="str">
        <f>'Page 1 - General Information'!$G$16</f>
        <v>1164</v>
      </c>
      <c r="C4956" s="395" t="s">
        <v>17716</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f>'Page 1 - General Information'!$G$12</f>
        <v>104105353</v>
      </c>
      <c r="B4957" t="str">
        <f>'Page 1 - General Information'!$G$16</f>
        <v>1164</v>
      </c>
      <c r="C4957" s="395" t="s">
        <v>17716</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f>'Page 1 - General Information'!$G$12</f>
        <v>104105353</v>
      </c>
      <c r="B4958" t="str">
        <f>'Page 1 - General Information'!$G$16</f>
        <v>1164</v>
      </c>
      <c r="C4958" s="395" t="s">
        <v>17716</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f>'Page 1 - General Information'!$G$12</f>
        <v>104105353</v>
      </c>
      <c r="B4959" t="str">
        <f>'Page 1 - General Information'!$G$16</f>
        <v>1164</v>
      </c>
      <c r="C4959" s="395" t="s">
        <v>17716</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f>'Page 1 - General Information'!$G$12</f>
        <v>104105353</v>
      </c>
      <c r="B4960" t="str">
        <f>'Page 1 - General Information'!$G$16</f>
        <v>1164</v>
      </c>
      <c r="C4960" s="395" t="s">
        <v>17716</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f>'Page 1 - General Information'!$G$12</f>
        <v>104105353</v>
      </c>
      <c r="B4961" t="str">
        <f>'Page 1 - General Information'!$G$16</f>
        <v>1164</v>
      </c>
      <c r="C4961" s="395" t="s">
        <v>17716</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f>'Page 1 - General Information'!$G$12</f>
        <v>104105353</v>
      </c>
      <c r="B4962" t="str">
        <f>'Page 1 - General Information'!$G$16</f>
        <v>1164</v>
      </c>
      <c r="C4962" s="395" t="s">
        <v>17716</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f>'Page 1 - General Information'!$G$12</f>
        <v>104105353</v>
      </c>
      <c r="B4963" t="str">
        <f>'Page 1 - General Information'!$G$16</f>
        <v>1164</v>
      </c>
      <c r="C4963" s="395" t="s">
        <v>17716</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f>'Page 1 - General Information'!$G$12</f>
        <v>104105353</v>
      </c>
      <c r="B4964" t="str">
        <f>'Page 1 - General Information'!$G$16</f>
        <v>1164</v>
      </c>
      <c r="C4964" s="395" t="s">
        <v>17716</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f>'Page 1 - General Information'!$G$12</f>
        <v>104105353</v>
      </c>
      <c r="B4965" t="str">
        <f>'Page 1 - General Information'!$G$16</f>
        <v>1164</v>
      </c>
      <c r="C4965" s="395" t="s">
        <v>17716</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f>'Page 1 - General Information'!$G$12</f>
        <v>104105353</v>
      </c>
      <c r="B4966" t="str">
        <f>'Page 1 - General Information'!$G$16</f>
        <v>1164</v>
      </c>
      <c r="C4966" s="395" t="s">
        <v>17716</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f>'Page 1 - General Information'!$G$12</f>
        <v>104105353</v>
      </c>
      <c r="B4967" t="str">
        <f>'Page 1 - General Information'!$G$16</f>
        <v>1164</v>
      </c>
      <c r="C4967" s="395" t="s">
        <v>17716</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f>'Page 1 - General Information'!$G$12</f>
        <v>104105353</v>
      </c>
      <c r="B4968" t="str">
        <f>'Page 1 - General Information'!$G$16</f>
        <v>1164</v>
      </c>
      <c r="C4968" s="395" t="s">
        <v>17716</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f>'Page 1 - General Information'!$G$12</f>
        <v>104105353</v>
      </c>
      <c r="B4969" t="str">
        <f>'Page 1 - General Information'!$G$16</f>
        <v>1164</v>
      </c>
      <c r="C4969" s="395" t="s">
        <v>17716</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f>'Page 1 - General Information'!$G$12</f>
        <v>104105353</v>
      </c>
      <c r="B4970" t="str">
        <f>'Page 1 - General Information'!$G$16</f>
        <v>1164</v>
      </c>
      <c r="C4970" s="395" t="s">
        <v>17716</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f>'Page 1 - General Information'!$G$12</f>
        <v>104105353</v>
      </c>
      <c r="B4971" t="str">
        <f>'Page 1 - General Information'!$G$16</f>
        <v>1164</v>
      </c>
      <c r="C4971" s="395" t="s">
        <v>17716</v>
      </c>
      <c r="D4971"/>
      <c r="E4971"/>
      <c r="F4971"/>
      <c r="G4971"/>
      <c r="H4971"/>
      <c r="I4971"/>
      <c r="J4971"/>
      <c r="K4971"/>
      <c r="L4971"/>
      <c r="M4971"/>
      <c r="N4971" t="s">
        <v>8278</v>
      </c>
      <c r="O4971"/>
      <c r="P4971" s="401">
        <f>INDEX('Page 3 - Financial Information'!$K$16:$X$186,Y4971,X4971)</f>
        <v>2273</v>
      </c>
      <c r="Q4971"/>
      <c r="R4971"/>
      <c r="S4971" t="s">
        <v>8939</v>
      </c>
      <c r="T4971"/>
      <c r="U4971"/>
      <c r="V4971"/>
      <c r="W4971"/>
      <c r="X4971" s="397">
        <v>1</v>
      </c>
      <c r="Y4971" s="397">
        <v>61</v>
      </c>
    </row>
    <row r="4972" spans="1:25" x14ac:dyDescent="0.25">
      <c r="A4972">
        <f>'Page 1 - General Information'!$G$12</f>
        <v>104105353</v>
      </c>
      <c r="B4972" t="str">
        <f>'Page 1 - General Information'!$G$16</f>
        <v>1164</v>
      </c>
      <c r="C4972" s="395" t="s">
        <v>17716</v>
      </c>
      <c r="D4972"/>
      <c r="E4972"/>
      <c r="F4972"/>
      <c r="G4972"/>
      <c r="H4972"/>
      <c r="I4972"/>
      <c r="J4972"/>
      <c r="K4972"/>
      <c r="L4972"/>
      <c r="M4972"/>
      <c r="N4972" t="s">
        <v>8278</v>
      </c>
      <c r="O4972"/>
      <c r="P4972" s="401">
        <f>INDEX('Page 3 - Financial Information'!$K$16:$X$186,Y4972,X4972)</f>
        <v>0</v>
      </c>
      <c r="Q4972"/>
      <c r="R4972"/>
      <c r="S4972" t="s">
        <v>8940</v>
      </c>
      <c r="T4972"/>
      <c r="U4972"/>
      <c r="V4972"/>
      <c r="W4972"/>
      <c r="X4972" s="397">
        <v>3</v>
      </c>
      <c r="Y4972" s="397">
        <v>61</v>
      </c>
    </row>
    <row r="4973" spans="1:25" x14ac:dyDescent="0.25">
      <c r="A4973">
        <f>'Page 1 - General Information'!$G$12</f>
        <v>104105353</v>
      </c>
      <c r="B4973" t="str">
        <f>'Page 1 - General Information'!$G$16</f>
        <v>1164</v>
      </c>
      <c r="C4973" s="395" t="s">
        <v>17716</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25">
      <c r="A4974">
        <f>'Page 1 - General Information'!$G$12</f>
        <v>104105353</v>
      </c>
      <c r="B4974" t="str">
        <f>'Page 1 - General Information'!$G$16</f>
        <v>1164</v>
      </c>
      <c r="C4974" s="395" t="s">
        <v>17716</v>
      </c>
      <c r="D4974"/>
      <c r="E4974"/>
      <c r="F4974"/>
      <c r="G4974"/>
      <c r="H4974"/>
      <c r="I4974"/>
      <c r="J4974"/>
      <c r="K4974"/>
      <c r="L4974"/>
      <c r="M4974"/>
      <c r="N4974" t="s">
        <v>8278</v>
      </c>
      <c r="O4974"/>
      <c r="P4974" s="401">
        <f>INDEX('Page 3 - Financial Information'!$K$16:$X$186,Y4974,X4974)</f>
        <v>0</v>
      </c>
      <c r="Q4974"/>
      <c r="R4974"/>
      <c r="S4974" t="s">
        <v>8942</v>
      </c>
      <c r="T4974"/>
      <c r="U4974"/>
      <c r="V4974"/>
      <c r="W4974"/>
      <c r="X4974" s="397">
        <v>5</v>
      </c>
      <c r="Y4974" s="397">
        <v>61</v>
      </c>
    </row>
    <row r="4975" spans="1:25" x14ac:dyDescent="0.25">
      <c r="A4975">
        <f>'Page 1 - General Information'!$G$12</f>
        <v>104105353</v>
      </c>
      <c r="B4975" t="str">
        <f>'Page 1 - General Information'!$G$16</f>
        <v>1164</v>
      </c>
      <c r="C4975" s="395" t="s">
        <v>17716</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f>'Page 1 - General Information'!$G$12</f>
        <v>104105353</v>
      </c>
      <c r="B4976" t="str">
        <f>'Page 1 - General Information'!$G$16</f>
        <v>1164</v>
      </c>
      <c r="C4976" s="395" t="s">
        <v>17716</v>
      </c>
      <c r="D4976"/>
      <c r="E4976"/>
      <c r="F4976"/>
      <c r="G4976"/>
      <c r="H4976"/>
      <c r="I4976"/>
      <c r="J4976"/>
      <c r="K4976"/>
      <c r="L4976"/>
      <c r="M4976"/>
      <c r="N4976" t="s">
        <v>8278</v>
      </c>
      <c r="O4976"/>
      <c r="P4976" s="401">
        <f>INDEX('Page 3 - Financial Information'!$K$16:$X$186,Y4976,X4976)</f>
        <v>0</v>
      </c>
      <c r="Q4976"/>
      <c r="R4976"/>
      <c r="S4976" t="s">
        <v>8944</v>
      </c>
      <c r="T4976"/>
      <c r="U4976"/>
      <c r="V4976"/>
      <c r="W4976"/>
      <c r="X4976" s="397">
        <v>7</v>
      </c>
      <c r="Y4976" s="397">
        <v>61</v>
      </c>
    </row>
    <row r="4977" spans="1:25" x14ac:dyDescent="0.25">
      <c r="A4977">
        <f>'Page 1 - General Information'!$G$12</f>
        <v>104105353</v>
      </c>
      <c r="B4977" t="str">
        <f>'Page 1 - General Information'!$G$16</f>
        <v>1164</v>
      </c>
      <c r="C4977" s="395" t="s">
        <v>17716</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f>'Page 1 - General Information'!$G$12</f>
        <v>104105353</v>
      </c>
      <c r="B4978" t="str">
        <f>'Page 1 - General Information'!$G$16</f>
        <v>1164</v>
      </c>
      <c r="C4978" s="395" t="s">
        <v>17716</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f>'Page 1 - General Information'!$G$12</f>
        <v>104105353</v>
      </c>
      <c r="B4979" t="str">
        <f>'Page 1 - General Information'!$G$16</f>
        <v>1164</v>
      </c>
      <c r="C4979" s="395" t="s">
        <v>17716</v>
      </c>
      <c r="D4979"/>
      <c r="E4979"/>
      <c r="F4979"/>
      <c r="G4979"/>
      <c r="H4979"/>
      <c r="I4979"/>
      <c r="J4979"/>
      <c r="K4979"/>
      <c r="L4979"/>
      <c r="M4979"/>
      <c r="N4979" t="s">
        <v>8278</v>
      </c>
      <c r="O4979"/>
      <c r="P4979" s="401">
        <f>INDEX('Page 3 - Financial Information'!$K$16:$X$186,Y4979,X4979)</f>
        <v>2273</v>
      </c>
      <c r="Q4979"/>
      <c r="R4979"/>
      <c r="S4979" t="s">
        <v>8947</v>
      </c>
      <c r="T4979"/>
      <c r="U4979"/>
      <c r="V4979"/>
      <c r="W4979"/>
      <c r="X4979" s="397">
        <v>10</v>
      </c>
      <c r="Y4979" s="397">
        <v>61</v>
      </c>
    </row>
    <row r="4980" spans="1:25" x14ac:dyDescent="0.25">
      <c r="A4980">
        <f>'Page 1 - General Information'!$G$12</f>
        <v>104105353</v>
      </c>
      <c r="B4980" t="str">
        <f>'Page 1 - General Information'!$G$16</f>
        <v>1164</v>
      </c>
      <c r="C4980" s="395" t="s">
        <v>17716</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f>'Page 1 - General Information'!$G$12</f>
        <v>104105353</v>
      </c>
      <c r="B4981" t="str">
        <f>'Page 1 - General Information'!$G$16</f>
        <v>1164</v>
      </c>
      <c r="C4981" s="395" t="s">
        <v>17716</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f>'Page 1 - General Information'!$G$12</f>
        <v>104105353</v>
      </c>
      <c r="B4982" t="str">
        <f>'Page 1 - General Information'!$G$16</f>
        <v>1164</v>
      </c>
      <c r="C4982" s="395" t="s">
        <v>17716</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f>'Page 1 - General Information'!$G$12</f>
        <v>104105353</v>
      </c>
      <c r="B4983" t="str">
        <f>'Page 1 - General Information'!$G$16</f>
        <v>1164</v>
      </c>
      <c r="C4983" s="395" t="s">
        <v>17716</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f>'Page 1 - General Information'!$G$12</f>
        <v>104105353</v>
      </c>
      <c r="B4984" t="str">
        <f>'Page 1 - General Information'!$G$16</f>
        <v>1164</v>
      </c>
      <c r="C4984" s="395" t="s">
        <v>17716</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f>'Page 1 - General Information'!$G$12</f>
        <v>104105353</v>
      </c>
      <c r="B4985" t="str">
        <f>'Page 1 - General Information'!$G$16</f>
        <v>1164</v>
      </c>
      <c r="C4985" s="395" t="s">
        <v>17716</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f>'Page 1 - General Information'!$G$12</f>
        <v>104105353</v>
      </c>
      <c r="B4986" t="str">
        <f>'Page 1 - General Information'!$G$16</f>
        <v>1164</v>
      </c>
      <c r="C4986" s="395" t="s">
        <v>17716</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f>'Page 1 - General Information'!$G$12</f>
        <v>104105353</v>
      </c>
      <c r="B4987" t="str">
        <f>'Page 1 - General Information'!$G$16</f>
        <v>1164</v>
      </c>
      <c r="C4987" s="395" t="s">
        <v>17716</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f>'Page 1 - General Information'!$G$12</f>
        <v>104105353</v>
      </c>
      <c r="B4988" t="str">
        <f>'Page 1 - General Information'!$G$16</f>
        <v>1164</v>
      </c>
      <c r="C4988" s="395" t="s">
        <v>17716</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f>'Page 1 - General Information'!$G$12</f>
        <v>104105353</v>
      </c>
      <c r="B4989" t="str">
        <f>'Page 1 - General Information'!$G$16</f>
        <v>1164</v>
      </c>
      <c r="C4989" s="395" t="s">
        <v>17716</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f>'Page 1 - General Information'!$G$12</f>
        <v>104105353</v>
      </c>
      <c r="B4990" t="str">
        <f>'Page 1 - General Information'!$G$16</f>
        <v>1164</v>
      </c>
      <c r="C4990" s="395" t="s">
        <v>17716</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f>'Page 1 - General Information'!$G$12</f>
        <v>104105353</v>
      </c>
      <c r="B4991" t="str">
        <f>'Page 1 - General Information'!$G$16</f>
        <v>1164</v>
      </c>
      <c r="C4991" s="395" t="s">
        <v>17716</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f>'Page 1 - General Information'!$G$12</f>
        <v>104105353</v>
      </c>
      <c r="B4992" t="str">
        <f>'Page 1 - General Information'!$G$16</f>
        <v>1164</v>
      </c>
      <c r="C4992" s="395" t="s">
        <v>17716</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f>'Page 1 - General Information'!$G$12</f>
        <v>104105353</v>
      </c>
      <c r="B4993" t="str">
        <f>'Page 1 - General Information'!$G$16</f>
        <v>1164</v>
      </c>
      <c r="C4993" s="395" t="s">
        <v>17716</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f>'Page 1 - General Information'!$G$12</f>
        <v>104105353</v>
      </c>
      <c r="B4994" t="str">
        <f>'Page 1 - General Information'!$G$16</f>
        <v>1164</v>
      </c>
      <c r="C4994" s="395" t="s">
        <v>17716</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f>'Page 1 - General Information'!$G$12</f>
        <v>104105353</v>
      </c>
      <c r="B4995" t="str">
        <f>'Page 1 - General Information'!$G$16</f>
        <v>1164</v>
      </c>
      <c r="C4995" s="395" t="s">
        <v>17716</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f>'Page 1 - General Information'!$G$12</f>
        <v>104105353</v>
      </c>
      <c r="B4996" t="str">
        <f>'Page 1 - General Information'!$G$16</f>
        <v>1164</v>
      </c>
      <c r="C4996" s="395" t="s">
        <v>17716</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f>'Page 1 - General Information'!$G$12</f>
        <v>104105353</v>
      </c>
      <c r="B4997" t="str">
        <f>'Page 1 - General Information'!$G$16</f>
        <v>1164</v>
      </c>
      <c r="C4997" s="395" t="s">
        <v>17716</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f>'Page 1 - General Information'!$G$12</f>
        <v>104105353</v>
      </c>
      <c r="B4998" t="str">
        <f>'Page 1 - General Information'!$G$16</f>
        <v>1164</v>
      </c>
      <c r="C4998" s="395" t="s">
        <v>17716</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f>'Page 1 - General Information'!$G$12</f>
        <v>104105353</v>
      </c>
      <c r="B4999" t="str">
        <f>'Page 1 - General Information'!$G$16</f>
        <v>1164</v>
      </c>
      <c r="C4999" s="395" t="s">
        <v>17716</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f>'Page 1 - General Information'!$G$12</f>
        <v>104105353</v>
      </c>
      <c r="B5000" t="str">
        <f>'Page 1 - General Information'!$G$16</f>
        <v>1164</v>
      </c>
      <c r="C5000" s="395" t="s">
        <v>17716</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f>'Page 1 - General Information'!$G$12</f>
        <v>104105353</v>
      </c>
      <c r="B5001" t="str">
        <f>'Page 1 - General Information'!$G$16</f>
        <v>1164</v>
      </c>
      <c r="C5001" s="395" t="s">
        <v>17716</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f>'Page 1 - General Information'!$G$12</f>
        <v>104105353</v>
      </c>
      <c r="B5002" t="str">
        <f>'Page 1 - General Information'!$G$16</f>
        <v>1164</v>
      </c>
      <c r="C5002" s="395" t="s">
        <v>17716</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f>'Page 1 - General Information'!$G$12</f>
        <v>104105353</v>
      </c>
      <c r="B5003" t="str">
        <f>'Page 1 - General Information'!$G$16</f>
        <v>1164</v>
      </c>
      <c r="C5003" s="395" t="s">
        <v>17716</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f>'Page 1 - General Information'!$G$12</f>
        <v>104105353</v>
      </c>
      <c r="B5004" t="str">
        <f>'Page 1 - General Information'!$G$16</f>
        <v>1164</v>
      </c>
      <c r="C5004" s="395" t="s">
        <v>17716</v>
      </c>
      <c r="D5004"/>
      <c r="E5004"/>
      <c r="F5004"/>
      <c r="G5004"/>
      <c r="H5004"/>
      <c r="I5004"/>
      <c r="J5004"/>
      <c r="K5004"/>
      <c r="L5004"/>
      <c r="M5004"/>
      <c r="N5004" t="s">
        <v>8278</v>
      </c>
      <c r="O5004"/>
      <c r="P5004" s="401">
        <f>INDEX('Page 3 - Financial Information'!$K$16:$X$186,Y5004,X5004)</f>
        <v>0</v>
      </c>
      <c r="Q5004"/>
      <c r="R5004"/>
      <c r="S5004" t="s">
        <v>8972</v>
      </c>
      <c r="T5004"/>
      <c r="U5004"/>
      <c r="V5004"/>
      <c r="W5004"/>
      <c r="X5004" s="397">
        <v>1</v>
      </c>
      <c r="Y5004" s="397">
        <v>64</v>
      </c>
    </row>
    <row r="5005" spans="1:25" x14ac:dyDescent="0.25">
      <c r="A5005">
        <f>'Page 1 - General Information'!$G$12</f>
        <v>104105353</v>
      </c>
      <c r="B5005" t="str">
        <f>'Page 1 - General Information'!$G$16</f>
        <v>1164</v>
      </c>
      <c r="C5005" s="395" t="s">
        <v>17716</v>
      </c>
      <c r="D5005"/>
      <c r="E5005"/>
      <c r="F5005"/>
      <c r="G5005"/>
      <c r="H5005"/>
      <c r="I5005"/>
      <c r="J5005"/>
      <c r="K5005"/>
      <c r="L5005"/>
      <c r="M5005"/>
      <c r="N5005" t="s">
        <v>8278</v>
      </c>
      <c r="O5005"/>
      <c r="P5005" s="401">
        <f>INDEX('Page 3 - Financial Information'!$K$16:$X$186,Y5005,X5005)</f>
        <v>0</v>
      </c>
      <c r="Q5005"/>
      <c r="R5005"/>
      <c r="S5005" t="s">
        <v>8973</v>
      </c>
      <c r="T5005"/>
      <c r="U5005"/>
      <c r="V5005"/>
      <c r="W5005"/>
      <c r="X5005" s="397">
        <v>3</v>
      </c>
      <c r="Y5005" s="397">
        <v>64</v>
      </c>
    </row>
    <row r="5006" spans="1:25" x14ac:dyDescent="0.25">
      <c r="A5006">
        <f>'Page 1 - General Information'!$G$12</f>
        <v>104105353</v>
      </c>
      <c r="B5006" t="str">
        <f>'Page 1 - General Information'!$G$16</f>
        <v>1164</v>
      </c>
      <c r="C5006" s="395" t="s">
        <v>17716</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25">
      <c r="A5007">
        <f>'Page 1 - General Information'!$G$12</f>
        <v>104105353</v>
      </c>
      <c r="B5007" t="str">
        <f>'Page 1 - General Information'!$G$16</f>
        <v>1164</v>
      </c>
      <c r="C5007" s="395" t="s">
        <v>17716</v>
      </c>
      <c r="D5007"/>
      <c r="E5007"/>
      <c r="F5007"/>
      <c r="G5007"/>
      <c r="H5007"/>
      <c r="I5007"/>
      <c r="J5007"/>
      <c r="K5007"/>
      <c r="L5007"/>
      <c r="M5007"/>
      <c r="N5007" t="s">
        <v>8278</v>
      </c>
      <c r="O5007"/>
      <c r="P5007" s="401">
        <f>INDEX('Page 3 - Financial Information'!$K$16:$X$186,Y5007,X5007)</f>
        <v>0</v>
      </c>
      <c r="Q5007"/>
      <c r="R5007"/>
      <c r="S5007" t="s">
        <v>8975</v>
      </c>
      <c r="T5007"/>
      <c r="U5007"/>
      <c r="V5007"/>
      <c r="W5007"/>
      <c r="X5007" s="397">
        <v>5</v>
      </c>
      <c r="Y5007" s="397">
        <v>64</v>
      </c>
    </row>
    <row r="5008" spans="1:25" x14ac:dyDescent="0.25">
      <c r="A5008">
        <f>'Page 1 - General Information'!$G$12</f>
        <v>104105353</v>
      </c>
      <c r="B5008" t="str">
        <f>'Page 1 - General Information'!$G$16</f>
        <v>1164</v>
      </c>
      <c r="C5008" s="395" t="s">
        <v>17716</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f>'Page 1 - General Information'!$G$12</f>
        <v>104105353</v>
      </c>
      <c r="B5009" t="str">
        <f>'Page 1 - General Information'!$G$16</f>
        <v>1164</v>
      </c>
      <c r="C5009" s="395" t="s">
        <v>17716</v>
      </c>
      <c r="D5009"/>
      <c r="E5009"/>
      <c r="F5009"/>
      <c r="G5009"/>
      <c r="H5009"/>
      <c r="I5009"/>
      <c r="J5009"/>
      <c r="K5009"/>
      <c r="L5009"/>
      <c r="M5009"/>
      <c r="N5009" t="s">
        <v>8278</v>
      </c>
      <c r="O5009"/>
      <c r="P5009" s="401">
        <f>INDEX('Page 3 - Financial Information'!$K$16:$X$186,Y5009,X5009)</f>
        <v>0</v>
      </c>
      <c r="Q5009"/>
      <c r="R5009"/>
      <c r="S5009" t="s">
        <v>8977</v>
      </c>
      <c r="T5009"/>
      <c r="U5009"/>
      <c r="V5009"/>
      <c r="W5009"/>
      <c r="X5009" s="397">
        <v>7</v>
      </c>
      <c r="Y5009" s="397">
        <v>64</v>
      </c>
    </row>
    <row r="5010" spans="1:25" x14ac:dyDescent="0.25">
      <c r="A5010">
        <f>'Page 1 - General Information'!$G$12</f>
        <v>104105353</v>
      </c>
      <c r="B5010" t="str">
        <f>'Page 1 - General Information'!$G$16</f>
        <v>1164</v>
      </c>
      <c r="C5010" s="395" t="s">
        <v>17716</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f>'Page 1 - General Information'!$G$12</f>
        <v>104105353</v>
      </c>
      <c r="B5011" t="str">
        <f>'Page 1 - General Information'!$G$16</f>
        <v>1164</v>
      </c>
      <c r="C5011" s="395" t="s">
        <v>17716</v>
      </c>
      <c r="D5011"/>
      <c r="E5011"/>
      <c r="F5011"/>
      <c r="G5011"/>
      <c r="H5011"/>
      <c r="I5011"/>
      <c r="J5011"/>
      <c r="K5011"/>
      <c r="L5011"/>
      <c r="M5011"/>
      <c r="N5011" t="s">
        <v>8278</v>
      </c>
      <c r="O5011"/>
      <c r="P5011" s="401">
        <f>INDEX('Page 3 - Financial Information'!$K$16:$X$186,Y5011,X5011)</f>
        <v>0</v>
      </c>
      <c r="Q5011"/>
      <c r="R5011"/>
      <c r="S5011" t="s">
        <v>8979</v>
      </c>
      <c r="T5011"/>
      <c r="U5011"/>
      <c r="V5011"/>
      <c r="W5011"/>
      <c r="X5011" s="397">
        <v>9</v>
      </c>
      <c r="Y5011" s="397">
        <v>64</v>
      </c>
    </row>
    <row r="5012" spans="1:25" x14ac:dyDescent="0.25">
      <c r="A5012">
        <f>'Page 1 - General Information'!$G$12</f>
        <v>104105353</v>
      </c>
      <c r="B5012" t="str">
        <f>'Page 1 - General Information'!$G$16</f>
        <v>1164</v>
      </c>
      <c r="C5012" s="395" t="s">
        <v>17716</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f>'Page 1 - General Information'!$G$12</f>
        <v>104105353</v>
      </c>
      <c r="B5013" t="str">
        <f>'Page 1 - General Information'!$G$16</f>
        <v>1164</v>
      </c>
      <c r="C5013" s="395" t="s">
        <v>17716</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f>'Page 1 - General Information'!$G$12</f>
        <v>104105353</v>
      </c>
      <c r="B5014" t="str">
        <f>'Page 1 - General Information'!$G$16</f>
        <v>1164</v>
      </c>
      <c r="C5014" s="395" t="s">
        <v>17716</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f>'Page 1 - General Information'!$G$12</f>
        <v>104105353</v>
      </c>
      <c r="B5015" t="str">
        <f>'Page 1 - General Information'!$G$16</f>
        <v>1164</v>
      </c>
      <c r="C5015" s="395" t="s">
        <v>17716</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f>'Page 1 - General Information'!$G$12</f>
        <v>104105353</v>
      </c>
      <c r="B5016" t="str">
        <f>'Page 1 - General Information'!$G$16</f>
        <v>1164</v>
      </c>
      <c r="C5016" s="395" t="s">
        <v>17716</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f>'Page 1 - General Information'!$G$12</f>
        <v>104105353</v>
      </c>
      <c r="B5017" t="str">
        <f>'Page 1 - General Information'!$G$16</f>
        <v>1164</v>
      </c>
      <c r="C5017" s="395" t="s">
        <v>17716</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f>'Page 1 - General Information'!$G$12</f>
        <v>104105353</v>
      </c>
      <c r="B5018" t="str">
        <f>'Page 1 - General Information'!$G$16</f>
        <v>1164</v>
      </c>
      <c r="C5018" s="395" t="s">
        <v>17716</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f>'Page 1 - General Information'!$G$12</f>
        <v>104105353</v>
      </c>
      <c r="B5019" t="str">
        <f>'Page 1 - General Information'!$G$16</f>
        <v>1164</v>
      </c>
      <c r="C5019" s="395" t="s">
        <v>17716</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f>'Page 1 - General Information'!$G$12</f>
        <v>104105353</v>
      </c>
      <c r="B5020" t="str">
        <f>'Page 1 - General Information'!$G$16</f>
        <v>1164</v>
      </c>
      <c r="C5020" s="395" t="s">
        <v>17716</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f>'Page 1 - General Information'!$G$12</f>
        <v>104105353</v>
      </c>
      <c r="B5021" t="str">
        <f>'Page 1 - General Information'!$G$16</f>
        <v>1164</v>
      </c>
      <c r="C5021" s="395" t="s">
        <v>17716</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f>'Page 1 - General Information'!$G$12</f>
        <v>104105353</v>
      </c>
      <c r="B5022" t="str">
        <f>'Page 1 - General Information'!$G$16</f>
        <v>1164</v>
      </c>
      <c r="C5022" s="395" t="s">
        <v>17716</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f>'Page 1 - General Information'!$G$12</f>
        <v>104105353</v>
      </c>
      <c r="B5023" t="str">
        <f>'Page 1 - General Information'!$G$16</f>
        <v>1164</v>
      </c>
      <c r="C5023" s="395" t="s">
        <v>17716</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f>'Page 1 - General Information'!$G$12</f>
        <v>104105353</v>
      </c>
      <c r="B5024" t="str">
        <f>'Page 1 - General Information'!$G$16</f>
        <v>1164</v>
      </c>
      <c r="C5024" s="395" t="s">
        <v>17716</v>
      </c>
      <c r="D5024"/>
      <c r="E5024"/>
      <c r="F5024"/>
      <c r="G5024"/>
      <c r="H5024"/>
      <c r="I5024"/>
      <c r="J5024"/>
      <c r="K5024"/>
      <c r="L5024"/>
      <c r="M5024"/>
      <c r="N5024" t="s">
        <v>8278</v>
      </c>
      <c r="O5024"/>
      <c r="P5024" s="401">
        <f>INDEX('Page 3 - Financial Information'!$K$16:$X$186,Y5024,X5024)</f>
        <v>11893.92</v>
      </c>
      <c r="Q5024"/>
      <c r="R5024"/>
      <c r="S5024" t="s">
        <v>8992</v>
      </c>
      <c r="T5024"/>
      <c r="U5024"/>
      <c r="V5024"/>
      <c r="W5024"/>
      <c r="X5024" s="397">
        <v>13</v>
      </c>
      <c r="Y5024" s="397">
        <v>65</v>
      </c>
    </row>
    <row r="5025" spans="1:25" x14ac:dyDescent="0.25">
      <c r="A5025">
        <f>'Page 1 - General Information'!$G$12</f>
        <v>104105353</v>
      </c>
      <c r="B5025" t="str">
        <f>'Page 1 - General Information'!$G$16</f>
        <v>1164</v>
      </c>
      <c r="C5025" s="395" t="s">
        <v>17716</v>
      </c>
      <c r="D5025"/>
      <c r="E5025"/>
      <c r="F5025"/>
      <c r="G5025"/>
      <c r="H5025"/>
      <c r="I5025"/>
      <c r="J5025"/>
      <c r="K5025"/>
      <c r="L5025"/>
      <c r="M5025"/>
      <c r="N5025" t="s">
        <v>8278</v>
      </c>
      <c r="O5025"/>
      <c r="P5025" s="401">
        <f>INDEX('Page 3 - Financial Information'!$K$16:$X$186,Y5025,X5025)</f>
        <v>12307.65</v>
      </c>
      <c r="Q5025"/>
      <c r="R5025"/>
      <c r="S5025" t="s">
        <v>8993</v>
      </c>
      <c r="T5025"/>
      <c r="U5025"/>
      <c r="V5025"/>
      <c r="W5025"/>
      <c r="X5025" s="397">
        <v>14</v>
      </c>
      <c r="Y5025" s="397">
        <v>65</v>
      </c>
    </row>
    <row r="5026" spans="1:25" x14ac:dyDescent="0.25">
      <c r="A5026">
        <f>'Page 1 - General Information'!$G$12</f>
        <v>104105353</v>
      </c>
      <c r="B5026" t="str">
        <f>'Page 1 - General Information'!$G$16</f>
        <v>1164</v>
      </c>
      <c r="C5026" s="395" t="s">
        <v>17716</v>
      </c>
      <c r="D5026"/>
      <c r="E5026"/>
      <c r="F5026"/>
      <c r="G5026"/>
      <c r="H5026"/>
      <c r="I5026"/>
      <c r="J5026"/>
      <c r="K5026"/>
      <c r="L5026"/>
      <c r="M5026"/>
      <c r="N5026" t="s">
        <v>8278</v>
      </c>
      <c r="O5026"/>
      <c r="P5026" s="401">
        <f>INDEX('Page 3 - Financial Information'!$K$16:$X$186,Y5026,X5026)</f>
        <v>8551.69</v>
      </c>
      <c r="Q5026"/>
      <c r="R5026"/>
      <c r="S5026" t="s">
        <v>8994</v>
      </c>
      <c r="T5026"/>
      <c r="U5026"/>
      <c r="V5026"/>
      <c r="W5026"/>
      <c r="X5026" s="397">
        <v>1</v>
      </c>
      <c r="Y5026" s="397">
        <v>66</v>
      </c>
    </row>
    <row r="5027" spans="1:25" x14ac:dyDescent="0.25">
      <c r="A5027">
        <f>'Page 1 - General Information'!$G$12</f>
        <v>104105353</v>
      </c>
      <c r="B5027" t="str">
        <f>'Page 1 - General Information'!$G$16</f>
        <v>1164</v>
      </c>
      <c r="C5027" s="395" t="s">
        <v>17716</v>
      </c>
      <c r="D5027"/>
      <c r="E5027"/>
      <c r="F5027"/>
      <c r="G5027"/>
      <c r="H5027"/>
      <c r="I5027"/>
      <c r="J5027"/>
      <c r="K5027"/>
      <c r="L5027"/>
      <c r="M5027"/>
      <c r="N5027" t="s">
        <v>8278</v>
      </c>
      <c r="O5027"/>
      <c r="P5027" s="401">
        <f>INDEX('Page 3 - Financial Information'!$K$16:$X$186,Y5027,X5027)</f>
        <v>2042.07</v>
      </c>
      <c r="Q5027"/>
      <c r="R5027"/>
      <c r="S5027" t="s">
        <v>8995</v>
      </c>
      <c r="T5027"/>
      <c r="U5027"/>
      <c r="V5027"/>
      <c r="W5027"/>
      <c r="X5027" s="397">
        <v>3</v>
      </c>
      <c r="Y5027" s="397">
        <v>66</v>
      </c>
    </row>
    <row r="5028" spans="1:25" x14ac:dyDescent="0.25">
      <c r="A5028">
        <f>'Page 1 - General Information'!$G$12</f>
        <v>104105353</v>
      </c>
      <c r="B5028" t="str">
        <f>'Page 1 - General Information'!$G$16</f>
        <v>1164</v>
      </c>
      <c r="C5028" s="395" t="s">
        <v>17716</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f>'Page 1 - General Information'!$G$12</f>
        <v>104105353</v>
      </c>
      <c r="B5029" t="str">
        <f>'Page 1 - General Information'!$G$16</f>
        <v>1164</v>
      </c>
      <c r="C5029" s="395" t="s">
        <v>17716</v>
      </c>
      <c r="D5029"/>
      <c r="E5029"/>
      <c r="F5029"/>
      <c r="G5029"/>
      <c r="H5029"/>
      <c r="I5029"/>
      <c r="J5029"/>
      <c r="K5029"/>
      <c r="L5029"/>
      <c r="M5029"/>
      <c r="N5029" t="s">
        <v>8278</v>
      </c>
      <c r="O5029"/>
      <c r="P5029" s="401">
        <f>INDEX('Page 3 - Financial Information'!$K$16:$X$186,Y5029,X5029)</f>
        <v>725.89</v>
      </c>
      <c r="Q5029"/>
      <c r="R5029"/>
      <c r="S5029" t="s">
        <v>8997</v>
      </c>
      <c r="T5029"/>
      <c r="U5029"/>
      <c r="V5029"/>
      <c r="W5029"/>
      <c r="X5029" s="397">
        <v>5</v>
      </c>
      <c r="Y5029" s="397">
        <v>66</v>
      </c>
    </row>
    <row r="5030" spans="1:25" x14ac:dyDescent="0.25">
      <c r="A5030">
        <f>'Page 1 - General Information'!$G$12</f>
        <v>104105353</v>
      </c>
      <c r="B5030" t="str">
        <f>'Page 1 - General Information'!$G$16</f>
        <v>1164</v>
      </c>
      <c r="C5030" s="395" t="s">
        <v>17716</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f>'Page 1 - General Information'!$G$12</f>
        <v>104105353</v>
      </c>
      <c r="B5031" t="str">
        <f>'Page 1 - General Information'!$G$16</f>
        <v>1164</v>
      </c>
      <c r="C5031" s="395" t="s">
        <v>17716</v>
      </c>
      <c r="D5031"/>
      <c r="E5031"/>
      <c r="F5031"/>
      <c r="G5031"/>
      <c r="H5031"/>
      <c r="I5031"/>
      <c r="J5031"/>
      <c r="K5031"/>
      <c r="L5031"/>
      <c r="M5031"/>
      <c r="N5031" t="s">
        <v>8278</v>
      </c>
      <c r="O5031"/>
      <c r="P5031" s="401">
        <f>INDEX('Page 3 - Financial Information'!$K$16:$X$186,Y5031,X5031)</f>
        <v>2104.73</v>
      </c>
      <c r="Q5031"/>
      <c r="R5031"/>
      <c r="S5031" t="s">
        <v>8999</v>
      </c>
      <c r="T5031"/>
      <c r="U5031"/>
      <c r="V5031"/>
      <c r="W5031"/>
      <c r="X5031" s="397">
        <v>7</v>
      </c>
      <c r="Y5031" s="397">
        <v>66</v>
      </c>
    </row>
    <row r="5032" spans="1:25" x14ac:dyDescent="0.25">
      <c r="A5032">
        <f>'Page 1 - General Information'!$G$12</f>
        <v>104105353</v>
      </c>
      <c r="B5032" t="str">
        <f>'Page 1 - General Information'!$G$16</f>
        <v>1164</v>
      </c>
      <c r="C5032" s="395" t="s">
        <v>17716</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f>'Page 1 - General Information'!$G$12</f>
        <v>104105353</v>
      </c>
      <c r="B5033" t="str">
        <f>'Page 1 - General Information'!$G$16</f>
        <v>1164</v>
      </c>
      <c r="C5033" s="395" t="s">
        <v>17716</v>
      </c>
      <c r="D5033"/>
      <c r="E5033"/>
      <c r="F5033"/>
      <c r="G5033"/>
      <c r="H5033"/>
      <c r="I5033"/>
      <c r="J5033"/>
      <c r="K5033"/>
      <c r="L5033"/>
      <c r="M5033"/>
      <c r="N5033" t="s">
        <v>8278</v>
      </c>
      <c r="O5033"/>
      <c r="P5033" s="401">
        <f>INDEX('Page 3 - Financial Information'!$K$16:$X$186,Y5033,X5033)</f>
        <v>3679</v>
      </c>
      <c r="Q5033"/>
      <c r="R5033"/>
      <c r="S5033" t="s">
        <v>9001</v>
      </c>
      <c r="T5033"/>
      <c r="U5033"/>
      <c r="V5033"/>
      <c r="W5033"/>
      <c r="X5033" s="397">
        <v>9</v>
      </c>
      <c r="Y5033" s="397">
        <v>66</v>
      </c>
    </row>
    <row r="5034" spans="1:25" x14ac:dyDescent="0.25">
      <c r="A5034">
        <f>'Page 1 - General Information'!$G$12</f>
        <v>104105353</v>
      </c>
      <c r="B5034" t="str">
        <f>'Page 1 - General Information'!$G$16</f>
        <v>1164</v>
      </c>
      <c r="C5034" s="395" t="s">
        <v>17716</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f>'Page 1 - General Information'!$G$12</f>
        <v>104105353</v>
      </c>
      <c r="B5035" t="str">
        <f>'Page 1 - General Information'!$G$16</f>
        <v>1164</v>
      </c>
      <c r="C5035" s="395" t="s">
        <v>17716</v>
      </c>
      <c r="D5035"/>
      <c r="E5035"/>
      <c r="F5035"/>
      <c r="G5035"/>
      <c r="H5035"/>
      <c r="I5035"/>
      <c r="J5035"/>
      <c r="K5035"/>
      <c r="L5035"/>
      <c r="M5035"/>
      <c r="N5035" t="s">
        <v>8278</v>
      </c>
      <c r="O5035"/>
      <c r="P5035" s="401">
        <f>INDEX('Page 3 - Financial Information'!$K$16:$X$186,Y5035,X5035)</f>
        <v>2818.8</v>
      </c>
      <c r="Q5035"/>
      <c r="R5035"/>
      <c r="S5035" t="s">
        <v>9003</v>
      </c>
      <c r="T5035"/>
      <c r="U5035"/>
      <c r="V5035"/>
      <c r="W5035"/>
      <c r="X5035" s="397">
        <v>13</v>
      </c>
      <c r="Y5035" s="397">
        <v>66</v>
      </c>
    </row>
    <row r="5036" spans="1:25" x14ac:dyDescent="0.25">
      <c r="A5036">
        <f>'Page 1 - General Information'!$G$12</f>
        <v>104105353</v>
      </c>
      <c r="B5036" t="str">
        <f>'Page 1 - General Information'!$G$16</f>
        <v>1164</v>
      </c>
      <c r="C5036" s="395" t="s">
        <v>17716</v>
      </c>
      <c r="D5036"/>
      <c r="E5036"/>
      <c r="F5036"/>
      <c r="G5036"/>
      <c r="H5036"/>
      <c r="I5036"/>
      <c r="J5036"/>
      <c r="K5036"/>
      <c r="L5036"/>
      <c r="M5036"/>
      <c r="N5036" t="s">
        <v>8278</v>
      </c>
      <c r="O5036"/>
      <c r="P5036" s="401">
        <f>INDEX('Page 3 - Financial Information'!$K$16:$X$186,Y5036,X5036)</f>
        <v>2676.47</v>
      </c>
      <c r="Q5036"/>
      <c r="R5036"/>
      <c r="S5036" t="s">
        <v>9004</v>
      </c>
      <c r="T5036"/>
      <c r="U5036"/>
      <c r="V5036"/>
      <c r="W5036"/>
      <c r="X5036" s="397">
        <v>14</v>
      </c>
      <c r="Y5036" s="397">
        <v>66</v>
      </c>
    </row>
    <row r="5037" spans="1:25" x14ac:dyDescent="0.25">
      <c r="A5037">
        <f>'Page 1 - General Information'!$G$12</f>
        <v>104105353</v>
      </c>
      <c r="B5037" t="str">
        <f>'Page 1 - General Information'!$G$16</f>
        <v>1164</v>
      </c>
      <c r="C5037" s="395" t="s">
        <v>17716</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f>'Page 1 - General Information'!$G$12</f>
        <v>104105353</v>
      </c>
      <c r="B5038" t="str">
        <f>'Page 1 - General Information'!$G$16</f>
        <v>1164</v>
      </c>
      <c r="C5038" s="395" t="s">
        <v>17716</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f>'Page 1 - General Information'!$G$12</f>
        <v>104105353</v>
      </c>
      <c r="B5039" t="str">
        <f>'Page 1 - General Information'!$G$16</f>
        <v>1164</v>
      </c>
      <c r="C5039" s="395" t="s">
        <v>17716</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f>'Page 1 - General Information'!$G$12</f>
        <v>104105353</v>
      </c>
      <c r="B5040" t="str">
        <f>'Page 1 - General Information'!$G$16</f>
        <v>1164</v>
      </c>
      <c r="C5040" s="395" t="s">
        <v>17716</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f>'Page 1 - General Information'!$G$12</f>
        <v>104105353</v>
      </c>
      <c r="B5041" t="str">
        <f>'Page 1 - General Information'!$G$16</f>
        <v>1164</v>
      </c>
      <c r="C5041" s="395" t="s">
        <v>17716</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f>'Page 1 - General Information'!$G$12</f>
        <v>104105353</v>
      </c>
      <c r="B5042" t="str">
        <f>'Page 1 - General Information'!$G$16</f>
        <v>1164</v>
      </c>
      <c r="C5042" s="395" t="s">
        <v>17716</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f>'Page 1 - General Information'!$G$12</f>
        <v>104105353</v>
      </c>
      <c r="B5043" t="str">
        <f>'Page 1 - General Information'!$G$16</f>
        <v>1164</v>
      </c>
      <c r="C5043" s="395" t="s">
        <v>17716</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f>'Page 1 - General Information'!$G$12</f>
        <v>104105353</v>
      </c>
      <c r="B5044" t="str">
        <f>'Page 1 - General Information'!$G$16</f>
        <v>1164</v>
      </c>
      <c r="C5044" s="395" t="s">
        <v>17716</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f>'Page 1 - General Information'!$G$12</f>
        <v>104105353</v>
      </c>
      <c r="B5045" t="str">
        <f>'Page 1 - General Information'!$G$16</f>
        <v>1164</v>
      </c>
      <c r="C5045" s="395" t="s">
        <v>17716</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f>'Page 1 - General Information'!$G$12</f>
        <v>104105353</v>
      </c>
      <c r="B5046" t="str">
        <f>'Page 1 - General Information'!$G$16</f>
        <v>1164</v>
      </c>
      <c r="C5046" s="395" t="s">
        <v>17716</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f>'Page 1 - General Information'!$G$12</f>
        <v>104105353</v>
      </c>
      <c r="B5047" t="str">
        <f>'Page 1 - General Information'!$G$16</f>
        <v>1164</v>
      </c>
      <c r="C5047" s="395" t="s">
        <v>17716</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f>'Page 1 - General Information'!$G$12</f>
        <v>104105353</v>
      </c>
      <c r="B5048" t="str">
        <f>'Page 1 - General Information'!$G$16</f>
        <v>1164</v>
      </c>
      <c r="C5048" s="395" t="s">
        <v>17716</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25">
      <c r="A5049">
        <f>'Page 1 - General Information'!$G$12</f>
        <v>104105353</v>
      </c>
      <c r="B5049" t="str">
        <f>'Page 1 - General Information'!$G$16</f>
        <v>1164</v>
      </c>
      <c r="C5049" s="395" t="s">
        <v>17716</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25">
      <c r="A5050">
        <f>'Page 1 - General Information'!$G$12</f>
        <v>104105353</v>
      </c>
      <c r="B5050" t="str">
        <f>'Page 1 - General Information'!$G$16</f>
        <v>1164</v>
      </c>
      <c r="C5050" s="395" t="s">
        <v>17716</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f>'Page 1 - General Information'!$G$12</f>
        <v>104105353</v>
      </c>
      <c r="B5051" t="str">
        <f>'Page 1 - General Information'!$G$16</f>
        <v>1164</v>
      </c>
      <c r="C5051" s="395" t="s">
        <v>17716</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25">
      <c r="A5052">
        <f>'Page 1 - General Information'!$G$12</f>
        <v>104105353</v>
      </c>
      <c r="B5052" t="str">
        <f>'Page 1 - General Information'!$G$16</f>
        <v>1164</v>
      </c>
      <c r="C5052" s="395" t="s">
        <v>17716</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f>'Page 1 - General Information'!$G$12</f>
        <v>104105353</v>
      </c>
      <c r="B5053" t="str">
        <f>'Page 1 - General Information'!$G$16</f>
        <v>1164</v>
      </c>
      <c r="C5053" s="395" t="s">
        <v>17716</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25">
      <c r="A5054">
        <f>'Page 1 - General Information'!$G$12</f>
        <v>104105353</v>
      </c>
      <c r="B5054" t="str">
        <f>'Page 1 - General Information'!$G$16</f>
        <v>1164</v>
      </c>
      <c r="C5054" s="395" t="s">
        <v>17716</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25">
      <c r="A5055">
        <f>'Page 1 - General Information'!$G$12</f>
        <v>104105353</v>
      </c>
      <c r="B5055" t="str">
        <f>'Page 1 - General Information'!$G$16</f>
        <v>1164</v>
      </c>
      <c r="C5055" s="395" t="s">
        <v>17716</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f>'Page 1 - General Information'!$G$12</f>
        <v>104105353</v>
      </c>
      <c r="B5056" t="str">
        <f>'Page 1 - General Information'!$G$16</f>
        <v>1164</v>
      </c>
      <c r="C5056" s="395" t="s">
        <v>17716</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f>'Page 1 - General Information'!$G$12</f>
        <v>104105353</v>
      </c>
      <c r="B5057" t="str">
        <f>'Page 1 - General Information'!$G$16</f>
        <v>1164</v>
      </c>
      <c r="C5057" s="395" t="s">
        <v>17716</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f>'Page 1 - General Information'!$G$12</f>
        <v>104105353</v>
      </c>
      <c r="B5058" t="str">
        <f>'Page 1 - General Information'!$G$16</f>
        <v>1164</v>
      </c>
      <c r="C5058" s="395" t="s">
        <v>17716</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f>'Page 1 - General Information'!$G$12</f>
        <v>104105353</v>
      </c>
      <c r="B5059" t="str">
        <f>'Page 1 - General Information'!$G$16</f>
        <v>1164</v>
      </c>
      <c r="C5059" s="395" t="s">
        <v>17716</v>
      </c>
      <c r="D5059"/>
      <c r="E5059"/>
      <c r="F5059"/>
      <c r="G5059"/>
      <c r="H5059"/>
      <c r="I5059"/>
      <c r="J5059"/>
      <c r="K5059"/>
      <c r="L5059"/>
      <c r="M5059"/>
      <c r="N5059" t="s">
        <v>8278</v>
      </c>
      <c r="O5059"/>
      <c r="P5059" s="401">
        <f>INDEX('Page 3 - Financial Information'!$K$16:$X$186,Y5059,X5059)</f>
        <v>2797</v>
      </c>
      <c r="Q5059"/>
      <c r="R5059"/>
      <c r="S5059" t="s">
        <v>9027</v>
      </c>
      <c r="T5059"/>
      <c r="U5059"/>
      <c r="V5059"/>
      <c r="W5059"/>
      <c r="X5059" s="397">
        <v>1</v>
      </c>
      <c r="Y5059" s="397">
        <v>69</v>
      </c>
    </row>
    <row r="5060" spans="1:25" x14ac:dyDescent="0.25">
      <c r="A5060">
        <f>'Page 1 - General Information'!$G$12</f>
        <v>104105353</v>
      </c>
      <c r="B5060" t="str">
        <f>'Page 1 - General Information'!$G$16</f>
        <v>1164</v>
      </c>
      <c r="C5060" s="395" t="s">
        <v>17716</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25">
      <c r="A5061">
        <f>'Page 1 - General Information'!$G$12</f>
        <v>104105353</v>
      </c>
      <c r="B5061" t="str">
        <f>'Page 1 - General Information'!$G$16</f>
        <v>1164</v>
      </c>
      <c r="C5061" s="395" t="s">
        <v>17716</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f>'Page 1 - General Information'!$G$12</f>
        <v>104105353</v>
      </c>
      <c r="B5062" t="str">
        <f>'Page 1 - General Information'!$G$16</f>
        <v>1164</v>
      </c>
      <c r="C5062" s="395" t="s">
        <v>17716</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25">
      <c r="A5063">
        <f>'Page 1 - General Information'!$G$12</f>
        <v>104105353</v>
      </c>
      <c r="B5063" t="str">
        <f>'Page 1 - General Information'!$G$16</f>
        <v>1164</v>
      </c>
      <c r="C5063" s="395" t="s">
        <v>17716</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f>'Page 1 - General Information'!$G$12</f>
        <v>104105353</v>
      </c>
      <c r="B5064" t="str">
        <f>'Page 1 - General Information'!$G$16</f>
        <v>1164</v>
      </c>
      <c r="C5064" s="395" t="s">
        <v>17716</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25">
      <c r="A5065">
        <f>'Page 1 - General Information'!$G$12</f>
        <v>104105353</v>
      </c>
      <c r="B5065" t="str">
        <f>'Page 1 - General Information'!$G$16</f>
        <v>1164</v>
      </c>
      <c r="C5065" s="395" t="s">
        <v>17716</v>
      </c>
      <c r="D5065"/>
      <c r="E5065"/>
      <c r="F5065"/>
      <c r="G5065"/>
      <c r="H5065"/>
      <c r="I5065"/>
      <c r="J5065"/>
      <c r="K5065"/>
      <c r="L5065"/>
      <c r="M5065"/>
      <c r="N5065" t="s">
        <v>8278</v>
      </c>
      <c r="O5065"/>
      <c r="P5065" s="401">
        <f>INDEX('Page 3 - Financial Information'!$K$16:$X$186,Y5065,X5065)</f>
        <v>2797</v>
      </c>
      <c r="Q5065"/>
      <c r="R5065"/>
      <c r="S5065" t="s">
        <v>9033</v>
      </c>
      <c r="T5065"/>
      <c r="U5065"/>
      <c r="V5065"/>
      <c r="W5065"/>
      <c r="X5065" s="397">
        <v>8</v>
      </c>
      <c r="Y5065" s="397">
        <v>69</v>
      </c>
    </row>
    <row r="5066" spans="1:25" x14ac:dyDescent="0.25">
      <c r="A5066">
        <f>'Page 1 - General Information'!$G$12</f>
        <v>104105353</v>
      </c>
      <c r="B5066" t="str">
        <f>'Page 1 - General Information'!$G$16</f>
        <v>1164</v>
      </c>
      <c r="C5066" s="395" t="s">
        <v>17716</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f>'Page 1 - General Information'!$G$12</f>
        <v>104105353</v>
      </c>
      <c r="B5067" t="str">
        <f>'Page 1 - General Information'!$G$16</f>
        <v>1164</v>
      </c>
      <c r="C5067" s="395" t="s">
        <v>17716</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f>'Page 1 - General Information'!$G$12</f>
        <v>104105353</v>
      </c>
      <c r="B5068" t="str">
        <f>'Page 1 - General Information'!$G$16</f>
        <v>1164</v>
      </c>
      <c r="C5068" s="395" t="s">
        <v>17716</v>
      </c>
      <c r="D5068"/>
      <c r="E5068"/>
      <c r="F5068"/>
      <c r="G5068"/>
      <c r="H5068"/>
      <c r="I5068"/>
      <c r="J5068"/>
      <c r="K5068"/>
      <c r="L5068"/>
      <c r="M5068"/>
      <c r="N5068" t="s">
        <v>8278</v>
      </c>
      <c r="O5068"/>
      <c r="P5068" s="401">
        <f>INDEX('Page 3 - Financial Information'!$K$16:$X$186,Y5068,X5068)</f>
        <v>8871.31</v>
      </c>
      <c r="Q5068"/>
      <c r="R5068"/>
      <c r="S5068" t="s">
        <v>9036</v>
      </c>
      <c r="T5068"/>
      <c r="U5068"/>
      <c r="V5068"/>
      <c r="W5068"/>
      <c r="X5068" s="397">
        <v>13</v>
      </c>
      <c r="Y5068" s="397">
        <v>69</v>
      </c>
    </row>
    <row r="5069" spans="1:25" x14ac:dyDescent="0.25">
      <c r="A5069">
        <f>'Page 1 - General Information'!$G$12</f>
        <v>104105353</v>
      </c>
      <c r="B5069" t="str">
        <f>'Page 1 - General Information'!$G$16</f>
        <v>1164</v>
      </c>
      <c r="C5069" s="395" t="s">
        <v>17716</v>
      </c>
      <c r="D5069"/>
      <c r="E5069"/>
      <c r="F5069"/>
      <c r="G5069"/>
      <c r="H5069"/>
      <c r="I5069"/>
      <c r="J5069"/>
      <c r="K5069"/>
      <c r="L5069"/>
      <c r="M5069"/>
      <c r="N5069" t="s">
        <v>8278</v>
      </c>
      <c r="O5069"/>
      <c r="P5069" s="401">
        <f>INDEX('Page 3 - Financial Information'!$K$16:$X$186,Y5069,X5069)</f>
        <v>8866.51</v>
      </c>
      <c r="Q5069"/>
      <c r="R5069"/>
      <c r="S5069" t="s">
        <v>9037</v>
      </c>
      <c r="T5069"/>
      <c r="U5069"/>
      <c r="V5069"/>
      <c r="W5069"/>
      <c r="X5069" s="397">
        <v>14</v>
      </c>
      <c r="Y5069" s="397">
        <v>69</v>
      </c>
    </row>
    <row r="5070" spans="1:25" x14ac:dyDescent="0.25">
      <c r="A5070">
        <f>'Page 1 - General Information'!$G$12</f>
        <v>104105353</v>
      </c>
      <c r="B5070" t="str">
        <f>'Page 1 - General Information'!$G$16</f>
        <v>1164</v>
      </c>
      <c r="C5070" s="395" t="s">
        <v>17716</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f>'Page 1 - General Information'!$G$12</f>
        <v>104105353</v>
      </c>
      <c r="B5071" t="str">
        <f>'Page 1 - General Information'!$G$16</f>
        <v>1164</v>
      </c>
      <c r="C5071" s="395" t="s">
        <v>17716</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f>'Page 1 - General Information'!$G$12</f>
        <v>104105353</v>
      </c>
      <c r="B5072" t="str">
        <f>'Page 1 - General Information'!$G$16</f>
        <v>1164</v>
      </c>
      <c r="C5072" s="395" t="s">
        <v>17716</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f>'Page 1 - General Information'!$G$12</f>
        <v>104105353</v>
      </c>
      <c r="B5073" t="str">
        <f>'Page 1 - General Information'!$G$16</f>
        <v>1164</v>
      </c>
      <c r="C5073" s="395" t="s">
        <v>17716</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f>'Page 1 - General Information'!$G$12</f>
        <v>104105353</v>
      </c>
      <c r="B5074" t="str">
        <f>'Page 1 - General Information'!$G$16</f>
        <v>1164</v>
      </c>
      <c r="C5074" s="395" t="s">
        <v>17716</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f>'Page 1 - General Information'!$G$12</f>
        <v>104105353</v>
      </c>
      <c r="B5075" t="str">
        <f>'Page 1 - General Information'!$G$16</f>
        <v>1164</v>
      </c>
      <c r="C5075" s="395" t="s">
        <v>17716</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f>'Page 1 - General Information'!$G$12</f>
        <v>104105353</v>
      </c>
      <c r="B5076" t="str">
        <f>'Page 1 - General Information'!$G$16</f>
        <v>1164</v>
      </c>
      <c r="C5076" s="395" t="s">
        <v>17716</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f>'Page 1 - General Information'!$G$12</f>
        <v>104105353</v>
      </c>
      <c r="B5077" t="str">
        <f>'Page 1 - General Information'!$G$16</f>
        <v>1164</v>
      </c>
      <c r="C5077" s="395" t="s">
        <v>17716</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f>'Page 1 - General Information'!$G$12</f>
        <v>104105353</v>
      </c>
      <c r="B5078" t="str">
        <f>'Page 1 - General Information'!$G$16</f>
        <v>1164</v>
      </c>
      <c r="C5078" s="395" t="s">
        <v>17716</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f>'Page 1 - General Information'!$G$12</f>
        <v>104105353</v>
      </c>
      <c r="B5079" t="str">
        <f>'Page 1 - General Information'!$G$16</f>
        <v>1164</v>
      </c>
      <c r="C5079" s="395" t="s">
        <v>17716</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f>'Page 1 - General Information'!$G$12</f>
        <v>104105353</v>
      </c>
      <c r="B5080" t="str">
        <f>'Page 1 - General Information'!$G$16</f>
        <v>1164</v>
      </c>
      <c r="C5080" s="395" t="s">
        <v>17716</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f>'Page 1 - General Information'!$G$12</f>
        <v>104105353</v>
      </c>
      <c r="B5081" t="str">
        <f>'Page 1 - General Information'!$G$16</f>
        <v>1164</v>
      </c>
      <c r="C5081" s="395" t="s">
        <v>17716</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f>'Page 1 - General Information'!$G$12</f>
        <v>104105353</v>
      </c>
      <c r="B5082" t="str">
        <f>'Page 1 - General Information'!$G$16</f>
        <v>1164</v>
      </c>
      <c r="C5082" s="395" t="s">
        <v>17716</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f>'Page 1 - General Information'!$G$12</f>
        <v>104105353</v>
      </c>
      <c r="B5083" t="str">
        <f>'Page 1 - General Information'!$G$16</f>
        <v>1164</v>
      </c>
      <c r="C5083" s="395" t="s">
        <v>17716</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f>'Page 1 - General Information'!$G$12</f>
        <v>104105353</v>
      </c>
      <c r="B5084" t="str">
        <f>'Page 1 - General Information'!$G$16</f>
        <v>1164</v>
      </c>
      <c r="C5084" s="395" t="s">
        <v>17716</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f>'Page 1 - General Information'!$G$12</f>
        <v>104105353</v>
      </c>
      <c r="B5085" t="str">
        <f>'Page 1 - General Information'!$G$16</f>
        <v>1164</v>
      </c>
      <c r="C5085" s="395" t="s">
        <v>17716</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f>'Page 1 - General Information'!$G$12</f>
        <v>104105353</v>
      </c>
      <c r="B5086" t="str">
        <f>'Page 1 - General Information'!$G$16</f>
        <v>1164</v>
      </c>
      <c r="C5086" s="395" t="s">
        <v>17716</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f>'Page 1 - General Information'!$G$12</f>
        <v>104105353</v>
      </c>
      <c r="B5087" t="str">
        <f>'Page 1 - General Information'!$G$16</f>
        <v>1164</v>
      </c>
      <c r="C5087" s="395" t="s">
        <v>17716</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f>'Page 1 - General Information'!$G$12</f>
        <v>104105353</v>
      </c>
      <c r="B5088" t="str">
        <f>'Page 1 - General Information'!$G$16</f>
        <v>1164</v>
      </c>
      <c r="C5088" s="395" t="s">
        <v>17716</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f>'Page 1 - General Information'!$G$12</f>
        <v>104105353</v>
      </c>
      <c r="B5089" t="str">
        <f>'Page 1 - General Information'!$G$16</f>
        <v>1164</v>
      </c>
      <c r="C5089" s="395" t="s">
        <v>17716</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f>'Page 1 - General Information'!$G$12</f>
        <v>104105353</v>
      </c>
      <c r="B5090" t="str">
        <f>'Page 1 - General Information'!$G$16</f>
        <v>1164</v>
      </c>
      <c r="C5090" s="395" t="s">
        <v>17716</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f>'Page 1 - General Information'!$G$12</f>
        <v>104105353</v>
      </c>
      <c r="B5091" t="str">
        <f>'Page 1 - General Information'!$G$16</f>
        <v>1164</v>
      </c>
      <c r="C5091" s="395" t="s">
        <v>17716</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f>'Page 1 - General Information'!$G$12</f>
        <v>104105353</v>
      </c>
      <c r="B5092" t="str">
        <f>'Page 1 - General Information'!$G$16</f>
        <v>1164</v>
      </c>
      <c r="C5092" s="395" t="s">
        <v>17716</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f>'Page 1 - General Information'!$G$12</f>
        <v>104105353</v>
      </c>
      <c r="B5093" t="str">
        <f>'Page 1 - General Information'!$G$16</f>
        <v>1164</v>
      </c>
      <c r="C5093" s="395" t="s">
        <v>17716</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f>'Page 1 - General Information'!$G$12</f>
        <v>104105353</v>
      </c>
      <c r="B5094" t="str">
        <f>'Page 1 - General Information'!$G$16</f>
        <v>1164</v>
      </c>
      <c r="C5094" s="395" t="s">
        <v>17716</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f>'Page 1 - General Information'!$G$12</f>
        <v>104105353</v>
      </c>
      <c r="B5095" t="str">
        <f>'Page 1 - General Information'!$G$16</f>
        <v>1164</v>
      </c>
      <c r="C5095" s="395" t="s">
        <v>17716</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f>'Page 1 - General Information'!$G$12</f>
        <v>104105353</v>
      </c>
      <c r="B5096" t="str">
        <f>'Page 1 - General Information'!$G$16</f>
        <v>1164</v>
      </c>
      <c r="C5096" s="395" t="s">
        <v>17716</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f>'Page 1 - General Information'!$G$12</f>
        <v>104105353</v>
      </c>
      <c r="B5097" t="str">
        <f>'Page 1 - General Information'!$G$16</f>
        <v>1164</v>
      </c>
      <c r="C5097" s="395" t="s">
        <v>17716</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f>'Page 1 - General Information'!$G$12</f>
        <v>104105353</v>
      </c>
      <c r="B5098" t="str">
        <f>'Page 1 - General Information'!$G$16</f>
        <v>1164</v>
      </c>
      <c r="C5098" s="395" t="s">
        <v>17716</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f>'Page 1 - General Information'!$G$12</f>
        <v>104105353</v>
      </c>
      <c r="B5099" t="str">
        <f>'Page 1 - General Information'!$G$16</f>
        <v>1164</v>
      </c>
      <c r="C5099" s="395" t="s">
        <v>17716</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f>'Page 1 - General Information'!$G$12</f>
        <v>104105353</v>
      </c>
      <c r="B5100" t="str">
        <f>'Page 1 - General Information'!$G$16</f>
        <v>1164</v>
      </c>
      <c r="C5100" s="395" t="s">
        <v>17716</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f>'Page 1 - General Information'!$G$12</f>
        <v>104105353</v>
      </c>
      <c r="B5101" t="str">
        <f>'Page 1 - General Information'!$G$16</f>
        <v>1164</v>
      </c>
      <c r="C5101" s="395" t="s">
        <v>17716</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f>'Page 1 - General Information'!$G$12</f>
        <v>104105353</v>
      </c>
      <c r="B5102" t="str">
        <f>'Page 1 - General Information'!$G$16</f>
        <v>1164</v>
      </c>
      <c r="C5102" s="395" t="s">
        <v>17716</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f>'Page 1 - General Information'!$G$12</f>
        <v>104105353</v>
      </c>
      <c r="B5103" t="str">
        <f>'Page 1 - General Information'!$G$16</f>
        <v>1164</v>
      </c>
      <c r="C5103" s="395" t="s">
        <v>17716</v>
      </c>
      <c r="D5103"/>
      <c r="E5103"/>
      <c r="F5103"/>
      <c r="G5103"/>
      <c r="H5103"/>
      <c r="I5103"/>
      <c r="J5103"/>
      <c r="K5103"/>
      <c r="L5103"/>
      <c r="M5103"/>
      <c r="N5103" t="s">
        <v>8278</v>
      </c>
      <c r="O5103"/>
      <c r="P5103" s="401">
        <f>INDEX('Page 3 - Financial Information'!$K$16:$X$186,Y5103,X5103)</f>
        <v>0</v>
      </c>
      <c r="Q5103"/>
      <c r="R5103"/>
      <c r="S5103" t="s">
        <v>9071</v>
      </c>
      <c r="T5103"/>
      <c r="U5103"/>
      <c r="V5103"/>
      <c r="W5103"/>
      <c r="X5103" s="397">
        <v>1</v>
      </c>
      <c r="Y5103" s="397">
        <v>73</v>
      </c>
    </row>
    <row r="5104" spans="1:25" x14ac:dyDescent="0.25">
      <c r="A5104">
        <f>'Page 1 - General Information'!$G$12</f>
        <v>104105353</v>
      </c>
      <c r="B5104" t="str">
        <f>'Page 1 - General Information'!$G$16</f>
        <v>1164</v>
      </c>
      <c r="C5104" s="395" t="s">
        <v>17716</v>
      </c>
      <c r="D5104"/>
      <c r="E5104"/>
      <c r="F5104"/>
      <c r="G5104"/>
      <c r="H5104"/>
      <c r="I5104"/>
      <c r="J5104"/>
      <c r="K5104"/>
      <c r="L5104"/>
      <c r="M5104"/>
      <c r="N5104" t="s">
        <v>8278</v>
      </c>
      <c r="O5104"/>
      <c r="P5104" s="401">
        <f>INDEX('Page 3 - Financial Information'!$K$16:$X$186,Y5104,X5104)</f>
        <v>0</v>
      </c>
      <c r="Q5104"/>
      <c r="R5104"/>
      <c r="S5104" t="s">
        <v>9072</v>
      </c>
      <c r="T5104"/>
      <c r="U5104"/>
      <c r="V5104"/>
      <c r="W5104"/>
      <c r="X5104" s="397">
        <v>3</v>
      </c>
      <c r="Y5104" s="397">
        <v>73</v>
      </c>
    </row>
    <row r="5105" spans="1:25" x14ac:dyDescent="0.25">
      <c r="A5105">
        <f>'Page 1 - General Information'!$G$12</f>
        <v>104105353</v>
      </c>
      <c r="B5105" t="str">
        <f>'Page 1 - General Information'!$G$16</f>
        <v>1164</v>
      </c>
      <c r="C5105" s="395" t="s">
        <v>17716</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f>'Page 1 - General Information'!$G$12</f>
        <v>104105353</v>
      </c>
      <c r="B5106" t="str">
        <f>'Page 1 - General Information'!$G$16</f>
        <v>1164</v>
      </c>
      <c r="C5106" s="395" t="s">
        <v>17716</v>
      </c>
      <c r="D5106"/>
      <c r="E5106"/>
      <c r="F5106"/>
      <c r="G5106"/>
      <c r="H5106"/>
      <c r="I5106"/>
      <c r="J5106"/>
      <c r="K5106"/>
      <c r="L5106"/>
      <c r="M5106"/>
      <c r="N5106" t="s">
        <v>8278</v>
      </c>
      <c r="O5106"/>
      <c r="P5106" s="401">
        <f>INDEX('Page 3 - Financial Information'!$K$16:$X$186,Y5106,X5106)</f>
        <v>0</v>
      </c>
      <c r="Q5106"/>
      <c r="R5106"/>
      <c r="S5106" t="s">
        <v>9074</v>
      </c>
      <c r="T5106"/>
      <c r="U5106"/>
      <c r="V5106"/>
      <c r="W5106"/>
      <c r="X5106" s="397">
        <v>5</v>
      </c>
      <c r="Y5106" s="397">
        <v>73</v>
      </c>
    </row>
    <row r="5107" spans="1:25" x14ac:dyDescent="0.25">
      <c r="A5107">
        <f>'Page 1 - General Information'!$G$12</f>
        <v>104105353</v>
      </c>
      <c r="B5107" t="str">
        <f>'Page 1 - General Information'!$G$16</f>
        <v>1164</v>
      </c>
      <c r="C5107" s="395" t="s">
        <v>17716</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f>'Page 1 - General Information'!$G$12</f>
        <v>104105353</v>
      </c>
      <c r="B5108" t="str">
        <f>'Page 1 - General Information'!$G$16</f>
        <v>1164</v>
      </c>
      <c r="C5108" s="395" t="s">
        <v>17716</v>
      </c>
      <c r="D5108"/>
      <c r="E5108"/>
      <c r="F5108"/>
      <c r="G5108"/>
      <c r="H5108"/>
      <c r="I5108"/>
      <c r="J5108"/>
      <c r="K5108"/>
      <c r="L5108"/>
      <c r="M5108"/>
      <c r="N5108" t="s">
        <v>8278</v>
      </c>
      <c r="O5108"/>
      <c r="P5108" s="401">
        <f>INDEX('Page 3 - Financial Information'!$K$16:$X$186,Y5108,X5108)</f>
        <v>0</v>
      </c>
      <c r="Q5108"/>
      <c r="R5108"/>
      <c r="S5108" t="s">
        <v>9076</v>
      </c>
      <c r="T5108"/>
      <c r="U5108"/>
      <c r="V5108"/>
      <c r="W5108"/>
      <c r="X5108" s="397">
        <v>7</v>
      </c>
      <c r="Y5108" s="397">
        <v>73</v>
      </c>
    </row>
    <row r="5109" spans="1:25" x14ac:dyDescent="0.25">
      <c r="A5109">
        <f>'Page 1 - General Information'!$G$12</f>
        <v>104105353</v>
      </c>
      <c r="B5109" t="str">
        <f>'Page 1 - General Information'!$G$16</f>
        <v>1164</v>
      </c>
      <c r="C5109" s="395" t="s">
        <v>17716</v>
      </c>
      <c r="D5109"/>
      <c r="E5109"/>
      <c r="F5109"/>
      <c r="G5109"/>
      <c r="H5109"/>
      <c r="I5109"/>
      <c r="J5109"/>
      <c r="K5109"/>
      <c r="L5109"/>
      <c r="M5109"/>
      <c r="N5109" t="s">
        <v>8278</v>
      </c>
      <c r="O5109"/>
      <c r="P5109" s="401">
        <f>INDEX('Page 3 - Financial Information'!$K$16:$X$186,Y5109,X5109)</f>
        <v>0</v>
      </c>
      <c r="Q5109"/>
      <c r="R5109"/>
      <c r="S5109" t="s">
        <v>9077</v>
      </c>
      <c r="T5109"/>
      <c r="U5109"/>
      <c r="V5109"/>
      <c r="W5109"/>
      <c r="X5109" s="397">
        <v>8</v>
      </c>
      <c r="Y5109" s="397">
        <v>73</v>
      </c>
    </row>
    <row r="5110" spans="1:25" x14ac:dyDescent="0.25">
      <c r="A5110">
        <f>'Page 1 - General Information'!$G$12</f>
        <v>104105353</v>
      </c>
      <c r="B5110" t="str">
        <f>'Page 1 - General Information'!$G$16</f>
        <v>1164</v>
      </c>
      <c r="C5110" s="395" t="s">
        <v>17716</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f>'Page 1 - General Information'!$G$12</f>
        <v>104105353</v>
      </c>
      <c r="B5111" t="str">
        <f>'Page 1 - General Information'!$G$16</f>
        <v>1164</v>
      </c>
      <c r="C5111" s="395" t="s">
        <v>17716</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f>'Page 1 - General Information'!$G$12</f>
        <v>104105353</v>
      </c>
      <c r="B5112" t="str">
        <f>'Page 1 - General Information'!$G$16</f>
        <v>1164</v>
      </c>
      <c r="C5112" s="395" t="s">
        <v>17716</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f>'Page 1 - General Information'!$G$12</f>
        <v>104105353</v>
      </c>
      <c r="B5113" t="str">
        <f>'Page 1 - General Information'!$G$16</f>
        <v>1164</v>
      </c>
      <c r="C5113" s="395" t="s">
        <v>17716</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f>'Page 1 - General Information'!$G$12</f>
        <v>104105353</v>
      </c>
      <c r="B5114" t="str">
        <f>'Page 1 - General Information'!$G$16</f>
        <v>1164</v>
      </c>
      <c r="C5114" s="395" t="s">
        <v>17716</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f>'Page 1 - General Information'!$G$12</f>
        <v>104105353</v>
      </c>
      <c r="B5115" t="str">
        <f>'Page 1 - General Information'!$G$16</f>
        <v>1164</v>
      </c>
      <c r="C5115" s="395" t="s">
        <v>17716</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f>'Page 1 - General Information'!$G$12</f>
        <v>104105353</v>
      </c>
      <c r="B5116" t="str">
        <f>'Page 1 - General Information'!$G$16</f>
        <v>1164</v>
      </c>
      <c r="C5116" s="395" t="s">
        <v>17716</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f>'Page 1 - General Information'!$G$12</f>
        <v>104105353</v>
      </c>
      <c r="B5117" t="str">
        <f>'Page 1 - General Information'!$G$16</f>
        <v>1164</v>
      </c>
      <c r="C5117" s="395" t="s">
        <v>17716</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f>'Page 1 - General Information'!$G$12</f>
        <v>104105353</v>
      </c>
      <c r="B5118" t="str">
        <f>'Page 1 - General Information'!$G$16</f>
        <v>1164</v>
      </c>
      <c r="C5118" s="395" t="s">
        <v>17716</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f>'Page 1 - General Information'!$G$12</f>
        <v>104105353</v>
      </c>
      <c r="B5119" t="str">
        <f>'Page 1 - General Information'!$G$16</f>
        <v>1164</v>
      </c>
      <c r="C5119" s="395" t="s">
        <v>17716</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f>'Page 1 - General Information'!$G$12</f>
        <v>104105353</v>
      </c>
      <c r="B5120" t="str">
        <f>'Page 1 - General Information'!$G$16</f>
        <v>1164</v>
      </c>
      <c r="C5120" s="395" t="s">
        <v>17716</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f>'Page 1 - General Information'!$G$12</f>
        <v>104105353</v>
      </c>
      <c r="B5121" t="str">
        <f>'Page 1 - General Information'!$G$16</f>
        <v>1164</v>
      </c>
      <c r="C5121" s="395" t="s">
        <v>17716</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f>'Page 1 - General Information'!$G$12</f>
        <v>104105353</v>
      </c>
      <c r="B5122" t="str">
        <f>'Page 1 - General Information'!$G$16</f>
        <v>1164</v>
      </c>
      <c r="C5122" s="395" t="s">
        <v>17716</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f>'Page 1 - General Information'!$G$12</f>
        <v>104105353</v>
      </c>
      <c r="B5123" t="str">
        <f>'Page 1 - General Information'!$G$16</f>
        <v>1164</v>
      </c>
      <c r="C5123" s="395" t="s">
        <v>17716</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f>'Page 1 - General Information'!$G$12</f>
        <v>104105353</v>
      </c>
      <c r="B5124" t="str">
        <f>'Page 1 - General Information'!$G$16</f>
        <v>1164</v>
      </c>
      <c r="C5124" s="395" t="s">
        <v>17716</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f>'Page 1 - General Information'!$G$12</f>
        <v>104105353</v>
      </c>
      <c r="B5125" t="str">
        <f>'Page 1 - General Information'!$G$16</f>
        <v>1164</v>
      </c>
      <c r="C5125" s="395" t="s">
        <v>17716</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f>'Page 1 - General Information'!$G$12</f>
        <v>104105353</v>
      </c>
      <c r="B5126" t="str">
        <f>'Page 1 - General Information'!$G$16</f>
        <v>1164</v>
      </c>
      <c r="C5126" s="395" t="s">
        <v>17716</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f>'Page 1 - General Information'!$G$12</f>
        <v>104105353</v>
      </c>
      <c r="B5127" t="str">
        <f>'Page 1 - General Information'!$G$16</f>
        <v>1164</v>
      </c>
      <c r="C5127" s="395" t="s">
        <v>17716</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f>'Page 1 - General Information'!$G$12</f>
        <v>104105353</v>
      </c>
      <c r="B5128" t="str">
        <f>'Page 1 - General Information'!$G$16</f>
        <v>1164</v>
      </c>
      <c r="C5128" s="395" t="s">
        <v>17716</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f>'Page 1 - General Information'!$G$12</f>
        <v>104105353</v>
      </c>
      <c r="B5129" t="str">
        <f>'Page 1 - General Information'!$G$16</f>
        <v>1164</v>
      </c>
      <c r="C5129" s="395" t="s">
        <v>17716</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f>'Page 1 - General Information'!$G$12</f>
        <v>104105353</v>
      </c>
      <c r="B5130" t="str">
        <f>'Page 1 - General Information'!$G$16</f>
        <v>1164</v>
      </c>
      <c r="C5130" s="395" t="s">
        <v>17716</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f>'Page 1 - General Information'!$G$12</f>
        <v>104105353</v>
      </c>
      <c r="B5131" t="str">
        <f>'Page 1 - General Information'!$G$16</f>
        <v>1164</v>
      </c>
      <c r="C5131" s="395" t="s">
        <v>17716</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f>'Page 1 - General Information'!$G$12</f>
        <v>104105353</v>
      </c>
      <c r="B5132" t="str">
        <f>'Page 1 - General Information'!$G$16</f>
        <v>1164</v>
      </c>
      <c r="C5132" s="395" t="s">
        <v>17716</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f>'Page 1 - General Information'!$G$12</f>
        <v>104105353</v>
      </c>
      <c r="B5133" t="str">
        <f>'Page 1 - General Information'!$G$16</f>
        <v>1164</v>
      </c>
      <c r="C5133" s="395" t="s">
        <v>17716</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f>'Page 1 - General Information'!$G$12</f>
        <v>104105353</v>
      </c>
      <c r="B5134" t="str">
        <f>'Page 1 - General Information'!$G$16</f>
        <v>1164</v>
      </c>
      <c r="C5134" s="395" t="s">
        <v>17716</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f>'Page 1 - General Information'!$G$12</f>
        <v>104105353</v>
      </c>
      <c r="B5135" t="str">
        <f>'Page 1 - General Information'!$G$16</f>
        <v>1164</v>
      </c>
      <c r="C5135" s="395" t="s">
        <v>17716</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f>'Page 1 - General Information'!$G$12</f>
        <v>104105353</v>
      </c>
      <c r="B5136" t="str">
        <f>'Page 1 - General Information'!$G$16</f>
        <v>1164</v>
      </c>
      <c r="C5136" s="395" t="s">
        <v>17716</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f>'Page 1 - General Information'!$G$12</f>
        <v>104105353</v>
      </c>
      <c r="B5137" t="str">
        <f>'Page 1 - General Information'!$G$16</f>
        <v>1164</v>
      </c>
      <c r="C5137" s="395" t="s">
        <v>17716</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f>'Page 1 - General Information'!$G$12</f>
        <v>104105353</v>
      </c>
      <c r="B5138" t="str">
        <f>'Page 1 - General Information'!$G$16</f>
        <v>1164</v>
      </c>
      <c r="C5138" s="395" t="s">
        <v>17716</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f>'Page 1 - General Information'!$G$12</f>
        <v>104105353</v>
      </c>
      <c r="B5139" t="str">
        <f>'Page 1 - General Information'!$G$16</f>
        <v>1164</v>
      </c>
      <c r="C5139" s="395" t="s">
        <v>17716</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f>'Page 1 - General Information'!$G$12</f>
        <v>104105353</v>
      </c>
      <c r="B5140" t="str">
        <f>'Page 1 - General Information'!$G$16</f>
        <v>1164</v>
      </c>
      <c r="C5140" s="395" t="s">
        <v>17716</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f>'Page 1 - General Information'!$G$12</f>
        <v>104105353</v>
      </c>
      <c r="B5141" t="str">
        <f>'Page 1 - General Information'!$G$16</f>
        <v>1164</v>
      </c>
      <c r="C5141" s="395" t="s">
        <v>17716</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f>'Page 1 - General Information'!$G$12</f>
        <v>104105353</v>
      </c>
      <c r="B5142" t="str">
        <f>'Page 1 - General Information'!$G$16</f>
        <v>1164</v>
      </c>
      <c r="C5142" s="395" t="s">
        <v>17716</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f>'Page 1 - General Information'!$G$12</f>
        <v>104105353</v>
      </c>
      <c r="B5143" t="str">
        <f>'Page 1 - General Information'!$G$16</f>
        <v>1164</v>
      </c>
      <c r="C5143" s="395" t="s">
        <v>17716</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f>'Page 1 - General Information'!$G$12</f>
        <v>104105353</v>
      </c>
      <c r="B5144" t="str">
        <f>'Page 1 - General Information'!$G$16</f>
        <v>1164</v>
      </c>
      <c r="C5144" s="395" t="s">
        <v>17716</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f>'Page 1 - General Information'!$G$12</f>
        <v>104105353</v>
      </c>
      <c r="B5145" t="str">
        <f>'Page 1 - General Information'!$G$16</f>
        <v>1164</v>
      </c>
      <c r="C5145" s="395" t="s">
        <v>17716</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f>'Page 1 - General Information'!$G$12</f>
        <v>104105353</v>
      </c>
      <c r="B5146" t="str">
        <f>'Page 1 - General Information'!$G$16</f>
        <v>1164</v>
      </c>
      <c r="C5146" s="395" t="s">
        <v>17716</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f>'Page 1 - General Information'!$G$12</f>
        <v>104105353</v>
      </c>
      <c r="B5147" t="str">
        <f>'Page 1 - General Information'!$G$16</f>
        <v>1164</v>
      </c>
      <c r="C5147" s="395" t="s">
        <v>17716</v>
      </c>
      <c r="D5147"/>
      <c r="E5147"/>
      <c r="F5147"/>
      <c r="G5147"/>
      <c r="H5147"/>
      <c r="I5147"/>
      <c r="J5147"/>
      <c r="K5147"/>
      <c r="L5147"/>
      <c r="M5147"/>
      <c r="N5147" t="s">
        <v>8278</v>
      </c>
      <c r="O5147"/>
      <c r="P5147" s="401">
        <f>INDEX('Page 3 - Financial Information'!$K$16:$X$186,Y5147,X5147)</f>
        <v>2273</v>
      </c>
      <c r="Q5147"/>
      <c r="R5147"/>
      <c r="S5147" t="s">
        <v>9115</v>
      </c>
      <c r="T5147"/>
      <c r="U5147"/>
      <c r="V5147"/>
      <c r="W5147"/>
      <c r="X5147" s="397">
        <v>1</v>
      </c>
      <c r="Y5147" s="397">
        <v>77</v>
      </c>
    </row>
    <row r="5148" spans="1:25" x14ac:dyDescent="0.25">
      <c r="A5148">
        <f>'Page 1 - General Information'!$G$12</f>
        <v>104105353</v>
      </c>
      <c r="B5148" t="str">
        <f>'Page 1 - General Information'!$G$16</f>
        <v>1164</v>
      </c>
      <c r="C5148" s="395" t="s">
        <v>17716</v>
      </c>
      <c r="D5148"/>
      <c r="E5148"/>
      <c r="F5148"/>
      <c r="G5148"/>
      <c r="H5148"/>
      <c r="I5148"/>
      <c r="J5148"/>
      <c r="K5148"/>
      <c r="L5148"/>
      <c r="M5148"/>
      <c r="N5148" t="s">
        <v>8278</v>
      </c>
      <c r="O5148"/>
      <c r="P5148" s="401">
        <f>INDEX('Page 3 - Financial Information'!$K$16:$X$186,Y5148,X5148)</f>
        <v>0</v>
      </c>
      <c r="Q5148"/>
      <c r="R5148"/>
      <c r="S5148" t="s">
        <v>9116</v>
      </c>
      <c r="T5148"/>
      <c r="U5148"/>
      <c r="V5148"/>
      <c r="W5148"/>
      <c r="X5148" s="397">
        <v>3</v>
      </c>
      <c r="Y5148" s="397">
        <v>77</v>
      </c>
    </row>
    <row r="5149" spans="1:25" x14ac:dyDescent="0.25">
      <c r="A5149">
        <f>'Page 1 - General Information'!$G$12</f>
        <v>104105353</v>
      </c>
      <c r="B5149" t="str">
        <f>'Page 1 - General Information'!$G$16</f>
        <v>1164</v>
      </c>
      <c r="C5149" s="395" t="s">
        <v>17716</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25">
      <c r="A5150">
        <f>'Page 1 - General Information'!$G$12</f>
        <v>104105353</v>
      </c>
      <c r="B5150" t="str">
        <f>'Page 1 - General Information'!$G$16</f>
        <v>1164</v>
      </c>
      <c r="C5150" s="395" t="s">
        <v>17716</v>
      </c>
      <c r="D5150"/>
      <c r="E5150"/>
      <c r="F5150"/>
      <c r="G5150"/>
      <c r="H5150"/>
      <c r="I5150"/>
      <c r="J5150"/>
      <c r="K5150"/>
      <c r="L5150"/>
      <c r="M5150"/>
      <c r="N5150" t="s">
        <v>8278</v>
      </c>
      <c r="O5150"/>
      <c r="P5150" s="401">
        <f>INDEX('Page 3 - Financial Information'!$K$16:$X$186,Y5150,X5150)</f>
        <v>0</v>
      </c>
      <c r="Q5150"/>
      <c r="R5150"/>
      <c r="S5150" t="s">
        <v>9118</v>
      </c>
      <c r="T5150"/>
      <c r="U5150"/>
      <c r="V5150"/>
      <c r="W5150"/>
      <c r="X5150" s="397">
        <v>5</v>
      </c>
      <c r="Y5150" s="397">
        <v>77</v>
      </c>
    </row>
    <row r="5151" spans="1:25" x14ac:dyDescent="0.25">
      <c r="A5151">
        <f>'Page 1 - General Information'!$G$12</f>
        <v>104105353</v>
      </c>
      <c r="B5151" t="str">
        <f>'Page 1 - General Information'!$G$16</f>
        <v>1164</v>
      </c>
      <c r="C5151" s="395" t="s">
        <v>17716</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f>'Page 1 - General Information'!$G$12</f>
        <v>104105353</v>
      </c>
      <c r="B5152" t="str">
        <f>'Page 1 - General Information'!$G$16</f>
        <v>1164</v>
      </c>
      <c r="C5152" s="395" t="s">
        <v>17716</v>
      </c>
      <c r="D5152"/>
      <c r="E5152"/>
      <c r="F5152"/>
      <c r="G5152"/>
      <c r="H5152"/>
      <c r="I5152"/>
      <c r="J5152"/>
      <c r="K5152"/>
      <c r="L5152"/>
      <c r="M5152"/>
      <c r="N5152" t="s">
        <v>8278</v>
      </c>
      <c r="O5152"/>
      <c r="P5152" s="401">
        <f>INDEX('Page 3 - Financial Information'!$K$16:$X$186,Y5152,X5152)</f>
        <v>0</v>
      </c>
      <c r="Q5152"/>
      <c r="R5152"/>
      <c r="S5152" t="s">
        <v>9120</v>
      </c>
      <c r="T5152"/>
      <c r="U5152"/>
      <c r="V5152"/>
      <c r="W5152"/>
      <c r="X5152" s="397">
        <v>7</v>
      </c>
      <c r="Y5152" s="397">
        <v>77</v>
      </c>
    </row>
    <row r="5153" spans="1:25" x14ac:dyDescent="0.25">
      <c r="A5153">
        <f>'Page 1 - General Information'!$G$12</f>
        <v>104105353</v>
      </c>
      <c r="B5153" t="str">
        <f>'Page 1 - General Information'!$G$16</f>
        <v>1164</v>
      </c>
      <c r="C5153" s="395" t="s">
        <v>17716</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f>'Page 1 - General Information'!$G$12</f>
        <v>104105353</v>
      </c>
      <c r="B5154" t="str">
        <f>'Page 1 - General Information'!$G$16</f>
        <v>1164</v>
      </c>
      <c r="C5154" s="395" t="s">
        <v>17716</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f>'Page 1 - General Information'!$G$12</f>
        <v>104105353</v>
      </c>
      <c r="B5155" t="str">
        <f>'Page 1 - General Information'!$G$16</f>
        <v>1164</v>
      </c>
      <c r="C5155" s="395" t="s">
        <v>17716</v>
      </c>
      <c r="D5155"/>
      <c r="E5155"/>
      <c r="F5155"/>
      <c r="G5155"/>
      <c r="H5155"/>
      <c r="I5155"/>
      <c r="J5155"/>
      <c r="K5155"/>
      <c r="L5155"/>
      <c r="M5155"/>
      <c r="N5155" t="s">
        <v>8278</v>
      </c>
      <c r="O5155"/>
      <c r="P5155" s="401">
        <f>INDEX('Page 3 - Financial Information'!$K$16:$X$186,Y5155,X5155)</f>
        <v>2273</v>
      </c>
      <c r="Q5155"/>
      <c r="R5155"/>
      <c r="S5155" t="s">
        <v>9123</v>
      </c>
      <c r="T5155"/>
      <c r="U5155"/>
      <c r="V5155"/>
      <c r="W5155"/>
      <c r="X5155" s="397">
        <v>10</v>
      </c>
      <c r="Y5155" s="397">
        <v>77</v>
      </c>
    </row>
    <row r="5156" spans="1:25" x14ac:dyDescent="0.25">
      <c r="A5156">
        <f>'Page 1 - General Information'!$G$12</f>
        <v>104105353</v>
      </c>
      <c r="B5156" t="str">
        <f>'Page 1 - General Information'!$G$16</f>
        <v>1164</v>
      </c>
      <c r="C5156" s="395" t="s">
        <v>17716</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f>'Page 1 - General Information'!$G$12</f>
        <v>104105353</v>
      </c>
      <c r="B5157" t="str">
        <f>'Page 1 - General Information'!$G$16</f>
        <v>1164</v>
      </c>
      <c r="C5157" s="395" t="s">
        <v>17716</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f>'Page 1 - General Information'!$G$12</f>
        <v>104105353</v>
      </c>
      <c r="B5158" t="str">
        <f>'Page 1 - General Information'!$G$16</f>
        <v>1164</v>
      </c>
      <c r="C5158" s="395" t="s">
        <v>17716</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f>'Page 1 - General Information'!$G$12</f>
        <v>104105353</v>
      </c>
      <c r="B5159" t="str">
        <f>'Page 1 - General Information'!$G$16</f>
        <v>1164</v>
      </c>
      <c r="C5159" s="395" t="s">
        <v>17716</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f>'Page 1 - General Information'!$G$12</f>
        <v>104105353</v>
      </c>
      <c r="B5160" t="str">
        <f>'Page 1 - General Information'!$G$16</f>
        <v>1164</v>
      </c>
      <c r="C5160" s="395" t="s">
        <v>17716</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f>'Page 1 - General Information'!$G$12</f>
        <v>104105353</v>
      </c>
      <c r="B5161" t="str">
        <f>'Page 1 - General Information'!$G$16</f>
        <v>1164</v>
      </c>
      <c r="C5161" s="395" t="s">
        <v>17716</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f>'Page 1 - General Information'!$G$12</f>
        <v>104105353</v>
      </c>
      <c r="B5162" t="str">
        <f>'Page 1 - General Information'!$G$16</f>
        <v>1164</v>
      </c>
      <c r="C5162" s="395" t="s">
        <v>17716</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f>'Page 1 - General Information'!$G$12</f>
        <v>104105353</v>
      </c>
      <c r="B5163" t="str">
        <f>'Page 1 - General Information'!$G$16</f>
        <v>1164</v>
      </c>
      <c r="C5163" s="395" t="s">
        <v>17716</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f>'Page 1 - General Information'!$G$12</f>
        <v>104105353</v>
      </c>
      <c r="B5164" t="str">
        <f>'Page 1 - General Information'!$G$16</f>
        <v>1164</v>
      </c>
      <c r="C5164" s="395" t="s">
        <v>17716</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f>'Page 1 - General Information'!$G$12</f>
        <v>104105353</v>
      </c>
      <c r="B5165" t="str">
        <f>'Page 1 - General Information'!$G$16</f>
        <v>1164</v>
      </c>
      <c r="C5165" s="395" t="s">
        <v>17716</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f>'Page 1 - General Information'!$G$12</f>
        <v>104105353</v>
      </c>
      <c r="B5166" t="str">
        <f>'Page 1 - General Information'!$G$16</f>
        <v>1164</v>
      </c>
      <c r="C5166" s="395" t="s">
        <v>17716</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f>'Page 1 - General Information'!$G$12</f>
        <v>104105353</v>
      </c>
      <c r="B5167" t="str">
        <f>'Page 1 - General Information'!$G$16</f>
        <v>1164</v>
      </c>
      <c r="C5167" s="395" t="s">
        <v>17716</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f>'Page 1 - General Information'!$G$12</f>
        <v>104105353</v>
      </c>
      <c r="B5168" t="str">
        <f>'Page 1 - General Information'!$G$16</f>
        <v>1164</v>
      </c>
      <c r="C5168" s="395" t="s">
        <v>17716</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f>'Page 1 - General Information'!$G$12</f>
        <v>104105353</v>
      </c>
      <c r="B5169" t="str">
        <f>'Page 1 - General Information'!$G$16</f>
        <v>1164</v>
      </c>
      <c r="C5169" s="395" t="s">
        <v>17716</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f>'Page 1 - General Information'!$G$12</f>
        <v>104105353</v>
      </c>
      <c r="B5170" t="str">
        <f>'Page 1 - General Information'!$G$16</f>
        <v>1164</v>
      </c>
      <c r="C5170" s="395" t="s">
        <v>17716</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f>'Page 1 - General Information'!$G$12</f>
        <v>104105353</v>
      </c>
      <c r="B5171" t="str">
        <f>'Page 1 - General Information'!$G$16</f>
        <v>1164</v>
      </c>
      <c r="C5171" s="395" t="s">
        <v>17716</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f>'Page 1 - General Information'!$G$12</f>
        <v>104105353</v>
      </c>
      <c r="B5172" t="str">
        <f>'Page 1 - General Information'!$G$16</f>
        <v>1164</v>
      </c>
      <c r="C5172" s="395" t="s">
        <v>17716</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f>'Page 1 - General Information'!$G$12</f>
        <v>104105353</v>
      </c>
      <c r="B5173" t="str">
        <f>'Page 1 - General Information'!$G$16</f>
        <v>1164</v>
      </c>
      <c r="C5173" s="395" t="s">
        <v>17716</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f>'Page 1 - General Information'!$G$12</f>
        <v>104105353</v>
      </c>
      <c r="B5174" t="str">
        <f>'Page 1 - General Information'!$G$16</f>
        <v>1164</v>
      </c>
      <c r="C5174" s="395" t="s">
        <v>17716</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f>'Page 1 - General Information'!$G$12</f>
        <v>104105353</v>
      </c>
      <c r="B5175" t="str">
        <f>'Page 1 - General Information'!$G$16</f>
        <v>1164</v>
      </c>
      <c r="C5175" s="395" t="s">
        <v>17716</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f>'Page 1 - General Information'!$G$12</f>
        <v>104105353</v>
      </c>
      <c r="B5176" t="str">
        <f>'Page 1 - General Information'!$G$16</f>
        <v>1164</v>
      </c>
      <c r="C5176" s="395" t="s">
        <v>17716</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f>'Page 1 - General Information'!$G$12</f>
        <v>104105353</v>
      </c>
      <c r="B5177" t="str">
        <f>'Page 1 - General Information'!$G$16</f>
        <v>1164</v>
      </c>
      <c r="C5177" s="395" t="s">
        <v>17716</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f>'Page 1 - General Information'!$G$12</f>
        <v>104105353</v>
      </c>
      <c r="B5178" t="str">
        <f>'Page 1 - General Information'!$G$16</f>
        <v>1164</v>
      </c>
      <c r="C5178" s="395" t="s">
        <v>17716</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f>'Page 1 - General Information'!$G$12</f>
        <v>104105353</v>
      </c>
      <c r="B5179" t="str">
        <f>'Page 1 - General Information'!$G$16</f>
        <v>1164</v>
      </c>
      <c r="C5179" s="395" t="s">
        <v>17716</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f>'Page 1 - General Information'!$G$12</f>
        <v>104105353</v>
      </c>
      <c r="B5180" t="str">
        <f>'Page 1 - General Information'!$G$16</f>
        <v>1164</v>
      </c>
      <c r="C5180" s="395" t="s">
        <v>17716</v>
      </c>
      <c r="D5180"/>
      <c r="E5180"/>
      <c r="F5180"/>
      <c r="G5180"/>
      <c r="H5180"/>
      <c r="I5180"/>
      <c r="J5180"/>
      <c r="K5180"/>
      <c r="L5180"/>
      <c r="M5180"/>
      <c r="N5180" t="s">
        <v>8278</v>
      </c>
      <c r="O5180"/>
      <c r="P5180" s="401">
        <f>INDEX('Page 3 - Financial Information'!$K$16:$X$186,Y5180,X5180)</f>
        <v>0</v>
      </c>
      <c r="Q5180"/>
      <c r="R5180"/>
      <c r="S5180" t="s">
        <v>9148</v>
      </c>
      <c r="T5180"/>
      <c r="U5180"/>
      <c r="V5180"/>
      <c r="W5180"/>
      <c r="X5180" s="397">
        <v>1</v>
      </c>
      <c r="Y5180" s="397">
        <v>80</v>
      </c>
    </row>
    <row r="5181" spans="1:25" x14ac:dyDescent="0.25">
      <c r="A5181">
        <f>'Page 1 - General Information'!$G$12</f>
        <v>104105353</v>
      </c>
      <c r="B5181" t="str">
        <f>'Page 1 - General Information'!$G$16</f>
        <v>1164</v>
      </c>
      <c r="C5181" s="395" t="s">
        <v>17716</v>
      </c>
      <c r="D5181"/>
      <c r="E5181"/>
      <c r="F5181"/>
      <c r="G5181"/>
      <c r="H5181"/>
      <c r="I5181"/>
      <c r="J5181"/>
      <c r="K5181"/>
      <c r="L5181"/>
      <c r="M5181"/>
      <c r="N5181" t="s">
        <v>8278</v>
      </c>
      <c r="O5181"/>
      <c r="P5181" s="401">
        <f>INDEX('Page 3 - Financial Information'!$K$16:$X$186,Y5181,X5181)</f>
        <v>0</v>
      </c>
      <c r="Q5181"/>
      <c r="R5181"/>
      <c r="S5181" t="s">
        <v>9149</v>
      </c>
      <c r="T5181"/>
      <c r="U5181"/>
      <c r="V5181"/>
      <c r="W5181"/>
      <c r="X5181" s="397">
        <v>3</v>
      </c>
      <c r="Y5181" s="397">
        <v>80</v>
      </c>
    </row>
    <row r="5182" spans="1:25" x14ac:dyDescent="0.25">
      <c r="A5182">
        <f>'Page 1 - General Information'!$G$12</f>
        <v>104105353</v>
      </c>
      <c r="B5182" t="str">
        <f>'Page 1 - General Information'!$G$16</f>
        <v>1164</v>
      </c>
      <c r="C5182" s="395" t="s">
        <v>17716</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f>'Page 1 - General Information'!$G$12</f>
        <v>104105353</v>
      </c>
      <c r="B5183" t="str">
        <f>'Page 1 - General Information'!$G$16</f>
        <v>1164</v>
      </c>
      <c r="C5183" s="395" t="s">
        <v>17716</v>
      </c>
      <c r="D5183"/>
      <c r="E5183"/>
      <c r="F5183"/>
      <c r="G5183"/>
      <c r="H5183"/>
      <c r="I5183"/>
      <c r="J5183"/>
      <c r="K5183"/>
      <c r="L5183"/>
      <c r="M5183"/>
      <c r="N5183" t="s">
        <v>8278</v>
      </c>
      <c r="O5183"/>
      <c r="P5183" s="401">
        <f>INDEX('Page 3 - Financial Information'!$K$16:$X$186,Y5183,X5183)</f>
        <v>0</v>
      </c>
      <c r="Q5183"/>
      <c r="R5183"/>
      <c r="S5183" t="s">
        <v>9151</v>
      </c>
      <c r="T5183"/>
      <c r="U5183"/>
      <c r="V5183"/>
      <c r="W5183"/>
      <c r="X5183" s="397">
        <v>5</v>
      </c>
      <c r="Y5183" s="397">
        <v>80</v>
      </c>
    </row>
    <row r="5184" spans="1:25" x14ac:dyDescent="0.25">
      <c r="A5184">
        <f>'Page 1 - General Information'!$G$12</f>
        <v>104105353</v>
      </c>
      <c r="B5184" t="str">
        <f>'Page 1 - General Information'!$G$16</f>
        <v>1164</v>
      </c>
      <c r="C5184" s="395" t="s">
        <v>17716</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f>'Page 1 - General Information'!$G$12</f>
        <v>104105353</v>
      </c>
      <c r="B5185" t="str">
        <f>'Page 1 - General Information'!$G$16</f>
        <v>1164</v>
      </c>
      <c r="C5185" s="395" t="s">
        <v>17716</v>
      </c>
      <c r="D5185"/>
      <c r="E5185"/>
      <c r="F5185"/>
      <c r="G5185"/>
      <c r="H5185"/>
      <c r="I5185"/>
      <c r="J5185"/>
      <c r="K5185"/>
      <c r="L5185"/>
      <c r="M5185"/>
      <c r="N5185" t="s">
        <v>8278</v>
      </c>
      <c r="O5185"/>
      <c r="P5185" s="401">
        <f>INDEX('Page 3 - Financial Information'!$K$16:$X$186,Y5185,X5185)</f>
        <v>0</v>
      </c>
      <c r="Q5185"/>
      <c r="R5185"/>
      <c r="S5185" t="s">
        <v>9153</v>
      </c>
      <c r="T5185"/>
      <c r="U5185"/>
      <c r="V5185"/>
      <c r="W5185"/>
      <c r="X5185" s="397">
        <v>7</v>
      </c>
      <c r="Y5185" s="397">
        <v>80</v>
      </c>
    </row>
    <row r="5186" spans="1:25" x14ac:dyDescent="0.25">
      <c r="A5186">
        <f>'Page 1 - General Information'!$G$12</f>
        <v>104105353</v>
      </c>
      <c r="B5186" t="str">
        <f>'Page 1 - General Information'!$G$16</f>
        <v>1164</v>
      </c>
      <c r="C5186" s="395" t="s">
        <v>17716</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f>'Page 1 - General Information'!$G$12</f>
        <v>104105353</v>
      </c>
      <c r="B5187" t="str">
        <f>'Page 1 - General Information'!$G$16</f>
        <v>1164</v>
      </c>
      <c r="C5187" s="395" t="s">
        <v>17716</v>
      </c>
      <c r="D5187"/>
      <c r="E5187"/>
      <c r="F5187"/>
      <c r="G5187"/>
      <c r="H5187"/>
      <c r="I5187"/>
      <c r="J5187"/>
      <c r="K5187"/>
      <c r="L5187"/>
      <c r="M5187"/>
      <c r="N5187" t="s">
        <v>8278</v>
      </c>
      <c r="O5187"/>
      <c r="P5187" s="401">
        <f>INDEX('Page 3 - Financial Information'!$K$16:$X$186,Y5187,X5187)</f>
        <v>0</v>
      </c>
      <c r="Q5187"/>
      <c r="R5187"/>
      <c r="S5187" t="s">
        <v>9155</v>
      </c>
      <c r="T5187"/>
      <c r="U5187"/>
      <c r="V5187"/>
      <c r="W5187"/>
      <c r="X5187" s="397">
        <v>9</v>
      </c>
      <c r="Y5187" s="397">
        <v>80</v>
      </c>
    </row>
    <row r="5188" spans="1:25" x14ac:dyDescent="0.25">
      <c r="A5188">
        <f>'Page 1 - General Information'!$G$12</f>
        <v>104105353</v>
      </c>
      <c r="B5188" t="str">
        <f>'Page 1 - General Information'!$G$16</f>
        <v>1164</v>
      </c>
      <c r="C5188" s="395" t="s">
        <v>17716</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f>'Page 1 - General Information'!$G$12</f>
        <v>104105353</v>
      </c>
      <c r="B5189" t="str">
        <f>'Page 1 - General Information'!$G$16</f>
        <v>1164</v>
      </c>
      <c r="C5189" s="395" t="s">
        <v>17716</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f>'Page 1 - General Information'!$G$12</f>
        <v>104105353</v>
      </c>
      <c r="B5190" t="str">
        <f>'Page 1 - General Information'!$G$16</f>
        <v>1164</v>
      </c>
      <c r="C5190" s="395" t="s">
        <v>17716</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f>'Page 1 - General Information'!$G$12</f>
        <v>104105353</v>
      </c>
      <c r="B5191" t="str">
        <f>'Page 1 - General Information'!$G$16</f>
        <v>1164</v>
      </c>
      <c r="C5191" s="395" t="s">
        <v>17716</v>
      </c>
      <c r="D5191"/>
      <c r="E5191"/>
      <c r="F5191"/>
      <c r="G5191"/>
      <c r="H5191"/>
      <c r="I5191"/>
      <c r="J5191"/>
      <c r="K5191"/>
      <c r="L5191"/>
      <c r="M5191"/>
      <c r="N5191" t="s">
        <v>8278</v>
      </c>
      <c r="O5191"/>
      <c r="P5191" s="401">
        <f>INDEX('Page 3 - Financial Information'!$K$16:$X$186,Y5191,X5191)</f>
        <v>13816.05</v>
      </c>
      <c r="Q5191"/>
      <c r="R5191"/>
      <c r="S5191" t="s">
        <v>9159</v>
      </c>
      <c r="T5191"/>
      <c r="U5191"/>
      <c r="V5191"/>
      <c r="W5191"/>
      <c r="X5191" s="397">
        <v>1</v>
      </c>
      <c r="Y5191" s="397">
        <v>81</v>
      </c>
    </row>
    <row r="5192" spans="1:25" x14ac:dyDescent="0.25">
      <c r="A5192">
        <f>'Page 1 - General Information'!$G$12</f>
        <v>104105353</v>
      </c>
      <c r="B5192" t="str">
        <f>'Page 1 - General Information'!$G$16</f>
        <v>1164</v>
      </c>
      <c r="C5192" s="395" t="s">
        <v>17716</v>
      </c>
      <c r="D5192"/>
      <c r="E5192"/>
      <c r="F5192"/>
      <c r="G5192"/>
      <c r="H5192"/>
      <c r="I5192"/>
      <c r="J5192"/>
      <c r="K5192"/>
      <c r="L5192"/>
      <c r="M5192"/>
      <c r="N5192" t="s">
        <v>8278</v>
      </c>
      <c r="O5192"/>
      <c r="P5192" s="401">
        <f>INDEX('Page 3 - Financial Information'!$K$16:$X$186,Y5192,X5192)</f>
        <v>4085.42</v>
      </c>
      <c r="Q5192"/>
      <c r="R5192"/>
      <c r="S5192" t="s">
        <v>9160</v>
      </c>
      <c r="T5192"/>
      <c r="U5192"/>
      <c r="V5192"/>
      <c r="W5192"/>
      <c r="X5192" s="397">
        <v>3</v>
      </c>
      <c r="Y5192" s="397">
        <v>81</v>
      </c>
    </row>
    <row r="5193" spans="1:25" x14ac:dyDescent="0.25">
      <c r="A5193">
        <f>'Page 1 - General Information'!$G$12</f>
        <v>104105353</v>
      </c>
      <c r="B5193" t="str">
        <f>'Page 1 - General Information'!$G$16</f>
        <v>1164</v>
      </c>
      <c r="C5193" s="395" t="s">
        <v>17716</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f>'Page 1 - General Information'!$G$12</f>
        <v>104105353</v>
      </c>
      <c r="B5194" t="str">
        <f>'Page 1 - General Information'!$G$16</f>
        <v>1164</v>
      </c>
      <c r="C5194" s="395" t="s">
        <v>17716</v>
      </c>
      <c r="D5194"/>
      <c r="E5194"/>
      <c r="F5194"/>
      <c r="G5194"/>
      <c r="H5194"/>
      <c r="I5194"/>
      <c r="J5194"/>
      <c r="K5194"/>
      <c r="L5194"/>
      <c r="M5194"/>
      <c r="N5194" t="s">
        <v>8278</v>
      </c>
      <c r="O5194"/>
      <c r="P5194" s="401">
        <f>INDEX('Page 3 - Financial Information'!$K$16:$X$186,Y5194,X5194)</f>
        <v>725.9</v>
      </c>
      <c r="Q5194"/>
      <c r="R5194"/>
      <c r="S5194" t="s">
        <v>9162</v>
      </c>
      <c r="T5194"/>
      <c r="U5194"/>
      <c r="V5194"/>
      <c r="W5194"/>
      <c r="X5194" s="397">
        <v>5</v>
      </c>
      <c r="Y5194" s="397">
        <v>81</v>
      </c>
    </row>
    <row r="5195" spans="1:25" x14ac:dyDescent="0.25">
      <c r="A5195">
        <f>'Page 1 - General Information'!$G$12</f>
        <v>104105353</v>
      </c>
      <c r="B5195" t="str">
        <f>'Page 1 - General Information'!$G$16</f>
        <v>1164</v>
      </c>
      <c r="C5195" s="395" t="s">
        <v>17716</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f>'Page 1 - General Information'!$G$12</f>
        <v>104105353</v>
      </c>
      <c r="B5196" t="str">
        <f>'Page 1 - General Information'!$G$16</f>
        <v>1164</v>
      </c>
      <c r="C5196" s="395" t="s">
        <v>17716</v>
      </c>
      <c r="D5196"/>
      <c r="E5196"/>
      <c r="F5196"/>
      <c r="G5196"/>
      <c r="H5196"/>
      <c r="I5196"/>
      <c r="J5196"/>
      <c r="K5196"/>
      <c r="L5196"/>
      <c r="M5196"/>
      <c r="N5196" t="s">
        <v>8278</v>
      </c>
      <c r="O5196"/>
      <c r="P5196" s="401">
        <f>INDEX('Page 3 - Financial Information'!$K$16:$X$186,Y5196,X5196)</f>
        <v>2104.73</v>
      </c>
      <c r="Q5196"/>
      <c r="R5196"/>
      <c r="S5196" t="s">
        <v>9164</v>
      </c>
      <c r="T5196"/>
      <c r="U5196"/>
      <c r="V5196"/>
      <c r="W5196"/>
      <c r="X5196" s="397">
        <v>7</v>
      </c>
      <c r="Y5196" s="397">
        <v>81</v>
      </c>
    </row>
    <row r="5197" spans="1:25" x14ac:dyDescent="0.25">
      <c r="A5197">
        <f>'Page 1 - General Information'!$G$12</f>
        <v>104105353</v>
      </c>
      <c r="B5197" t="str">
        <f>'Page 1 - General Information'!$G$16</f>
        <v>1164</v>
      </c>
      <c r="C5197" s="395" t="s">
        <v>17716</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f>'Page 1 - General Information'!$G$12</f>
        <v>104105353</v>
      </c>
      <c r="B5198" t="str">
        <f>'Page 1 - General Information'!$G$16</f>
        <v>1164</v>
      </c>
      <c r="C5198" s="395" t="s">
        <v>17716</v>
      </c>
      <c r="D5198"/>
      <c r="E5198"/>
      <c r="F5198"/>
      <c r="G5198"/>
      <c r="H5198"/>
      <c r="I5198"/>
      <c r="J5198"/>
      <c r="K5198"/>
      <c r="L5198"/>
      <c r="M5198"/>
      <c r="N5198" t="s">
        <v>8278</v>
      </c>
      <c r="O5198"/>
      <c r="P5198" s="401">
        <f>INDEX('Page 3 - Financial Information'!$K$16:$X$186,Y5198,X5198)</f>
        <v>6900</v>
      </c>
      <c r="Q5198"/>
      <c r="R5198"/>
      <c r="S5198" t="s">
        <v>9166</v>
      </c>
      <c r="T5198"/>
      <c r="U5198"/>
      <c r="V5198"/>
      <c r="W5198"/>
      <c r="X5198" s="397">
        <v>9</v>
      </c>
      <c r="Y5198" s="397">
        <v>81</v>
      </c>
    </row>
    <row r="5199" spans="1:25" x14ac:dyDescent="0.25">
      <c r="A5199">
        <f>'Page 1 - General Information'!$G$12</f>
        <v>104105353</v>
      </c>
      <c r="B5199" t="str">
        <f>'Page 1 - General Information'!$G$16</f>
        <v>1164</v>
      </c>
      <c r="C5199" s="395" t="s">
        <v>17716</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f>'Page 1 - General Information'!$G$12</f>
        <v>104105353</v>
      </c>
      <c r="B5200" t="str">
        <f>'Page 1 - General Information'!$G$16</f>
        <v>1164</v>
      </c>
      <c r="C5200" s="395" t="s">
        <v>17716</v>
      </c>
      <c r="D5200"/>
      <c r="E5200"/>
      <c r="F5200"/>
      <c r="G5200"/>
      <c r="H5200"/>
      <c r="I5200"/>
      <c r="J5200"/>
      <c r="K5200"/>
      <c r="L5200"/>
      <c r="M5200"/>
      <c r="N5200" t="s">
        <v>8278</v>
      </c>
      <c r="O5200"/>
      <c r="P5200" s="401">
        <f>INDEX('Page 3 - Financial Information'!$K$16:$X$186,Y5200,X5200)</f>
        <v>2818.8</v>
      </c>
      <c r="Q5200"/>
      <c r="R5200"/>
      <c r="S5200" t="s">
        <v>9168</v>
      </c>
      <c r="T5200"/>
      <c r="U5200"/>
      <c r="V5200"/>
      <c r="W5200"/>
      <c r="X5200" s="397">
        <v>13</v>
      </c>
      <c r="Y5200" s="397">
        <v>81</v>
      </c>
    </row>
    <row r="5201" spans="1:25" x14ac:dyDescent="0.25">
      <c r="A5201">
        <f>'Page 1 - General Information'!$G$12</f>
        <v>104105353</v>
      </c>
      <c r="B5201" t="str">
        <f>'Page 1 - General Information'!$G$16</f>
        <v>1164</v>
      </c>
      <c r="C5201" s="395" t="s">
        <v>17716</v>
      </c>
      <c r="D5201"/>
      <c r="E5201"/>
      <c r="F5201"/>
      <c r="G5201"/>
      <c r="H5201"/>
      <c r="I5201"/>
      <c r="J5201"/>
      <c r="K5201"/>
      <c r="L5201"/>
      <c r="M5201"/>
      <c r="N5201" t="s">
        <v>8278</v>
      </c>
      <c r="O5201"/>
      <c r="P5201" s="401">
        <f>INDEX('Page 3 - Financial Information'!$K$16:$X$186,Y5201,X5201)</f>
        <v>2676.47</v>
      </c>
      <c r="Q5201"/>
      <c r="R5201"/>
      <c r="S5201" t="s">
        <v>9169</v>
      </c>
      <c r="T5201"/>
      <c r="U5201"/>
      <c r="V5201"/>
      <c r="W5201"/>
      <c r="X5201" s="397">
        <v>14</v>
      </c>
      <c r="Y5201" s="397">
        <v>81</v>
      </c>
    </row>
    <row r="5202" spans="1:25" x14ac:dyDescent="0.25">
      <c r="A5202">
        <f>'Page 1 - General Information'!$G$12</f>
        <v>104105353</v>
      </c>
      <c r="B5202" t="str">
        <f>'Page 1 - General Information'!$G$16</f>
        <v>1164</v>
      </c>
      <c r="C5202" s="395" t="s">
        <v>17716</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f>'Page 1 - General Information'!$G$12</f>
        <v>104105353</v>
      </c>
      <c r="B5203" t="str">
        <f>'Page 1 - General Information'!$G$16</f>
        <v>1164</v>
      </c>
      <c r="C5203" s="395" t="s">
        <v>17716</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f>'Page 1 - General Information'!$G$12</f>
        <v>104105353</v>
      </c>
      <c r="B5204" t="str">
        <f>'Page 1 - General Information'!$G$16</f>
        <v>1164</v>
      </c>
      <c r="C5204" s="395" t="s">
        <v>17716</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f>'Page 1 - General Information'!$G$12</f>
        <v>104105353</v>
      </c>
      <c r="B5205" t="str">
        <f>'Page 1 - General Information'!$G$16</f>
        <v>1164</v>
      </c>
      <c r="C5205" s="395" t="s">
        <v>17716</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f>'Page 1 - General Information'!$G$12</f>
        <v>104105353</v>
      </c>
      <c r="B5206" t="str">
        <f>'Page 1 - General Information'!$G$16</f>
        <v>1164</v>
      </c>
      <c r="C5206" s="395" t="s">
        <v>17716</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f>'Page 1 - General Information'!$G$12</f>
        <v>104105353</v>
      </c>
      <c r="B5207" t="str">
        <f>'Page 1 - General Information'!$G$16</f>
        <v>1164</v>
      </c>
      <c r="C5207" s="395" t="s">
        <v>17716</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f>'Page 1 - General Information'!$G$12</f>
        <v>104105353</v>
      </c>
      <c r="B5208" t="str">
        <f>'Page 1 - General Information'!$G$16</f>
        <v>1164</v>
      </c>
      <c r="C5208" s="395" t="s">
        <v>17716</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f>'Page 1 - General Information'!$G$12</f>
        <v>104105353</v>
      </c>
      <c r="B5209" t="str">
        <f>'Page 1 - General Information'!$G$16</f>
        <v>1164</v>
      </c>
      <c r="C5209" s="395" t="s">
        <v>17716</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f>'Page 1 - General Information'!$G$12</f>
        <v>104105353</v>
      </c>
      <c r="B5210" t="str">
        <f>'Page 1 - General Information'!$G$16</f>
        <v>1164</v>
      </c>
      <c r="C5210" s="395" t="s">
        <v>17716</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f>'Page 1 - General Information'!$G$12</f>
        <v>104105353</v>
      </c>
      <c r="B5211" t="str">
        <f>'Page 1 - General Information'!$G$16</f>
        <v>1164</v>
      </c>
      <c r="C5211" s="395" t="s">
        <v>17716</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f>'Page 1 - General Information'!$G$12</f>
        <v>104105353</v>
      </c>
      <c r="B5212" t="str">
        <f>'Page 1 - General Information'!$G$16</f>
        <v>1164</v>
      </c>
      <c r="C5212" s="395" t="s">
        <v>17716</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f>'Page 1 - General Information'!$G$12</f>
        <v>104105353</v>
      </c>
      <c r="B5213" t="str">
        <f>'Page 1 - General Information'!$G$16</f>
        <v>1164</v>
      </c>
      <c r="C5213" s="395" t="s">
        <v>17716</v>
      </c>
      <c r="D5213"/>
      <c r="E5213"/>
      <c r="F5213"/>
      <c r="G5213"/>
      <c r="H5213"/>
      <c r="I5213"/>
      <c r="J5213"/>
      <c r="K5213"/>
      <c r="L5213"/>
      <c r="M5213"/>
      <c r="N5213" t="s">
        <v>8278</v>
      </c>
      <c r="O5213"/>
      <c r="P5213" s="401">
        <f>INDEX('Page 3 - Financial Information'!$K$16:$X$186,Y5213,X5213)</f>
        <v>18112.21</v>
      </c>
      <c r="Q5213"/>
      <c r="R5213"/>
      <c r="S5213" t="s">
        <v>9181</v>
      </c>
      <c r="T5213"/>
      <c r="U5213"/>
      <c r="V5213"/>
      <c r="W5213"/>
      <c r="X5213" s="397">
        <v>1</v>
      </c>
      <c r="Y5213" s="397">
        <v>83</v>
      </c>
    </row>
    <row r="5214" spans="1:25" x14ac:dyDescent="0.25">
      <c r="A5214">
        <f>'Page 1 - General Information'!$G$12</f>
        <v>104105353</v>
      </c>
      <c r="B5214" t="str">
        <f>'Page 1 - General Information'!$G$16</f>
        <v>1164</v>
      </c>
      <c r="C5214" s="395" t="s">
        <v>17716</v>
      </c>
      <c r="D5214"/>
      <c r="E5214"/>
      <c r="F5214"/>
      <c r="G5214"/>
      <c r="H5214"/>
      <c r="I5214"/>
      <c r="J5214"/>
      <c r="K5214"/>
      <c r="L5214"/>
      <c r="M5214"/>
      <c r="N5214" t="s">
        <v>8278</v>
      </c>
      <c r="O5214"/>
      <c r="P5214" s="401">
        <f>INDEX('Page 3 - Financial Information'!$K$16:$X$186,Y5214,X5214)</f>
        <v>7417.31</v>
      </c>
      <c r="Q5214"/>
      <c r="R5214"/>
      <c r="S5214" t="s">
        <v>9182</v>
      </c>
      <c r="T5214"/>
      <c r="U5214"/>
      <c r="V5214"/>
      <c r="W5214"/>
      <c r="X5214" s="397">
        <v>3</v>
      </c>
      <c r="Y5214" s="397">
        <v>83</v>
      </c>
    </row>
    <row r="5215" spans="1:25" x14ac:dyDescent="0.25">
      <c r="A5215">
        <f>'Page 1 - General Information'!$G$12</f>
        <v>104105353</v>
      </c>
      <c r="B5215" t="str">
        <f>'Page 1 - General Information'!$G$16</f>
        <v>1164</v>
      </c>
      <c r="C5215" s="395" t="s">
        <v>17716</v>
      </c>
      <c r="D5215"/>
      <c r="E5215"/>
      <c r="F5215"/>
      <c r="G5215"/>
      <c r="H5215"/>
      <c r="I5215"/>
      <c r="J5215"/>
      <c r="K5215"/>
      <c r="L5215"/>
      <c r="M5215"/>
      <c r="N5215" t="s">
        <v>8278</v>
      </c>
      <c r="O5215"/>
      <c r="P5215" s="401">
        <f>INDEX('Page 3 - Financial Information'!$K$16:$X$186,Y5215,X5215)</f>
        <v>7951.16</v>
      </c>
      <c r="Q5215"/>
      <c r="R5215"/>
      <c r="S5215" t="s">
        <v>9183</v>
      </c>
      <c r="T5215"/>
      <c r="U5215"/>
      <c r="V5215"/>
      <c r="W5215"/>
      <c r="X5215" s="397">
        <v>4</v>
      </c>
      <c r="Y5215" s="397">
        <v>83</v>
      </c>
    </row>
    <row r="5216" spans="1:25" x14ac:dyDescent="0.25">
      <c r="A5216">
        <f>'Page 1 - General Information'!$G$12</f>
        <v>104105353</v>
      </c>
      <c r="B5216" t="str">
        <f>'Page 1 - General Information'!$G$16</f>
        <v>1164</v>
      </c>
      <c r="C5216" s="395" t="s">
        <v>17716</v>
      </c>
      <c r="D5216"/>
      <c r="E5216"/>
      <c r="F5216"/>
      <c r="G5216"/>
      <c r="H5216"/>
      <c r="I5216"/>
      <c r="J5216"/>
      <c r="K5216"/>
      <c r="L5216"/>
      <c r="M5216"/>
      <c r="N5216" t="s">
        <v>8278</v>
      </c>
      <c r="O5216"/>
      <c r="P5216" s="401">
        <f>INDEX('Page 3 - Financial Information'!$K$16:$X$186,Y5216,X5216)</f>
        <v>639</v>
      </c>
      <c r="Q5216"/>
      <c r="R5216"/>
      <c r="S5216" t="s">
        <v>9184</v>
      </c>
      <c r="T5216"/>
      <c r="U5216"/>
      <c r="V5216"/>
      <c r="W5216"/>
      <c r="X5216" s="397">
        <v>5</v>
      </c>
      <c r="Y5216" s="397">
        <v>83</v>
      </c>
    </row>
    <row r="5217" spans="1:25" x14ac:dyDescent="0.25">
      <c r="A5217">
        <f>'Page 1 - General Information'!$G$12</f>
        <v>104105353</v>
      </c>
      <c r="B5217" t="str">
        <f>'Page 1 - General Information'!$G$16</f>
        <v>1164</v>
      </c>
      <c r="C5217" s="395" t="s">
        <v>17716</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f>'Page 1 - General Information'!$G$12</f>
        <v>104105353</v>
      </c>
      <c r="B5218" t="str">
        <f>'Page 1 - General Information'!$G$16</f>
        <v>1164</v>
      </c>
      <c r="C5218" s="395" t="s">
        <v>17716</v>
      </c>
      <c r="D5218"/>
      <c r="E5218"/>
      <c r="F5218"/>
      <c r="G5218"/>
      <c r="H5218"/>
      <c r="I5218"/>
      <c r="J5218"/>
      <c r="K5218"/>
      <c r="L5218"/>
      <c r="M5218"/>
      <c r="N5218" t="s">
        <v>8278</v>
      </c>
      <c r="O5218"/>
      <c r="P5218" s="401">
        <f>INDEX('Page 3 - Financial Information'!$K$16:$X$186,Y5218,X5218)</f>
        <v>2104.7399999999998</v>
      </c>
      <c r="Q5218"/>
      <c r="R5218"/>
      <c r="S5218" t="s">
        <v>9186</v>
      </c>
      <c r="T5218"/>
      <c r="U5218"/>
      <c r="V5218"/>
      <c r="W5218"/>
      <c r="X5218" s="397">
        <v>7</v>
      </c>
      <c r="Y5218" s="397">
        <v>83</v>
      </c>
    </row>
    <row r="5219" spans="1:25" x14ac:dyDescent="0.25">
      <c r="A5219">
        <f>'Page 1 - General Information'!$G$12</f>
        <v>104105353</v>
      </c>
      <c r="B5219" t="str">
        <f>'Page 1 - General Information'!$G$16</f>
        <v>1164</v>
      </c>
      <c r="C5219" s="395" t="s">
        <v>17716</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f>'Page 1 - General Information'!$G$12</f>
        <v>104105353</v>
      </c>
      <c r="B5220" t="str">
        <f>'Page 1 - General Information'!$G$16</f>
        <v>1164</v>
      </c>
      <c r="C5220" s="395" t="s">
        <v>17716</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f>'Page 1 - General Information'!$G$12</f>
        <v>104105353</v>
      </c>
      <c r="B5221" t="str">
        <f>'Page 1 - General Information'!$G$16</f>
        <v>1164</v>
      </c>
      <c r="C5221" s="395" t="s">
        <v>17716</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f>'Page 1 - General Information'!$G$12</f>
        <v>104105353</v>
      </c>
      <c r="B5222" t="str">
        <f>'Page 1 - General Information'!$G$16</f>
        <v>1164</v>
      </c>
      <c r="C5222" s="395" t="s">
        <v>17716</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f>'Page 1 - General Information'!$G$12</f>
        <v>104105353</v>
      </c>
      <c r="B5223" t="str">
        <f>'Page 1 - General Information'!$G$16</f>
        <v>1164</v>
      </c>
      <c r="C5223" s="395" t="s">
        <v>17716</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f>'Page 1 - General Information'!$G$12</f>
        <v>104105353</v>
      </c>
      <c r="B5224" t="str">
        <f>'Page 1 - General Information'!$G$16</f>
        <v>1164</v>
      </c>
      <c r="C5224" s="395" t="s">
        <v>17716</v>
      </c>
      <c r="D5224"/>
      <c r="E5224"/>
      <c r="F5224"/>
      <c r="G5224"/>
      <c r="H5224"/>
      <c r="I5224"/>
      <c r="J5224"/>
      <c r="K5224"/>
      <c r="L5224"/>
      <c r="M5224"/>
      <c r="N5224" t="s">
        <v>8278</v>
      </c>
      <c r="O5224"/>
      <c r="P5224" s="401">
        <f>INDEX('Page 3 - Financial Information'!$K$16:$X$186,Y5224,X5224)</f>
        <v>4856.04</v>
      </c>
      <c r="Q5224"/>
      <c r="R5224"/>
      <c r="S5224" t="s">
        <v>9192</v>
      </c>
      <c r="T5224"/>
      <c r="U5224"/>
      <c r="V5224"/>
      <c r="W5224"/>
      <c r="X5224" s="397">
        <v>1</v>
      </c>
      <c r="Y5224" s="397">
        <v>84</v>
      </c>
    </row>
    <row r="5225" spans="1:25" x14ac:dyDescent="0.25">
      <c r="A5225">
        <f>'Page 1 - General Information'!$G$12</f>
        <v>104105353</v>
      </c>
      <c r="B5225" t="str">
        <f>'Page 1 - General Information'!$G$16</f>
        <v>1164</v>
      </c>
      <c r="C5225" s="395" t="s">
        <v>17716</v>
      </c>
      <c r="D5225"/>
      <c r="E5225"/>
      <c r="F5225"/>
      <c r="G5225"/>
      <c r="H5225"/>
      <c r="I5225"/>
      <c r="J5225"/>
      <c r="K5225"/>
      <c r="L5225"/>
      <c r="M5225"/>
      <c r="N5225" t="s">
        <v>8278</v>
      </c>
      <c r="O5225"/>
      <c r="P5225" s="401">
        <f>INDEX('Page 3 - Financial Information'!$K$16:$X$186,Y5225,X5225)</f>
        <v>650.29999999999995</v>
      </c>
      <c r="Q5225"/>
      <c r="R5225"/>
      <c r="S5225" t="s">
        <v>9193</v>
      </c>
      <c r="T5225"/>
      <c r="U5225"/>
      <c r="V5225"/>
      <c r="W5225"/>
      <c r="X5225" s="397">
        <v>3</v>
      </c>
      <c r="Y5225" s="397">
        <v>84</v>
      </c>
    </row>
    <row r="5226" spans="1:25" x14ac:dyDescent="0.25">
      <c r="A5226">
        <f>'Page 1 - General Information'!$G$12</f>
        <v>104105353</v>
      </c>
      <c r="B5226" t="str">
        <f>'Page 1 - General Information'!$G$16</f>
        <v>1164</v>
      </c>
      <c r="C5226" s="395" t="s">
        <v>17716</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f>'Page 1 - General Information'!$G$12</f>
        <v>104105353</v>
      </c>
      <c r="B5227" t="str">
        <f>'Page 1 - General Information'!$G$16</f>
        <v>1164</v>
      </c>
      <c r="C5227" s="395" t="s">
        <v>17716</v>
      </c>
      <c r="D5227"/>
      <c r="E5227"/>
      <c r="F5227"/>
      <c r="G5227"/>
      <c r="H5227"/>
      <c r="I5227"/>
      <c r="J5227"/>
      <c r="K5227"/>
      <c r="L5227"/>
      <c r="M5227"/>
      <c r="N5227" t="s">
        <v>8278</v>
      </c>
      <c r="O5227"/>
      <c r="P5227" s="401">
        <f>INDEX('Page 3 - Financial Information'!$K$16:$X$186,Y5227,X5227)</f>
        <v>639</v>
      </c>
      <c r="Q5227"/>
      <c r="R5227"/>
      <c r="S5227" t="s">
        <v>9195</v>
      </c>
      <c r="T5227"/>
      <c r="U5227"/>
      <c r="V5227"/>
      <c r="W5227"/>
      <c r="X5227" s="397">
        <v>5</v>
      </c>
      <c r="Y5227" s="397">
        <v>84</v>
      </c>
    </row>
    <row r="5228" spans="1:25" x14ac:dyDescent="0.25">
      <c r="A5228">
        <f>'Page 1 - General Information'!$G$12</f>
        <v>104105353</v>
      </c>
      <c r="B5228" t="str">
        <f>'Page 1 - General Information'!$G$16</f>
        <v>1164</v>
      </c>
      <c r="C5228" s="395" t="s">
        <v>17716</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f>'Page 1 - General Information'!$G$12</f>
        <v>104105353</v>
      </c>
      <c r="B5229" t="str">
        <f>'Page 1 - General Information'!$G$16</f>
        <v>1164</v>
      </c>
      <c r="C5229" s="395" t="s">
        <v>17716</v>
      </c>
      <c r="D5229"/>
      <c r="E5229"/>
      <c r="F5229"/>
      <c r="G5229"/>
      <c r="H5229"/>
      <c r="I5229"/>
      <c r="J5229"/>
      <c r="K5229"/>
      <c r="L5229"/>
      <c r="M5229"/>
      <c r="N5229" t="s">
        <v>8278</v>
      </c>
      <c r="O5229"/>
      <c r="P5229" s="401">
        <f>INDEX('Page 3 - Financial Information'!$K$16:$X$186,Y5229,X5229)</f>
        <v>2104.7399999999998</v>
      </c>
      <c r="Q5229"/>
      <c r="R5229"/>
      <c r="S5229" t="s">
        <v>9197</v>
      </c>
      <c r="T5229"/>
      <c r="U5229"/>
      <c r="V5229"/>
      <c r="W5229"/>
      <c r="X5229" s="397">
        <v>7</v>
      </c>
      <c r="Y5229" s="397">
        <v>84</v>
      </c>
    </row>
    <row r="5230" spans="1:25" x14ac:dyDescent="0.25">
      <c r="A5230">
        <f>'Page 1 - General Information'!$G$12</f>
        <v>104105353</v>
      </c>
      <c r="B5230" t="str">
        <f>'Page 1 - General Information'!$G$16</f>
        <v>1164</v>
      </c>
      <c r="C5230" s="395" t="s">
        <v>17716</v>
      </c>
      <c r="D5230"/>
      <c r="E5230"/>
      <c r="F5230"/>
      <c r="G5230"/>
      <c r="H5230"/>
      <c r="I5230"/>
      <c r="J5230"/>
      <c r="K5230"/>
      <c r="L5230"/>
      <c r="M5230"/>
      <c r="N5230" t="s">
        <v>8278</v>
      </c>
      <c r="O5230"/>
      <c r="P5230" s="401">
        <f>INDEX('Page 3 - Financial Information'!$K$16:$X$186,Y5230,X5230)</f>
        <v>1462</v>
      </c>
      <c r="Q5230"/>
      <c r="R5230"/>
      <c r="S5230" t="s">
        <v>9198</v>
      </c>
      <c r="T5230"/>
      <c r="U5230"/>
      <c r="V5230"/>
      <c r="W5230"/>
      <c r="X5230" s="397">
        <v>8</v>
      </c>
      <c r="Y5230" s="397">
        <v>84</v>
      </c>
    </row>
    <row r="5231" spans="1:25" x14ac:dyDescent="0.25">
      <c r="A5231">
        <f>'Page 1 - General Information'!$G$12</f>
        <v>104105353</v>
      </c>
      <c r="B5231" t="str">
        <f>'Page 1 - General Information'!$G$16</f>
        <v>1164</v>
      </c>
      <c r="C5231" s="395" t="s">
        <v>17716</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f>'Page 1 - General Information'!$G$12</f>
        <v>104105353</v>
      </c>
      <c r="B5232" t="str">
        <f>'Page 1 - General Information'!$G$16</f>
        <v>1164</v>
      </c>
      <c r="C5232" s="395" t="s">
        <v>17716</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f>'Page 1 - General Information'!$G$12</f>
        <v>104105353</v>
      </c>
      <c r="B5233" t="str">
        <f>'Page 1 - General Information'!$G$16</f>
        <v>1164</v>
      </c>
      <c r="C5233" s="395" t="s">
        <v>17716</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f>'Page 1 - General Information'!$G$12</f>
        <v>104105353</v>
      </c>
      <c r="B5234" t="str">
        <f>'Page 1 - General Information'!$G$16</f>
        <v>1164</v>
      </c>
      <c r="C5234" s="395" t="s">
        <v>17716</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f>'Page 1 - General Information'!$G$12</f>
        <v>104105353</v>
      </c>
      <c r="B5235" t="str">
        <f>'Page 1 - General Information'!$G$16</f>
        <v>1164</v>
      </c>
      <c r="C5235" s="395" t="s">
        <v>17716</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25">
      <c r="A5236">
        <f>'Page 1 - General Information'!$G$12</f>
        <v>104105353</v>
      </c>
      <c r="B5236" t="str">
        <f>'Page 1 - General Information'!$G$16</f>
        <v>1164</v>
      </c>
      <c r="C5236" s="395" t="s">
        <v>17716</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25">
      <c r="A5237">
        <f>'Page 1 - General Information'!$G$12</f>
        <v>104105353</v>
      </c>
      <c r="B5237" t="str">
        <f>'Page 1 - General Information'!$G$16</f>
        <v>1164</v>
      </c>
      <c r="C5237" s="395" t="s">
        <v>17716</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25">
      <c r="A5238">
        <f>'Page 1 - General Information'!$G$12</f>
        <v>104105353</v>
      </c>
      <c r="B5238" t="str">
        <f>'Page 1 - General Information'!$G$16</f>
        <v>1164</v>
      </c>
      <c r="C5238" s="395" t="s">
        <v>17716</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25">
      <c r="A5239">
        <f>'Page 1 - General Information'!$G$12</f>
        <v>104105353</v>
      </c>
      <c r="B5239" t="str">
        <f>'Page 1 - General Information'!$G$16</f>
        <v>1164</v>
      </c>
      <c r="C5239" s="395" t="s">
        <v>17716</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f>'Page 1 - General Information'!$G$12</f>
        <v>104105353</v>
      </c>
      <c r="B5240" t="str">
        <f>'Page 1 - General Information'!$G$16</f>
        <v>1164</v>
      </c>
      <c r="C5240" s="395" t="s">
        <v>17716</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25">
      <c r="A5241">
        <f>'Page 1 - General Information'!$G$12</f>
        <v>104105353</v>
      </c>
      <c r="B5241" t="str">
        <f>'Page 1 - General Information'!$G$16</f>
        <v>1164</v>
      </c>
      <c r="C5241" s="395" t="s">
        <v>17716</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25">
      <c r="A5242">
        <f>'Page 1 - General Information'!$G$12</f>
        <v>104105353</v>
      </c>
      <c r="B5242" t="str">
        <f>'Page 1 - General Information'!$G$16</f>
        <v>1164</v>
      </c>
      <c r="C5242" s="395" t="s">
        <v>17716</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f>'Page 1 - General Information'!$G$12</f>
        <v>104105353</v>
      </c>
      <c r="B5243" t="str">
        <f>'Page 1 - General Information'!$G$16</f>
        <v>1164</v>
      </c>
      <c r="C5243" s="395" t="s">
        <v>17716</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f>'Page 1 - General Information'!$G$12</f>
        <v>104105353</v>
      </c>
      <c r="B5244" t="str">
        <f>'Page 1 - General Information'!$G$16</f>
        <v>1164</v>
      </c>
      <c r="C5244" s="395" t="s">
        <v>17716</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f>'Page 1 - General Information'!$G$12</f>
        <v>104105353</v>
      </c>
      <c r="B5245" t="str">
        <f>'Page 1 - General Information'!$G$16</f>
        <v>1164</v>
      </c>
      <c r="C5245" s="395" t="s">
        <v>17716</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f>'Page 1 - General Information'!$G$12</f>
        <v>104105353</v>
      </c>
      <c r="B5246" t="str">
        <f>'Page 1 - General Information'!$G$16</f>
        <v>1164</v>
      </c>
      <c r="C5246" s="395" t="s">
        <v>17716</v>
      </c>
      <c r="D5246"/>
      <c r="E5246"/>
      <c r="F5246"/>
      <c r="G5246"/>
      <c r="H5246"/>
      <c r="I5246"/>
      <c r="J5246"/>
      <c r="K5246"/>
      <c r="L5246"/>
      <c r="M5246"/>
      <c r="N5246" t="s">
        <v>8278</v>
      </c>
      <c r="O5246"/>
      <c r="P5246" s="401">
        <f>INDEX('Page 3 - Financial Information'!$K$16:$X$186,Y5246,X5246)</f>
        <v>8967.9399999999987</v>
      </c>
      <c r="Q5246"/>
      <c r="R5246"/>
      <c r="S5246" t="s">
        <v>9214</v>
      </c>
      <c r="T5246"/>
      <c r="U5246"/>
      <c r="V5246"/>
      <c r="W5246"/>
      <c r="X5246" s="397">
        <v>1</v>
      </c>
      <c r="Y5246" s="397">
        <v>86</v>
      </c>
    </row>
    <row r="5247" spans="1:25" x14ac:dyDescent="0.25">
      <c r="A5247">
        <f>'Page 1 - General Information'!$G$12</f>
        <v>104105353</v>
      </c>
      <c r="B5247" t="str">
        <f>'Page 1 - General Information'!$G$16</f>
        <v>1164</v>
      </c>
      <c r="C5247" s="395" t="s">
        <v>17716</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f>'Page 1 - General Information'!$G$12</f>
        <v>104105353</v>
      </c>
      <c r="B5248" t="str">
        <f>'Page 1 - General Information'!$G$16</f>
        <v>1164</v>
      </c>
      <c r="C5248" s="395" t="s">
        <v>17716</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f>'Page 1 - General Information'!$G$12</f>
        <v>104105353</v>
      </c>
      <c r="B5249" t="str">
        <f>'Page 1 - General Information'!$G$16</f>
        <v>1164</v>
      </c>
      <c r="C5249" s="395" t="s">
        <v>17716</v>
      </c>
      <c r="D5249"/>
      <c r="E5249"/>
      <c r="F5249"/>
      <c r="G5249"/>
      <c r="H5249"/>
      <c r="I5249"/>
      <c r="J5249"/>
      <c r="K5249"/>
      <c r="L5249"/>
      <c r="M5249"/>
      <c r="N5249" t="s">
        <v>8278</v>
      </c>
      <c r="O5249"/>
      <c r="P5249" s="401">
        <f>INDEX('Page 3 - Financial Information'!$K$16:$X$186,Y5249,X5249)</f>
        <v>1689.2</v>
      </c>
      <c r="Q5249"/>
      <c r="R5249"/>
      <c r="S5249" t="s">
        <v>9217</v>
      </c>
      <c r="T5249"/>
      <c r="U5249"/>
      <c r="V5249"/>
      <c r="W5249"/>
      <c r="X5249" s="397">
        <v>5</v>
      </c>
      <c r="Y5249" s="397">
        <v>86</v>
      </c>
    </row>
    <row r="5250" spans="1:25" x14ac:dyDescent="0.25">
      <c r="A5250">
        <f>'Page 1 - General Information'!$G$12</f>
        <v>104105353</v>
      </c>
      <c r="B5250" t="str">
        <f>'Page 1 - General Information'!$G$16</f>
        <v>1164</v>
      </c>
      <c r="C5250" s="395" t="s">
        <v>17716</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f>'Page 1 - General Information'!$G$12</f>
        <v>104105353</v>
      </c>
      <c r="B5251" t="str">
        <f>'Page 1 - General Information'!$G$16</f>
        <v>1164</v>
      </c>
      <c r="C5251" s="395" t="s">
        <v>17716</v>
      </c>
      <c r="D5251"/>
      <c r="E5251"/>
      <c r="F5251"/>
      <c r="G5251"/>
      <c r="H5251"/>
      <c r="I5251"/>
      <c r="J5251"/>
      <c r="K5251"/>
      <c r="L5251"/>
      <c r="M5251"/>
      <c r="N5251" t="s">
        <v>8278</v>
      </c>
      <c r="O5251"/>
      <c r="P5251" s="401">
        <f>INDEX('Page 3 - Financial Information'!$K$16:$X$186,Y5251,X5251)</f>
        <v>4054.74</v>
      </c>
      <c r="Q5251"/>
      <c r="R5251"/>
      <c r="S5251" t="s">
        <v>9219</v>
      </c>
      <c r="T5251"/>
      <c r="U5251"/>
      <c r="V5251"/>
      <c r="W5251"/>
      <c r="X5251" s="397">
        <v>7</v>
      </c>
      <c r="Y5251" s="397">
        <v>86</v>
      </c>
    </row>
    <row r="5252" spans="1:25" x14ac:dyDescent="0.25">
      <c r="A5252">
        <f>'Page 1 - General Information'!$G$12</f>
        <v>104105353</v>
      </c>
      <c r="B5252" t="str">
        <f>'Page 1 - General Information'!$G$16</f>
        <v>1164</v>
      </c>
      <c r="C5252" s="395" t="s">
        <v>17716</v>
      </c>
      <c r="D5252"/>
      <c r="E5252"/>
      <c r="F5252"/>
      <c r="G5252"/>
      <c r="H5252"/>
      <c r="I5252"/>
      <c r="J5252"/>
      <c r="K5252"/>
      <c r="L5252"/>
      <c r="M5252"/>
      <c r="N5252" t="s">
        <v>8278</v>
      </c>
      <c r="O5252"/>
      <c r="P5252" s="401">
        <f>INDEX('Page 3 - Financial Information'!$K$16:$X$186,Y5252,X5252)</f>
        <v>3224</v>
      </c>
      <c r="Q5252"/>
      <c r="R5252"/>
      <c r="S5252" t="s">
        <v>9220</v>
      </c>
      <c r="T5252"/>
      <c r="U5252"/>
      <c r="V5252"/>
      <c r="W5252"/>
      <c r="X5252" s="397">
        <v>8</v>
      </c>
      <c r="Y5252" s="397">
        <v>86</v>
      </c>
    </row>
    <row r="5253" spans="1:25" x14ac:dyDescent="0.25">
      <c r="A5253">
        <f>'Page 1 - General Information'!$G$12</f>
        <v>104105353</v>
      </c>
      <c r="B5253" t="str">
        <f>'Page 1 - General Information'!$G$16</f>
        <v>1164</v>
      </c>
      <c r="C5253" s="395" t="s">
        <v>17716</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f>'Page 1 - General Information'!$G$12</f>
        <v>104105353</v>
      </c>
      <c r="B5254" t="str">
        <f>'Page 1 - General Information'!$G$16</f>
        <v>1164</v>
      </c>
      <c r="C5254" s="395" t="s">
        <v>17716</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f>'Page 1 - General Information'!$G$12</f>
        <v>104105353</v>
      </c>
      <c r="B5255" t="str">
        <f>'Page 1 - General Information'!$G$16</f>
        <v>1164</v>
      </c>
      <c r="C5255" s="395" t="s">
        <v>17716</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f>'Page 1 - General Information'!$G$12</f>
        <v>104105353</v>
      </c>
      <c r="B5256" t="str">
        <f>'Page 1 - General Information'!$G$16</f>
        <v>1164</v>
      </c>
      <c r="C5256" s="395" t="s">
        <v>17716</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f>'Page 1 - General Information'!$G$12</f>
        <v>104105353</v>
      </c>
      <c r="B5257" t="str">
        <f>'Page 1 - General Information'!$G$16</f>
        <v>1164</v>
      </c>
      <c r="C5257" s="395" t="s">
        <v>17716</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f>'Page 1 - General Information'!$G$12</f>
        <v>104105353</v>
      </c>
      <c r="B5258" t="str">
        <f>'Page 1 - General Information'!$G$16</f>
        <v>1164</v>
      </c>
      <c r="C5258" s="395" t="s">
        <v>17716</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f>'Page 1 - General Information'!$G$12</f>
        <v>104105353</v>
      </c>
      <c r="B5259" t="str">
        <f>'Page 1 - General Information'!$G$16</f>
        <v>1164</v>
      </c>
      <c r="C5259" s="395" t="s">
        <v>17716</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f>'Page 1 - General Information'!$G$12</f>
        <v>104105353</v>
      </c>
      <c r="B5260" t="str">
        <f>'Page 1 - General Information'!$G$16</f>
        <v>1164</v>
      </c>
      <c r="C5260" s="395" t="s">
        <v>17716</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f>'Page 1 - General Information'!$G$12</f>
        <v>104105353</v>
      </c>
      <c r="B5261" t="str">
        <f>'Page 1 - General Information'!$G$16</f>
        <v>1164</v>
      </c>
      <c r="C5261" s="395" t="s">
        <v>17716</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f>'Page 1 - General Information'!$G$12</f>
        <v>104105353</v>
      </c>
      <c r="B5262" t="str">
        <f>'Page 1 - General Information'!$G$16</f>
        <v>1164</v>
      </c>
      <c r="C5262" s="395" t="s">
        <v>17716</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f>'Page 1 - General Information'!$G$12</f>
        <v>104105353</v>
      </c>
      <c r="B5263" t="str">
        <f>'Page 1 - General Information'!$G$16</f>
        <v>1164</v>
      </c>
      <c r="C5263" s="395" t="s">
        <v>17716</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f>'Page 1 - General Information'!$G$12</f>
        <v>104105353</v>
      </c>
      <c r="B5264" t="str">
        <f>'Page 1 - General Information'!$G$16</f>
        <v>1164</v>
      </c>
      <c r="C5264" s="395" t="s">
        <v>17716</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f>'Page 1 - General Information'!$G$12</f>
        <v>104105353</v>
      </c>
      <c r="B5265" t="str">
        <f>'Page 1 - General Information'!$G$16</f>
        <v>1164</v>
      </c>
      <c r="C5265" s="395" t="s">
        <v>17716</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f>'Page 1 - General Information'!$G$12</f>
        <v>104105353</v>
      </c>
      <c r="B5266" t="str">
        <f>'Page 1 - General Information'!$G$16</f>
        <v>1164</v>
      </c>
      <c r="C5266" s="395" t="s">
        <v>17716</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f>'Page 1 - General Information'!$G$12</f>
        <v>104105353</v>
      </c>
      <c r="B5267" t="str">
        <f>'Page 1 - General Information'!$G$16</f>
        <v>1164</v>
      </c>
      <c r="C5267" s="395" t="s">
        <v>17716</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f>'Page 1 - General Information'!$G$12</f>
        <v>104105353</v>
      </c>
      <c r="B5268" t="str">
        <f>'Page 1 - General Information'!$G$16</f>
        <v>1164</v>
      </c>
      <c r="C5268" s="395" t="s">
        <v>17716</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f>'Page 1 - General Information'!$G$12</f>
        <v>104105353</v>
      </c>
      <c r="B5269" t="str">
        <f>'Page 1 - General Information'!$G$16</f>
        <v>1164</v>
      </c>
      <c r="C5269" s="395" t="s">
        <v>17716</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f>'Page 1 - General Information'!$G$12</f>
        <v>104105353</v>
      </c>
      <c r="B5270" t="str">
        <f>'Page 1 - General Information'!$G$16</f>
        <v>1164</v>
      </c>
      <c r="C5270" s="395" t="s">
        <v>17716</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f>'Page 1 - General Information'!$G$12</f>
        <v>104105353</v>
      </c>
      <c r="B5271" t="str">
        <f>'Page 1 - General Information'!$G$16</f>
        <v>1164</v>
      </c>
      <c r="C5271" s="395" t="s">
        <v>17716</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f>'Page 1 - General Information'!$G$12</f>
        <v>104105353</v>
      </c>
      <c r="B5272" t="str">
        <f>'Page 1 - General Information'!$G$16</f>
        <v>1164</v>
      </c>
      <c r="C5272" s="395" t="s">
        <v>17716</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f>'Page 1 - General Information'!$G$12</f>
        <v>104105353</v>
      </c>
      <c r="B5273" t="str">
        <f>'Page 1 - General Information'!$G$16</f>
        <v>1164</v>
      </c>
      <c r="C5273" s="395" t="s">
        <v>17716</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f>'Page 1 - General Information'!$G$12</f>
        <v>104105353</v>
      </c>
      <c r="B5274" t="str">
        <f>'Page 1 - General Information'!$G$16</f>
        <v>1164</v>
      </c>
      <c r="C5274" s="395" t="s">
        <v>17716</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f>'Page 1 - General Information'!$G$12</f>
        <v>104105353</v>
      </c>
      <c r="B5275" t="str">
        <f>'Page 1 - General Information'!$G$16</f>
        <v>1164</v>
      </c>
      <c r="C5275" s="395" t="s">
        <v>17716</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f>'Page 1 - General Information'!$G$12</f>
        <v>104105353</v>
      </c>
      <c r="B5276" t="str">
        <f>'Page 1 - General Information'!$G$16</f>
        <v>1164</v>
      </c>
      <c r="C5276" s="395" t="s">
        <v>17716</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f>'Page 1 - General Information'!$G$12</f>
        <v>104105353</v>
      </c>
      <c r="B5277" t="str">
        <f>'Page 1 - General Information'!$G$16</f>
        <v>1164</v>
      </c>
      <c r="C5277" s="395" t="s">
        <v>17716</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f>'Page 1 - General Information'!$G$12</f>
        <v>104105353</v>
      </c>
      <c r="B5278" t="str">
        <f>'Page 1 - General Information'!$G$16</f>
        <v>1164</v>
      </c>
      <c r="C5278" s="395" t="s">
        <v>17716</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f>'Page 1 - General Information'!$G$12</f>
        <v>104105353</v>
      </c>
      <c r="B5279" t="str">
        <f>'Page 1 - General Information'!$G$16</f>
        <v>1164</v>
      </c>
      <c r="C5279" s="395" t="s">
        <v>17716</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f>'Page 1 - General Information'!$G$12</f>
        <v>104105353</v>
      </c>
      <c r="B5280" t="str">
        <f>'Page 1 - General Information'!$G$16</f>
        <v>1164</v>
      </c>
      <c r="C5280" s="395" t="s">
        <v>17716</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f>'Page 1 - General Information'!$G$12</f>
        <v>104105353</v>
      </c>
      <c r="B5281" t="str">
        <f>'Page 1 - General Information'!$G$16</f>
        <v>1164</v>
      </c>
      <c r="C5281" s="395" t="s">
        <v>17716</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f>'Page 1 - General Information'!$G$12</f>
        <v>104105353</v>
      </c>
      <c r="B5282" t="str">
        <f>'Page 1 - General Information'!$G$16</f>
        <v>1164</v>
      </c>
      <c r="C5282" s="395" t="s">
        <v>17716</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f>'Page 1 - General Information'!$G$12</f>
        <v>104105353</v>
      </c>
      <c r="B5283" t="str">
        <f>'Page 1 - General Information'!$G$16</f>
        <v>1164</v>
      </c>
      <c r="C5283" s="395" t="s">
        <v>17716</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f>'Page 1 - General Information'!$G$12</f>
        <v>104105353</v>
      </c>
      <c r="B5284" t="str">
        <f>'Page 1 - General Information'!$G$16</f>
        <v>1164</v>
      </c>
      <c r="C5284" s="395" t="s">
        <v>17716</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f>'Page 1 - General Information'!$G$12</f>
        <v>104105353</v>
      </c>
      <c r="B5285" t="str">
        <f>'Page 1 - General Information'!$G$16</f>
        <v>1164</v>
      </c>
      <c r="C5285" s="395" t="s">
        <v>17716</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f>'Page 1 - General Information'!$G$12</f>
        <v>104105353</v>
      </c>
      <c r="B5286" t="str">
        <f>'Page 1 - General Information'!$G$16</f>
        <v>1164</v>
      </c>
      <c r="C5286" s="395" t="s">
        <v>17716</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f>'Page 1 - General Information'!$G$12</f>
        <v>104105353</v>
      </c>
      <c r="B5287" t="str">
        <f>'Page 1 - General Information'!$G$16</f>
        <v>1164</v>
      </c>
      <c r="C5287" s="395" t="s">
        <v>17716</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f>'Page 1 - General Information'!$G$12</f>
        <v>104105353</v>
      </c>
      <c r="B5288" t="str">
        <f>'Page 1 - General Information'!$G$16</f>
        <v>1164</v>
      </c>
      <c r="C5288" s="395" t="s">
        <v>17716</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f>'Page 1 - General Information'!$G$12</f>
        <v>104105353</v>
      </c>
      <c r="B5289" t="str">
        <f>'Page 1 - General Information'!$G$16</f>
        <v>1164</v>
      </c>
      <c r="C5289" s="395" t="s">
        <v>17716</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f>'Page 1 - General Information'!$G$12</f>
        <v>104105353</v>
      </c>
      <c r="B5290" t="str">
        <f>'Page 1 - General Information'!$G$16</f>
        <v>1164</v>
      </c>
      <c r="C5290" s="395" t="s">
        <v>17716</v>
      </c>
      <c r="D5290"/>
      <c r="E5290"/>
      <c r="F5290"/>
      <c r="G5290"/>
      <c r="H5290"/>
      <c r="I5290"/>
      <c r="J5290"/>
      <c r="K5290"/>
      <c r="L5290"/>
      <c r="M5290"/>
      <c r="N5290" t="s">
        <v>8278</v>
      </c>
      <c r="O5290"/>
      <c r="P5290" s="401">
        <f>INDEX('Page 3 - Financial Information'!$K$16:$X$186,Y5290,X5290)</f>
        <v>0</v>
      </c>
      <c r="Q5290"/>
      <c r="R5290"/>
      <c r="S5290" t="s">
        <v>9258</v>
      </c>
      <c r="T5290"/>
      <c r="U5290"/>
      <c r="V5290"/>
      <c r="W5290"/>
      <c r="X5290" s="397">
        <v>1</v>
      </c>
      <c r="Y5290" s="397">
        <v>90</v>
      </c>
    </row>
    <row r="5291" spans="1:25" x14ac:dyDescent="0.25">
      <c r="A5291">
        <f>'Page 1 - General Information'!$G$12</f>
        <v>104105353</v>
      </c>
      <c r="B5291" t="str">
        <f>'Page 1 - General Information'!$G$16</f>
        <v>1164</v>
      </c>
      <c r="C5291" s="395" t="s">
        <v>17716</v>
      </c>
      <c r="D5291"/>
      <c r="E5291"/>
      <c r="F5291"/>
      <c r="G5291"/>
      <c r="H5291"/>
      <c r="I5291"/>
      <c r="J5291"/>
      <c r="K5291"/>
      <c r="L5291"/>
      <c r="M5291"/>
      <c r="N5291" t="s">
        <v>8278</v>
      </c>
      <c r="O5291"/>
      <c r="P5291" s="401">
        <f>INDEX('Page 3 - Financial Information'!$K$16:$X$186,Y5291,X5291)</f>
        <v>0</v>
      </c>
      <c r="Q5291"/>
      <c r="R5291"/>
      <c r="S5291" t="s">
        <v>9259</v>
      </c>
      <c r="T5291"/>
      <c r="U5291"/>
      <c r="V5291"/>
      <c r="W5291"/>
      <c r="X5291" s="397">
        <v>3</v>
      </c>
      <c r="Y5291" s="397">
        <v>90</v>
      </c>
    </row>
    <row r="5292" spans="1:25" x14ac:dyDescent="0.25">
      <c r="A5292">
        <f>'Page 1 - General Information'!$G$12</f>
        <v>104105353</v>
      </c>
      <c r="B5292" t="str">
        <f>'Page 1 - General Information'!$G$16</f>
        <v>1164</v>
      </c>
      <c r="C5292" s="395" t="s">
        <v>17716</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25">
      <c r="A5293">
        <f>'Page 1 - General Information'!$G$12</f>
        <v>104105353</v>
      </c>
      <c r="B5293" t="str">
        <f>'Page 1 - General Information'!$G$16</f>
        <v>1164</v>
      </c>
      <c r="C5293" s="395" t="s">
        <v>17716</v>
      </c>
      <c r="D5293"/>
      <c r="E5293"/>
      <c r="F5293"/>
      <c r="G5293"/>
      <c r="H5293"/>
      <c r="I5293"/>
      <c r="J5293"/>
      <c r="K5293"/>
      <c r="L5293"/>
      <c r="M5293"/>
      <c r="N5293" t="s">
        <v>8278</v>
      </c>
      <c r="O5293"/>
      <c r="P5293" s="401">
        <f>INDEX('Page 3 - Financial Information'!$K$16:$X$186,Y5293,X5293)</f>
        <v>0</v>
      </c>
      <c r="Q5293"/>
      <c r="R5293"/>
      <c r="S5293" t="s">
        <v>9261</v>
      </c>
      <c r="T5293"/>
      <c r="U5293"/>
      <c r="V5293"/>
      <c r="W5293"/>
      <c r="X5293" s="397">
        <v>5</v>
      </c>
      <c r="Y5293" s="397">
        <v>90</v>
      </c>
    </row>
    <row r="5294" spans="1:25" x14ac:dyDescent="0.25">
      <c r="A5294">
        <f>'Page 1 - General Information'!$G$12</f>
        <v>104105353</v>
      </c>
      <c r="B5294" t="str">
        <f>'Page 1 - General Information'!$G$16</f>
        <v>1164</v>
      </c>
      <c r="C5294" s="395" t="s">
        <v>17716</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f>'Page 1 - General Information'!$G$12</f>
        <v>104105353</v>
      </c>
      <c r="B5295" t="str">
        <f>'Page 1 - General Information'!$G$16</f>
        <v>1164</v>
      </c>
      <c r="C5295" s="395" t="s">
        <v>17716</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25">
      <c r="A5296">
        <f>'Page 1 - General Information'!$G$12</f>
        <v>104105353</v>
      </c>
      <c r="B5296" t="str">
        <f>'Page 1 - General Information'!$G$16</f>
        <v>1164</v>
      </c>
      <c r="C5296" s="395" t="s">
        <v>17716</v>
      </c>
      <c r="D5296"/>
      <c r="E5296"/>
      <c r="F5296"/>
      <c r="G5296"/>
      <c r="H5296"/>
      <c r="I5296"/>
      <c r="J5296"/>
      <c r="K5296"/>
      <c r="L5296"/>
      <c r="M5296"/>
      <c r="N5296" t="s">
        <v>8278</v>
      </c>
      <c r="O5296"/>
      <c r="P5296" s="401">
        <f>INDEX('Page 3 - Financial Information'!$K$16:$X$186,Y5296,X5296)</f>
        <v>0</v>
      </c>
      <c r="Q5296"/>
      <c r="R5296"/>
      <c r="S5296" t="s">
        <v>9264</v>
      </c>
      <c r="T5296"/>
      <c r="U5296"/>
      <c r="V5296"/>
      <c r="W5296"/>
      <c r="X5296" s="397">
        <v>8</v>
      </c>
      <c r="Y5296" s="397">
        <v>90</v>
      </c>
    </row>
    <row r="5297" spans="1:25" x14ac:dyDescent="0.25">
      <c r="A5297">
        <f>'Page 1 - General Information'!$G$12</f>
        <v>104105353</v>
      </c>
      <c r="B5297" t="str">
        <f>'Page 1 - General Information'!$G$16</f>
        <v>1164</v>
      </c>
      <c r="C5297" s="395" t="s">
        <v>17716</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f>'Page 1 - General Information'!$G$12</f>
        <v>104105353</v>
      </c>
      <c r="B5298" t="str">
        <f>'Page 1 - General Information'!$G$16</f>
        <v>1164</v>
      </c>
      <c r="C5298" s="395" t="s">
        <v>17716</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f>'Page 1 - General Information'!$G$12</f>
        <v>104105353</v>
      </c>
      <c r="B5299" t="str">
        <f>'Page 1 - General Information'!$G$16</f>
        <v>1164</v>
      </c>
      <c r="C5299" s="395" t="s">
        <v>17716</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f>'Page 1 - General Information'!$G$12</f>
        <v>104105353</v>
      </c>
      <c r="B5300" t="str">
        <f>'Page 1 - General Information'!$G$16</f>
        <v>1164</v>
      </c>
      <c r="C5300" s="395" t="s">
        <v>17716</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f>'Page 1 - General Information'!$G$12</f>
        <v>104105353</v>
      </c>
      <c r="B5301" t="str">
        <f>'Page 1 - General Information'!$G$16</f>
        <v>1164</v>
      </c>
      <c r="C5301" s="395" t="s">
        <v>17716</v>
      </c>
      <c r="D5301"/>
      <c r="E5301"/>
      <c r="F5301"/>
      <c r="G5301"/>
      <c r="H5301"/>
      <c r="I5301"/>
      <c r="J5301"/>
      <c r="K5301"/>
      <c r="L5301"/>
      <c r="M5301"/>
      <c r="N5301" t="s">
        <v>8278</v>
      </c>
      <c r="O5301"/>
      <c r="P5301" s="401">
        <f>INDEX('Page 3 - Financial Information'!$K$16:$X$186,Y5301,X5301)</f>
        <v>12232.01</v>
      </c>
      <c r="Q5301"/>
      <c r="R5301"/>
      <c r="S5301" t="s">
        <v>10209</v>
      </c>
      <c r="T5301"/>
      <c r="U5301"/>
      <c r="V5301"/>
      <c r="W5301"/>
      <c r="X5301" s="397">
        <v>1</v>
      </c>
      <c r="Y5301" s="397">
        <v>91</v>
      </c>
    </row>
    <row r="5302" spans="1:25" x14ac:dyDescent="0.25">
      <c r="A5302">
        <f>'Page 1 - General Information'!$G$12</f>
        <v>104105353</v>
      </c>
      <c r="B5302" t="str">
        <f>'Page 1 - General Information'!$G$16</f>
        <v>1164</v>
      </c>
      <c r="C5302" s="395" t="s">
        <v>17716</v>
      </c>
      <c r="D5302"/>
      <c r="E5302"/>
      <c r="F5302"/>
      <c r="G5302"/>
      <c r="H5302"/>
      <c r="I5302"/>
      <c r="J5302"/>
      <c r="K5302"/>
      <c r="L5302"/>
      <c r="M5302"/>
      <c r="N5302" t="s">
        <v>8278</v>
      </c>
      <c r="O5302"/>
      <c r="P5302" s="401">
        <f>INDEX('Page 3 - Financial Information'!$K$16:$X$186,Y5302,X5302)</f>
        <v>1687.34</v>
      </c>
      <c r="Q5302"/>
      <c r="R5302"/>
      <c r="S5302" t="s">
        <v>10210</v>
      </c>
      <c r="T5302"/>
      <c r="U5302"/>
      <c r="V5302"/>
      <c r="W5302"/>
      <c r="X5302" s="397">
        <v>3</v>
      </c>
      <c r="Y5302" s="397">
        <v>91</v>
      </c>
    </row>
    <row r="5303" spans="1:25" x14ac:dyDescent="0.25">
      <c r="A5303">
        <f>'Page 1 - General Information'!$G$12</f>
        <v>104105353</v>
      </c>
      <c r="B5303" t="str">
        <f>'Page 1 - General Information'!$G$16</f>
        <v>1164</v>
      </c>
      <c r="C5303" s="395" t="s">
        <v>17716</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f>'Page 1 - General Information'!$G$12</f>
        <v>104105353</v>
      </c>
      <c r="B5304" t="str">
        <f>'Page 1 - General Information'!$G$16</f>
        <v>1164</v>
      </c>
      <c r="C5304" s="395" t="s">
        <v>17716</v>
      </c>
      <c r="D5304"/>
      <c r="E5304"/>
      <c r="F5304"/>
      <c r="G5304"/>
      <c r="H5304"/>
      <c r="I5304"/>
      <c r="J5304"/>
      <c r="K5304"/>
      <c r="L5304"/>
      <c r="M5304"/>
      <c r="N5304" t="s">
        <v>8278</v>
      </c>
      <c r="O5304"/>
      <c r="P5304" s="401">
        <f>INDEX('Page 3 - Financial Information'!$K$16:$X$186,Y5304,X5304)</f>
        <v>2471.9300000000003</v>
      </c>
      <c r="Q5304"/>
      <c r="R5304"/>
      <c r="S5304" t="s">
        <v>10212</v>
      </c>
      <c r="T5304"/>
      <c r="U5304"/>
      <c r="V5304"/>
      <c r="W5304"/>
      <c r="X5304" s="397">
        <v>5</v>
      </c>
      <c r="Y5304" s="397">
        <v>91</v>
      </c>
    </row>
    <row r="5305" spans="1:25" x14ac:dyDescent="0.25">
      <c r="A5305">
        <f>'Page 1 - General Information'!$G$12</f>
        <v>104105353</v>
      </c>
      <c r="B5305" t="str">
        <f>'Page 1 - General Information'!$G$16</f>
        <v>1164</v>
      </c>
      <c r="C5305" s="395" t="s">
        <v>17716</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f>'Page 1 - General Information'!$G$12</f>
        <v>104105353</v>
      </c>
      <c r="B5306" t="str">
        <f>'Page 1 - General Information'!$G$16</f>
        <v>1164</v>
      </c>
      <c r="C5306" s="395" t="s">
        <v>17716</v>
      </c>
      <c r="D5306"/>
      <c r="E5306"/>
      <c r="F5306"/>
      <c r="G5306"/>
      <c r="H5306"/>
      <c r="I5306"/>
      <c r="J5306"/>
      <c r="K5306"/>
      <c r="L5306"/>
      <c r="M5306"/>
      <c r="N5306" t="s">
        <v>8278</v>
      </c>
      <c r="O5306"/>
      <c r="P5306" s="401">
        <f>INDEX('Page 3 - Financial Information'!$K$16:$X$186,Y5306,X5306)</f>
        <v>2104.7399999999998</v>
      </c>
      <c r="Q5306"/>
      <c r="R5306"/>
      <c r="S5306" t="s">
        <v>10214</v>
      </c>
      <c r="T5306"/>
      <c r="U5306"/>
      <c r="V5306"/>
      <c r="W5306"/>
      <c r="X5306" s="397">
        <v>7</v>
      </c>
      <c r="Y5306" s="397">
        <v>91</v>
      </c>
    </row>
    <row r="5307" spans="1:25" x14ac:dyDescent="0.25">
      <c r="A5307">
        <f>'Page 1 - General Information'!$G$12</f>
        <v>104105353</v>
      </c>
      <c r="B5307" t="str">
        <f>'Page 1 - General Information'!$G$16</f>
        <v>1164</v>
      </c>
      <c r="C5307" s="395" t="s">
        <v>17716</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f>'Page 1 - General Information'!$G$12</f>
        <v>104105353</v>
      </c>
      <c r="B5308" t="str">
        <f>'Page 1 - General Information'!$G$16</f>
        <v>1164</v>
      </c>
      <c r="C5308" s="395" t="s">
        <v>17716</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f>'Page 1 - General Information'!$G$12</f>
        <v>104105353</v>
      </c>
      <c r="B5309" t="str">
        <f>'Page 1 - General Information'!$G$16</f>
        <v>1164</v>
      </c>
      <c r="C5309" s="395" t="s">
        <v>17716</v>
      </c>
      <c r="D5309"/>
      <c r="E5309"/>
      <c r="F5309"/>
      <c r="G5309"/>
      <c r="H5309"/>
      <c r="I5309"/>
      <c r="J5309"/>
      <c r="K5309"/>
      <c r="L5309"/>
      <c r="M5309"/>
      <c r="N5309" t="s">
        <v>8278</v>
      </c>
      <c r="O5309"/>
      <c r="P5309" s="401">
        <f>INDEX('Page 3 - Financial Information'!$K$16:$X$186,Y5309,X5309)</f>
        <v>5968</v>
      </c>
      <c r="Q5309"/>
      <c r="R5309"/>
      <c r="S5309" t="s">
        <v>10217</v>
      </c>
      <c r="T5309"/>
      <c r="U5309"/>
      <c r="V5309"/>
      <c r="W5309"/>
      <c r="X5309" s="397">
        <v>10</v>
      </c>
      <c r="Y5309" s="397">
        <v>91</v>
      </c>
    </row>
    <row r="5310" spans="1:25" x14ac:dyDescent="0.25">
      <c r="A5310">
        <f>'Page 1 - General Information'!$G$12</f>
        <v>104105353</v>
      </c>
      <c r="B5310" t="str">
        <f>'Page 1 - General Information'!$G$16</f>
        <v>1164</v>
      </c>
      <c r="C5310" s="395" t="s">
        <v>17716</v>
      </c>
      <c r="D5310"/>
      <c r="E5310"/>
      <c r="F5310"/>
      <c r="G5310"/>
      <c r="H5310"/>
      <c r="I5310"/>
      <c r="J5310"/>
      <c r="K5310"/>
      <c r="L5310"/>
      <c r="M5310"/>
      <c r="N5310" t="s">
        <v>8278</v>
      </c>
      <c r="O5310"/>
      <c r="P5310" s="401">
        <f>INDEX('Page 3 - Financial Information'!$K$16:$X$186,Y5310,X5310)</f>
        <v>11006.86</v>
      </c>
      <c r="Q5310"/>
      <c r="R5310"/>
      <c r="S5310" t="s">
        <v>10218</v>
      </c>
      <c r="T5310"/>
      <c r="U5310"/>
      <c r="V5310"/>
      <c r="W5310"/>
      <c r="X5310" s="397">
        <v>13</v>
      </c>
      <c r="Y5310" s="397">
        <v>91</v>
      </c>
    </row>
    <row r="5311" spans="1:25" x14ac:dyDescent="0.25">
      <c r="A5311">
        <f>'Page 1 - General Information'!$G$12</f>
        <v>104105353</v>
      </c>
      <c r="B5311" t="str">
        <f>'Page 1 - General Information'!$G$16</f>
        <v>1164</v>
      </c>
      <c r="C5311" s="395" t="s">
        <v>17716</v>
      </c>
      <c r="D5311"/>
      <c r="E5311"/>
      <c r="F5311"/>
      <c r="G5311"/>
      <c r="H5311"/>
      <c r="I5311"/>
      <c r="J5311"/>
      <c r="K5311"/>
      <c r="L5311"/>
      <c r="M5311"/>
      <c r="N5311" t="s">
        <v>8278</v>
      </c>
      <c r="O5311"/>
      <c r="P5311" s="401">
        <f>INDEX('Page 3 - Financial Information'!$K$16:$X$186,Y5311,X5311)</f>
        <v>10056.700000000001</v>
      </c>
      <c r="Q5311"/>
      <c r="R5311"/>
      <c r="S5311" t="s">
        <v>10219</v>
      </c>
      <c r="T5311"/>
      <c r="U5311"/>
      <c r="V5311"/>
      <c r="W5311"/>
      <c r="X5311" s="397">
        <v>14</v>
      </c>
      <c r="Y5311" s="397">
        <v>91</v>
      </c>
    </row>
    <row r="5312" spans="1:25" x14ac:dyDescent="0.25">
      <c r="A5312">
        <f>'Page 1 - General Information'!$G$12</f>
        <v>104105353</v>
      </c>
      <c r="B5312" t="str">
        <f>'Page 1 - General Information'!$G$16</f>
        <v>1164</v>
      </c>
      <c r="C5312" s="395" t="s">
        <v>17716</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f>'Page 1 - General Information'!$G$12</f>
        <v>104105353</v>
      </c>
      <c r="B5313" t="str">
        <f>'Page 1 - General Information'!$G$16</f>
        <v>1164</v>
      </c>
      <c r="C5313" s="395" t="s">
        <v>17716</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f>'Page 1 - General Information'!$G$12</f>
        <v>104105353</v>
      </c>
      <c r="B5314" t="str">
        <f>'Page 1 - General Information'!$G$16</f>
        <v>1164</v>
      </c>
      <c r="C5314" s="395" t="s">
        <v>17716</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f>'Page 1 - General Information'!$G$12</f>
        <v>104105353</v>
      </c>
      <c r="B5315" t="str">
        <f>'Page 1 - General Information'!$G$16</f>
        <v>1164</v>
      </c>
      <c r="C5315" s="395" t="s">
        <v>17716</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f>'Page 1 - General Information'!$G$12</f>
        <v>104105353</v>
      </c>
      <c r="B5316" t="str">
        <f>'Page 1 - General Information'!$G$16</f>
        <v>1164</v>
      </c>
      <c r="C5316" s="395" t="s">
        <v>17716</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f>'Page 1 - General Information'!$G$12</f>
        <v>104105353</v>
      </c>
      <c r="B5317" t="str">
        <f>'Page 1 - General Information'!$G$16</f>
        <v>1164</v>
      </c>
      <c r="C5317" s="395" t="s">
        <v>17716</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f>'Page 1 - General Information'!$G$12</f>
        <v>104105353</v>
      </c>
      <c r="B5318" t="str">
        <f>'Page 1 - General Information'!$G$16</f>
        <v>1164</v>
      </c>
      <c r="C5318" s="395" t="s">
        <v>17716</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f>'Page 1 - General Information'!$G$12</f>
        <v>104105353</v>
      </c>
      <c r="B5319" t="str">
        <f>'Page 1 - General Information'!$G$16</f>
        <v>1164</v>
      </c>
      <c r="C5319" s="395" t="s">
        <v>17716</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f>'Page 1 - General Information'!$G$12</f>
        <v>104105353</v>
      </c>
      <c r="B5320" t="str">
        <f>'Page 1 - General Information'!$G$16</f>
        <v>1164</v>
      </c>
      <c r="C5320" s="395" t="s">
        <v>17716</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f>'Page 1 - General Information'!$G$12</f>
        <v>104105353</v>
      </c>
      <c r="B5321" t="str">
        <f>'Page 1 - General Information'!$G$16</f>
        <v>1164</v>
      </c>
      <c r="C5321" s="395" t="s">
        <v>17716</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f>'Page 1 - General Information'!$G$12</f>
        <v>104105353</v>
      </c>
      <c r="B5322" t="str">
        <f>'Page 1 - General Information'!$G$16</f>
        <v>1164</v>
      </c>
      <c r="C5322" s="395" t="s">
        <v>17716</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f>'Page 1 - General Information'!$G$12</f>
        <v>104105353</v>
      </c>
      <c r="B5323" t="str">
        <f>'Page 1 - General Information'!$G$16</f>
        <v>1164</v>
      </c>
      <c r="C5323" s="395" t="s">
        <v>17716</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25">
      <c r="A5324">
        <f>'Page 1 - General Information'!$G$12</f>
        <v>104105353</v>
      </c>
      <c r="B5324" t="str">
        <f>'Page 1 - General Information'!$G$16</f>
        <v>1164</v>
      </c>
      <c r="C5324" s="395" t="s">
        <v>17716</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25">
      <c r="A5325">
        <f>'Page 1 - General Information'!$G$12</f>
        <v>104105353</v>
      </c>
      <c r="B5325" t="str">
        <f>'Page 1 - General Information'!$G$16</f>
        <v>1164</v>
      </c>
      <c r="C5325" s="395" t="s">
        <v>17716</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f>'Page 1 - General Information'!$G$12</f>
        <v>104105353</v>
      </c>
      <c r="B5326" t="str">
        <f>'Page 1 - General Information'!$G$16</f>
        <v>1164</v>
      </c>
      <c r="C5326" s="395" t="s">
        <v>17716</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25">
      <c r="A5327">
        <f>'Page 1 - General Information'!$G$12</f>
        <v>104105353</v>
      </c>
      <c r="B5327" t="str">
        <f>'Page 1 - General Information'!$G$16</f>
        <v>1164</v>
      </c>
      <c r="C5327" s="395" t="s">
        <v>17716</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f>'Page 1 - General Information'!$G$12</f>
        <v>104105353</v>
      </c>
      <c r="B5328" t="str">
        <f>'Page 1 - General Information'!$G$16</f>
        <v>1164</v>
      </c>
      <c r="C5328" s="395" t="s">
        <v>17716</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f>'Page 1 - General Information'!$G$12</f>
        <v>104105353</v>
      </c>
      <c r="B5329" t="str">
        <f>'Page 1 - General Information'!$G$16</f>
        <v>1164</v>
      </c>
      <c r="C5329" s="395" t="s">
        <v>17716</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f>'Page 1 - General Information'!$G$12</f>
        <v>104105353</v>
      </c>
      <c r="B5330" t="str">
        <f>'Page 1 - General Information'!$G$16</f>
        <v>1164</v>
      </c>
      <c r="C5330" s="395" t="s">
        <v>17716</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f>'Page 1 - General Information'!$G$12</f>
        <v>104105353</v>
      </c>
      <c r="B5331" t="str">
        <f>'Page 1 - General Information'!$G$16</f>
        <v>1164</v>
      </c>
      <c r="C5331" s="395" t="s">
        <v>17716</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f>'Page 1 - General Information'!$G$12</f>
        <v>104105353</v>
      </c>
      <c r="B5332" t="str">
        <f>'Page 1 - General Information'!$G$16</f>
        <v>1164</v>
      </c>
      <c r="C5332" s="395" t="s">
        <v>17716</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f>'Page 1 - General Information'!$G$12</f>
        <v>104105353</v>
      </c>
      <c r="B5333" t="str">
        <f>'Page 1 - General Information'!$G$16</f>
        <v>1164</v>
      </c>
      <c r="C5333" s="395" t="s">
        <v>17716</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f>'Page 1 - General Information'!$G$12</f>
        <v>104105353</v>
      </c>
      <c r="B5334" t="str">
        <f>'Page 1 - General Information'!$G$16</f>
        <v>1164</v>
      </c>
      <c r="C5334" s="395" t="s">
        <v>17716</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f>'Page 1 - General Information'!$G$12</f>
        <v>104105353</v>
      </c>
      <c r="B5335" t="str">
        <f>'Page 1 - General Information'!$G$16</f>
        <v>1164</v>
      </c>
      <c r="C5335" s="395" t="s">
        <v>17716</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f>'Page 1 - General Information'!$G$12</f>
        <v>104105353</v>
      </c>
      <c r="B5336" t="str">
        <f>'Page 1 - General Information'!$G$16</f>
        <v>1164</v>
      </c>
      <c r="C5336" s="395" t="s">
        <v>17716</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f>'Page 1 - General Information'!$G$12</f>
        <v>104105353</v>
      </c>
      <c r="B5337" t="str">
        <f>'Page 1 - General Information'!$G$16</f>
        <v>1164</v>
      </c>
      <c r="C5337" s="395" t="s">
        <v>17716</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f>'Page 1 - General Information'!$G$12</f>
        <v>104105353</v>
      </c>
      <c r="B5338" t="str">
        <f>'Page 1 - General Information'!$G$16</f>
        <v>1164</v>
      </c>
      <c r="C5338" s="395" t="s">
        <v>17716</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f>'Page 1 - General Information'!$G$12</f>
        <v>104105353</v>
      </c>
      <c r="B5339" t="str">
        <f>'Page 1 - General Information'!$G$16</f>
        <v>1164</v>
      </c>
      <c r="C5339" s="395" t="s">
        <v>17716</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f>'Page 1 - General Information'!$G$12</f>
        <v>104105353</v>
      </c>
      <c r="B5340" t="str">
        <f>'Page 1 - General Information'!$G$16</f>
        <v>1164</v>
      </c>
      <c r="C5340" s="395" t="s">
        <v>17716</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f>'Page 1 - General Information'!$G$12</f>
        <v>104105353</v>
      </c>
      <c r="B5341" t="str">
        <f>'Page 1 - General Information'!$G$16</f>
        <v>1164</v>
      </c>
      <c r="C5341" s="395" t="s">
        <v>17716</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f>'Page 1 - General Information'!$G$12</f>
        <v>104105353</v>
      </c>
      <c r="B5342" t="str">
        <f>'Page 1 - General Information'!$G$16</f>
        <v>1164</v>
      </c>
      <c r="C5342" s="395" t="s">
        <v>17716</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f>'Page 1 - General Information'!$G$12</f>
        <v>104105353</v>
      </c>
      <c r="B5343" t="str">
        <f>'Page 1 - General Information'!$G$16</f>
        <v>1164</v>
      </c>
      <c r="C5343" s="395" t="s">
        <v>17716</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f>'Page 1 - General Information'!$G$12</f>
        <v>104105353</v>
      </c>
      <c r="B5344" t="str">
        <f>'Page 1 - General Information'!$G$16</f>
        <v>1164</v>
      </c>
      <c r="C5344" s="395" t="s">
        <v>17716</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f>'Page 1 - General Information'!$G$12</f>
        <v>104105353</v>
      </c>
      <c r="B5345" t="str">
        <f>'Page 1 - General Information'!$G$16</f>
        <v>1164</v>
      </c>
      <c r="C5345" s="395" t="s">
        <v>17716</v>
      </c>
      <c r="D5345"/>
      <c r="E5345"/>
      <c r="F5345"/>
      <c r="G5345"/>
      <c r="H5345"/>
      <c r="I5345"/>
      <c r="J5345"/>
      <c r="K5345"/>
      <c r="L5345"/>
      <c r="M5345"/>
      <c r="N5345" t="s">
        <v>8278</v>
      </c>
      <c r="O5345"/>
      <c r="P5345" s="401">
        <f>INDEX('Page 3 - Financial Information'!$K$16:$X$186,Y5345,X5345)</f>
        <v>19327.940000000002</v>
      </c>
      <c r="Q5345"/>
      <c r="R5345"/>
      <c r="S5345" t="s">
        <v>9302</v>
      </c>
      <c r="T5345"/>
      <c r="U5345"/>
      <c r="V5345"/>
      <c r="W5345"/>
      <c r="X5345" s="397">
        <v>1</v>
      </c>
      <c r="Y5345" s="397">
        <v>95</v>
      </c>
    </row>
    <row r="5346" spans="1:25" x14ac:dyDescent="0.25">
      <c r="A5346">
        <f>'Page 1 - General Information'!$G$12</f>
        <v>104105353</v>
      </c>
      <c r="B5346" t="str">
        <f>'Page 1 - General Information'!$G$16</f>
        <v>1164</v>
      </c>
      <c r="C5346" s="395" t="s">
        <v>17716</v>
      </c>
      <c r="D5346"/>
      <c r="E5346"/>
      <c r="F5346"/>
      <c r="G5346"/>
      <c r="H5346"/>
      <c r="I5346"/>
      <c r="J5346"/>
      <c r="K5346"/>
      <c r="L5346"/>
      <c r="M5346"/>
      <c r="N5346" t="s">
        <v>8278</v>
      </c>
      <c r="O5346"/>
      <c r="P5346" s="401">
        <f>INDEX('Page 3 - Financial Information'!$K$16:$X$186,Y5346,X5346)</f>
        <v>2498.92</v>
      </c>
      <c r="Q5346"/>
      <c r="R5346"/>
      <c r="S5346" t="s">
        <v>9303</v>
      </c>
      <c r="T5346"/>
      <c r="U5346"/>
      <c r="V5346"/>
      <c r="W5346"/>
      <c r="X5346" s="397">
        <v>3</v>
      </c>
      <c r="Y5346" s="397">
        <v>95</v>
      </c>
    </row>
    <row r="5347" spans="1:25" x14ac:dyDescent="0.25">
      <c r="A5347">
        <f>'Page 1 - General Information'!$G$12</f>
        <v>104105353</v>
      </c>
      <c r="B5347" t="str">
        <f>'Page 1 - General Information'!$G$16</f>
        <v>1164</v>
      </c>
      <c r="C5347" s="395" t="s">
        <v>17716</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25">
      <c r="A5348">
        <f>'Page 1 - General Information'!$G$12</f>
        <v>104105353</v>
      </c>
      <c r="B5348" t="str">
        <f>'Page 1 - General Information'!$G$16</f>
        <v>1164</v>
      </c>
      <c r="C5348" s="395" t="s">
        <v>17716</v>
      </c>
      <c r="D5348"/>
      <c r="E5348"/>
      <c r="F5348"/>
      <c r="G5348"/>
      <c r="H5348"/>
      <c r="I5348"/>
      <c r="J5348"/>
      <c r="K5348"/>
      <c r="L5348"/>
      <c r="M5348"/>
      <c r="N5348" t="s">
        <v>8278</v>
      </c>
      <c r="O5348"/>
      <c r="P5348" s="401">
        <f>INDEX('Page 3 - Financial Information'!$K$16:$X$186,Y5348,X5348)</f>
        <v>6209.28</v>
      </c>
      <c r="Q5348"/>
      <c r="R5348"/>
      <c r="S5348" t="s">
        <v>9305</v>
      </c>
      <c r="T5348"/>
      <c r="U5348"/>
      <c r="V5348"/>
      <c r="W5348"/>
      <c r="X5348" s="397">
        <v>5</v>
      </c>
      <c r="Y5348" s="397">
        <v>95</v>
      </c>
    </row>
    <row r="5349" spans="1:25" x14ac:dyDescent="0.25">
      <c r="A5349">
        <f>'Page 1 - General Information'!$G$12</f>
        <v>104105353</v>
      </c>
      <c r="B5349" t="str">
        <f>'Page 1 - General Information'!$G$16</f>
        <v>1164</v>
      </c>
      <c r="C5349" s="395" t="s">
        <v>17716</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f>'Page 1 - General Information'!$G$12</f>
        <v>104105353</v>
      </c>
      <c r="B5350" t="str">
        <f>'Page 1 - General Information'!$G$16</f>
        <v>1164</v>
      </c>
      <c r="C5350" s="395" t="s">
        <v>17716</v>
      </c>
      <c r="D5350"/>
      <c r="E5350"/>
      <c r="F5350"/>
      <c r="G5350"/>
      <c r="H5350"/>
      <c r="I5350"/>
      <c r="J5350"/>
      <c r="K5350"/>
      <c r="L5350"/>
      <c r="M5350"/>
      <c r="N5350" t="s">
        <v>8278</v>
      </c>
      <c r="O5350"/>
      <c r="P5350" s="401">
        <f>INDEX('Page 3 - Financial Information'!$K$16:$X$186,Y5350,X5350)</f>
        <v>2104.7399999999998</v>
      </c>
      <c r="Q5350"/>
      <c r="R5350"/>
      <c r="S5350" t="s">
        <v>9307</v>
      </c>
      <c r="T5350"/>
      <c r="U5350"/>
      <c r="V5350"/>
      <c r="W5350"/>
      <c r="X5350" s="397">
        <v>7</v>
      </c>
      <c r="Y5350" s="397">
        <v>95</v>
      </c>
    </row>
    <row r="5351" spans="1:25" x14ac:dyDescent="0.25">
      <c r="A5351">
        <f>'Page 1 - General Information'!$G$12</f>
        <v>104105353</v>
      </c>
      <c r="B5351" t="str">
        <f>'Page 1 - General Information'!$G$16</f>
        <v>1164</v>
      </c>
      <c r="C5351" s="395" t="s">
        <v>17716</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f>'Page 1 - General Information'!$G$12</f>
        <v>104105353</v>
      </c>
      <c r="B5352" t="str">
        <f>'Page 1 - General Information'!$G$16</f>
        <v>1164</v>
      </c>
      <c r="C5352" s="395" t="s">
        <v>17716</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f>'Page 1 - General Information'!$G$12</f>
        <v>104105353</v>
      </c>
      <c r="B5353" t="str">
        <f>'Page 1 - General Information'!$G$16</f>
        <v>1164</v>
      </c>
      <c r="C5353" s="395" t="s">
        <v>17716</v>
      </c>
      <c r="D5353"/>
      <c r="E5353"/>
      <c r="F5353"/>
      <c r="G5353"/>
      <c r="H5353"/>
      <c r="I5353"/>
      <c r="J5353"/>
      <c r="K5353"/>
      <c r="L5353"/>
      <c r="M5353"/>
      <c r="N5353" t="s">
        <v>8278</v>
      </c>
      <c r="O5353"/>
      <c r="P5353" s="401">
        <f>INDEX('Page 3 - Financial Information'!$K$16:$X$186,Y5353,X5353)</f>
        <v>8515</v>
      </c>
      <c r="Q5353"/>
      <c r="R5353"/>
      <c r="S5353" t="s">
        <v>9310</v>
      </c>
      <c r="T5353"/>
      <c r="U5353"/>
      <c r="V5353"/>
      <c r="W5353"/>
      <c r="X5353" s="397">
        <v>10</v>
      </c>
      <c r="Y5353" s="397">
        <v>95</v>
      </c>
    </row>
    <row r="5354" spans="1:25" x14ac:dyDescent="0.25">
      <c r="A5354">
        <f>'Page 1 - General Information'!$G$12</f>
        <v>104105353</v>
      </c>
      <c r="B5354" t="str">
        <f>'Page 1 - General Information'!$G$16</f>
        <v>1164</v>
      </c>
      <c r="C5354" s="395" t="s">
        <v>17716</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f>'Page 1 - General Information'!$G$12</f>
        <v>104105353</v>
      </c>
      <c r="B5355" t="str">
        <f>'Page 1 - General Information'!$G$16</f>
        <v>1164</v>
      </c>
      <c r="C5355" s="395" t="s">
        <v>17716</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f>'Page 1 - General Information'!$G$12</f>
        <v>104105353</v>
      </c>
      <c r="B5356" t="str">
        <f>'Page 1 - General Information'!$G$16</f>
        <v>1164</v>
      </c>
      <c r="C5356" s="395" t="s">
        <v>17716</v>
      </c>
      <c r="D5356"/>
      <c r="E5356"/>
      <c r="F5356"/>
      <c r="G5356"/>
      <c r="H5356"/>
      <c r="I5356"/>
      <c r="J5356"/>
      <c r="K5356"/>
      <c r="L5356"/>
      <c r="M5356"/>
      <c r="N5356" t="s">
        <v>8278</v>
      </c>
      <c r="O5356"/>
      <c r="P5356" s="401">
        <f>INDEX('Page 3 - Financial Information'!$K$16:$X$186,Y5356,X5356)</f>
        <v>8261.18</v>
      </c>
      <c r="Q5356"/>
      <c r="R5356"/>
      <c r="S5356" t="s">
        <v>9313</v>
      </c>
      <c r="T5356"/>
      <c r="U5356"/>
      <c r="V5356"/>
      <c r="W5356"/>
      <c r="X5356" s="397">
        <v>1</v>
      </c>
      <c r="Y5356" s="397">
        <v>96</v>
      </c>
    </row>
    <row r="5357" spans="1:25" x14ac:dyDescent="0.25">
      <c r="A5357">
        <f>'Page 1 - General Information'!$G$12</f>
        <v>104105353</v>
      </c>
      <c r="B5357" t="str">
        <f>'Page 1 - General Information'!$G$16</f>
        <v>1164</v>
      </c>
      <c r="C5357" s="395" t="s">
        <v>17716</v>
      </c>
      <c r="D5357"/>
      <c r="E5357"/>
      <c r="F5357"/>
      <c r="G5357"/>
      <c r="H5357"/>
      <c r="I5357"/>
      <c r="J5357"/>
      <c r="K5357"/>
      <c r="L5357"/>
      <c r="M5357"/>
      <c r="N5357" t="s">
        <v>8278</v>
      </c>
      <c r="O5357"/>
      <c r="P5357" s="401">
        <f>INDEX('Page 3 - Financial Information'!$K$16:$X$186,Y5357,X5357)</f>
        <v>2293.44</v>
      </c>
      <c r="Q5357"/>
      <c r="R5357"/>
      <c r="S5357" t="s">
        <v>9314</v>
      </c>
      <c r="T5357"/>
      <c r="U5357"/>
      <c r="V5357"/>
      <c r="W5357"/>
      <c r="X5357" s="397">
        <v>3</v>
      </c>
      <c r="Y5357" s="397">
        <v>96</v>
      </c>
    </row>
    <row r="5358" spans="1:25" x14ac:dyDescent="0.25">
      <c r="A5358">
        <f>'Page 1 - General Information'!$G$12</f>
        <v>104105353</v>
      </c>
      <c r="B5358" t="str">
        <f>'Page 1 - General Information'!$G$16</f>
        <v>1164</v>
      </c>
      <c r="C5358" s="395" t="s">
        <v>17716</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25">
      <c r="A5359">
        <f>'Page 1 - General Information'!$G$12</f>
        <v>104105353</v>
      </c>
      <c r="B5359" t="str">
        <f>'Page 1 - General Information'!$G$16</f>
        <v>1164</v>
      </c>
      <c r="C5359" s="395" t="s">
        <v>17716</v>
      </c>
      <c r="D5359"/>
      <c r="E5359"/>
      <c r="F5359"/>
      <c r="G5359"/>
      <c r="H5359"/>
      <c r="I5359"/>
      <c r="J5359"/>
      <c r="K5359"/>
      <c r="L5359"/>
      <c r="M5359"/>
      <c r="N5359" t="s">
        <v>8278</v>
      </c>
      <c r="O5359"/>
      <c r="P5359" s="401">
        <f>INDEX('Page 3 - Financial Information'!$K$16:$X$186,Y5359,X5359)</f>
        <v>639</v>
      </c>
      <c r="Q5359"/>
      <c r="R5359"/>
      <c r="S5359" t="s">
        <v>9316</v>
      </c>
      <c r="T5359"/>
      <c r="U5359"/>
      <c r="V5359"/>
      <c r="W5359"/>
      <c r="X5359" s="397">
        <v>5</v>
      </c>
      <c r="Y5359" s="397">
        <v>96</v>
      </c>
    </row>
    <row r="5360" spans="1:25" x14ac:dyDescent="0.25">
      <c r="A5360">
        <f>'Page 1 - General Information'!$G$12</f>
        <v>104105353</v>
      </c>
      <c r="B5360" t="str">
        <f>'Page 1 - General Information'!$G$16</f>
        <v>1164</v>
      </c>
      <c r="C5360" s="395" t="s">
        <v>17716</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f>'Page 1 - General Information'!$G$12</f>
        <v>104105353</v>
      </c>
      <c r="B5361" t="str">
        <f>'Page 1 - General Information'!$G$16</f>
        <v>1164</v>
      </c>
      <c r="C5361" s="395" t="s">
        <v>17716</v>
      </c>
      <c r="D5361"/>
      <c r="E5361"/>
      <c r="F5361"/>
      <c r="G5361"/>
      <c r="H5361"/>
      <c r="I5361"/>
      <c r="J5361"/>
      <c r="K5361"/>
      <c r="L5361"/>
      <c r="M5361"/>
      <c r="N5361" t="s">
        <v>8278</v>
      </c>
      <c r="O5361"/>
      <c r="P5361" s="401">
        <f>INDEX('Page 3 - Financial Information'!$K$16:$X$186,Y5361,X5361)</f>
        <v>2104.7399999999998</v>
      </c>
      <c r="Q5361"/>
      <c r="R5361"/>
      <c r="S5361" t="s">
        <v>9318</v>
      </c>
      <c r="T5361"/>
      <c r="U5361"/>
      <c r="V5361"/>
      <c r="W5361"/>
      <c r="X5361" s="397">
        <v>7</v>
      </c>
      <c r="Y5361" s="397">
        <v>96</v>
      </c>
    </row>
    <row r="5362" spans="1:25" x14ac:dyDescent="0.25">
      <c r="A5362">
        <f>'Page 1 - General Information'!$G$12</f>
        <v>104105353</v>
      </c>
      <c r="B5362" t="str">
        <f>'Page 1 - General Information'!$G$16</f>
        <v>1164</v>
      </c>
      <c r="C5362" s="395" t="s">
        <v>17716</v>
      </c>
      <c r="D5362"/>
      <c r="E5362"/>
      <c r="F5362"/>
      <c r="G5362"/>
      <c r="H5362"/>
      <c r="I5362"/>
      <c r="J5362"/>
      <c r="K5362"/>
      <c r="L5362"/>
      <c r="M5362"/>
      <c r="N5362" t="s">
        <v>8278</v>
      </c>
      <c r="O5362"/>
      <c r="P5362" s="401">
        <f>INDEX('Page 3 - Financial Information'!$K$16:$X$186,Y5362,X5362)</f>
        <v>3224</v>
      </c>
      <c r="Q5362"/>
      <c r="R5362"/>
      <c r="S5362" t="s">
        <v>9319</v>
      </c>
      <c r="T5362"/>
      <c r="U5362"/>
      <c r="V5362"/>
      <c r="W5362"/>
      <c r="X5362" s="397">
        <v>8</v>
      </c>
      <c r="Y5362" s="397">
        <v>96</v>
      </c>
    </row>
    <row r="5363" spans="1:25" x14ac:dyDescent="0.25">
      <c r="A5363">
        <f>'Page 1 - General Information'!$G$12</f>
        <v>104105353</v>
      </c>
      <c r="B5363" t="str">
        <f>'Page 1 - General Information'!$G$16</f>
        <v>1164</v>
      </c>
      <c r="C5363" s="395" t="s">
        <v>17716</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f>'Page 1 - General Information'!$G$12</f>
        <v>104105353</v>
      </c>
      <c r="B5364" t="str">
        <f>'Page 1 - General Information'!$G$16</f>
        <v>1164</v>
      </c>
      <c r="C5364" s="395" t="s">
        <v>17716</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f>'Page 1 - General Information'!$G$12</f>
        <v>104105353</v>
      </c>
      <c r="B5365" t="str">
        <f>'Page 1 - General Information'!$G$16</f>
        <v>1164</v>
      </c>
      <c r="C5365" s="395" t="s">
        <v>17716</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f>'Page 1 - General Information'!$G$12</f>
        <v>104105353</v>
      </c>
      <c r="B5366" t="str">
        <f>'Page 1 - General Information'!$G$16</f>
        <v>1164</v>
      </c>
      <c r="C5366" s="395" t="s">
        <v>17716</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f>'Page 1 - General Information'!$G$12</f>
        <v>104105353</v>
      </c>
      <c r="B5367" t="str">
        <f>'Page 1 - General Information'!$G$16</f>
        <v>1164</v>
      </c>
      <c r="C5367" s="395" t="s">
        <v>17716</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f>'Page 1 - General Information'!$G$12</f>
        <v>104105353</v>
      </c>
      <c r="B5368" t="str">
        <f>'Page 1 - General Information'!$G$16</f>
        <v>1164</v>
      </c>
      <c r="C5368" s="395" t="s">
        <v>17716</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f>'Page 1 - General Information'!$G$12</f>
        <v>104105353</v>
      </c>
      <c r="B5369" t="str">
        <f>'Page 1 - General Information'!$G$16</f>
        <v>1164</v>
      </c>
      <c r="C5369" s="395" t="s">
        <v>17716</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f>'Page 1 - General Information'!$G$12</f>
        <v>104105353</v>
      </c>
      <c r="B5370" t="str">
        <f>'Page 1 - General Information'!$G$16</f>
        <v>1164</v>
      </c>
      <c r="C5370" s="395" t="s">
        <v>17716</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f>'Page 1 - General Information'!$G$12</f>
        <v>104105353</v>
      </c>
      <c r="B5371" t="str">
        <f>'Page 1 - General Information'!$G$16</f>
        <v>1164</v>
      </c>
      <c r="C5371" s="395" t="s">
        <v>17716</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f>'Page 1 - General Information'!$G$12</f>
        <v>104105353</v>
      </c>
      <c r="B5372" t="str">
        <f>'Page 1 - General Information'!$G$16</f>
        <v>1164</v>
      </c>
      <c r="C5372" s="395" t="s">
        <v>17716</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f>'Page 1 - General Information'!$G$12</f>
        <v>104105353</v>
      </c>
      <c r="B5373" t="str">
        <f>'Page 1 - General Information'!$G$16</f>
        <v>1164</v>
      </c>
      <c r="C5373" s="395" t="s">
        <v>17716</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f>'Page 1 - General Information'!$G$12</f>
        <v>104105353</v>
      </c>
      <c r="B5374" t="str">
        <f>'Page 1 - General Information'!$G$16</f>
        <v>1164</v>
      </c>
      <c r="C5374" s="395" t="s">
        <v>17716</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f>'Page 1 - General Information'!$G$12</f>
        <v>104105353</v>
      </c>
      <c r="B5375" t="str">
        <f>'Page 1 - General Information'!$G$16</f>
        <v>1164</v>
      </c>
      <c r="C5375" s="395" t="s">
        <v>17716</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f>'Page 1 - General Information'!$G$12</f>
        <v>104105353</v>
      </c>
      <c r="B5376" t="str">
        <f>'Page 1 - General Information'!$G$16</f>
        <v>1164</v>
      </c>
      <c r="C5376" s="395" t="s">
        <v>17716</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f>'Page 1 - General Information'!$G$12</f>
        <v>104105353</v>
      </c>
      <c r="B5377" t="str">
        <f>'Page 1 - General Information'!$G$16</f>
        <v>1164</v>
      </c>
      <c r="C5377" s="395" t="s">
        <v>17716</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f>'Page 1 - General Information'!$G$12</f>
        <v>104105353</v>
      </c>
      <c r="B5378" t="str">
        <f>'Page 1 - General Information'!$G$16</f>
        <v>1164</v>
      </c>
      <c r="C5378" s="395" t="s">
        <v>17716</v>
      </c>
      <c r="D5378"/>
      <c r="E5378"/>
      <c r="F5378"/>
      <c r="G5378"/>
      <c r="H5378"/>
      <c r="I5378"/>
      <c r="J5378"/>
      <c r="K5378"/>
      <c r="L5378"/>
      <c r="M5378"/>
      <c r="N5378" t="s">
        <v>8278</v>
      </c>
      <c r="O5378"/>
      <c r="P5378" s="401">
        <f>INDEX('Page 3 - Financial Information'!$K$16:$X$186,Y5378,X5378)</f>
        <v>9783.49</v>
      </c>
      <c r="Q5378"/>
      <c r="R5378"/>
      <c r="S5378" t="s">
        <v>9335</v>
      </c>
      <c r="T5378"/>
      <c r="U5378"/>
      <c r="V5378"/>
      <c r="W5378"/>
      <c r="X5378" s="397">
        <v>1</v>
      </c>
      <c r="Y5378" s="397">
        <v>98</v>
      </c>
    </row>
    <row r="5379" spans="1:25" x14ac:dyDescent="0.25">
      <c r="A5379">
        <f>'Page 1 - General Information'!$G$12</f>
        <v>104105353</v>
      </c>
      <c r="B5379" t="str">
        <f>'Page 1 - General Information'!$G$16</f>
        <v>1164</v>
      </c>
      <c r="C5379" s="395" t="s">
        <v>17716</v>
      </c>
      <c r="D5379"/>
      <c r="E5379"/>
      <c r="F5379"/>
      <c r="G5379"/>
      <c r="H5379"/>
      <c r="I5379"/>
      <c r="J5379"/>
      <c r="K5379"/>
      <c r="L5379"/>
      <c r="M5379"/>
      <c r="N5379" t="s">
        <v>8278</v>
      </c>
      <c r="O5379"/>
      <c r="P5379" s="401">
        <f>INDEX('Page 3 - Financial Information'!$K$16:$X$186,Y5379,X5379)</f>
        <v>1814.88</v>
      </c>
      <c r="Q5379"/>
      <c r="R5379"/>
      <c r="S5379" t="s">
        <v>9336</v>
      </c>
      <c r="T5379"/>
      <c r="U5379"/>
      <c r="V5379"/>
      <c r="W5379"/>
      <c r="X5379" s="397">
        <v>3</v>
      </c>
      <c r="Y5379" s="397">
        <v>98</v>
      </c>
    </row>
    <row r="5380" spans="1:25" x14ac:dyDescent="0.25">
      <c r="A5380">
        <f>'Page 1 - General Information'!$G$12</f>
        <v>104105353</v>
      </c>
      <c r="B5380" t="str">
        <f>'Page 1 - General Information'!$G$16</f>
        <v>1164</v>
      </c>
      <c r="C5380" s="395" t="s">
        <v>17716</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f>'Page 1 - General Information'!$G$12</f>
        <v>104105353</v>
      </c>
      <c r="B5381" t="str">
        <f>'Page 1 - General Information'!$G$16</f>
        <v>1164</v>
      </c>
      <c r="C5381" s="395" t="s">
        <v>17716</v>
      </c>
      <c r="D5381"/>
      <c r="E5381"/>
      <c r="F5381"/>
      <c r="G5381"/>
      <c r="H5381"/>
      <c r="I5381"/>
      <c r="J5381"/>
      <c r="K5381"/>
      <c r="L5381"/>
      <c r="M5381"/>
      <c r="N5381" t="s">
        <v>8278</v>
      </c>
      <c r="O5381"/>
      <c r="P5381" s="401">
        <f>INDEX('Page 3 - Financial Information'!$K$16:$X$186,Y5381,X5381)</f>
        <v>725.87</v>
      </c>
      <c r="Q5381"/>
      <c r="R5381"/>
      <c r="S5381" t="s">
        <v>9338</v>
      </c>
      <c r="T5381"/>
      <c r="U5381"/>
      <c r="V5381"/>
      <c r="W5381"/>
      <c r="X5381" s="397">
        <v>5</v>
      </c>
      <c r="Y5381" s="397">
        <v>98</v>
      </c>
    </row>
    <row r="5382" spans="1:25" x14ac:dyDescent="0.25">
      <c r="A5382">
        <f>'Page 1 - General Information'!$G$12</f>
        <v>104105353</v>
      </c>
      <c r="B5382" t="str">
        <f>'Page 1 - General Information'!$G$16</f>
        <v>1164</v>
      </c>
      <c r="C5382" s="395" t="s">
        <v>17716</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f>'Page 1 - General Information'!$G$12</f>
        <v>104105353</v>
      </c>
      <c r="B5383" t="str">
        <f>'Page 1 - General Information'!$G$16</f>
        <v>1164</v>
      </c>
      <c r="C5383" s="395" t="s">
        <v>17716</v>
      </c>
      <c r="D5383"/>
      <c r="E5383"/>
      <c r="F5383"/>
      <c r="G5383"/>
      <c r="H5383"/>
      <c r="I5383"/>
      <c r="J5383"/>
      <c r="K5383"/>
      <c r="L5383"/>
      <c r="M5383"/>
      <c r="N5383" t="s">
        <v>8278</v>
      </c>
      <c r="O5383"/>
      <c r="P5383" s="401">
        <f>INDEX('Page 3 - Financial Information'!$K$16:$X$186,Y5383,X5383)</f>
        <v>2104.7399999999998</v>
      </c>
      <c r="Q5383"/>
      <c r="R5383"/>
      <c r="S5383" t="s">
        <v>9340</v>
      </c>
      <c r="T5383"/>
      <c r="U5383"/>
      <c r="V5383"/>
      <c r="W5383"/>
      <c r="X5383" s="397">
        <v>7</v>
      </c>
      <c r="Y5383" s="397">
        <v>98</v>
      </c>
    </row>
    <row r="5384" spans="1:25" x14ac:dyDescent="0.25">
      <c r="A5384">
        <f>'Page 1 - General Information'!$G$12</f>
        <v>104105353</v>
      </c>
      <c r="B5384" t="str">
        <f>'Page 1 - General Information'!$G$16</f>
        <v>1164</v>
      </c>
      <c r="C5384" s="395" t="s">
        <v>17716</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f>'Page 1 - General Information'!$G$12</f>
        <v>104105353</v>
      </c>
      <c r="B5385" t="str">
        <f>'Page 1 - General Information'!$G$16</f>
        <v>1164</v>
      </c>
      <c r="C5385" s="395" t="s">
        <v>17716</v>
      </c>
      <c r="D5385"/>
      <c r="E5385"/>
      <c r="F5385"/>
      <c r="G5385"/>
      <c r="H5385"/>
      <c r="I5385"/>
      <c r="J5385"/>
      <c r="K5385"/>
      <c r="L5385"/>
      <c r="M5385"/>
      <c r="N5385" t="s">
        <v>8278</v>
      </c>
      <c r="O5385"/>
      <c r="P5385" s="401">
        <f>INDEX('Page 3 - Financial Information'!$K$16:$X$186,Y5385,X5385)</f>
        <v>5138</v>
      </c>
      <c r="Q5385"/>
      <c r="R5385"/>
      <c r="S5385" t="s">
        <v>9342</v>
      </c>
      <c r="T5385"/>
      <c r="U5385"/>
      <c r="V5385"/>
      <c r="W5385"/>
      <c r="X5385" s="397">
        <v>9</v>
      </c>
      <c r="Y5385" s="397">
        <v>98</v>
      </c>
    </row>
    <row r="5386" spans="1:25" x14ac:dyDescent="0.25">
      <c r="A5386">
        <f>'Page 1 - General Information'!$G$12</f>
        <v>104105353</v>
      </c>
      <c r="B5386" t="str">
        <f>'Page 1 - General Information'!$G$16</f>
        <v>1164</v>
      </c>
      <c r="C5386" s="395" t="s">
        <v>17716</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f>'Page 1 - General Information'!$G$12</f>
        <v>104105353</v>
      </c>
      <c r="B5387" t="str">
        <f>'Page 1 - General Information'!$G$16</f>
        <v>1164</v>
      </c>
      <c r="C5387" s="395" t="s">
        <v>17716</v>
      </c>
      <c r="D5387"/>
      <c r="E5387"/>
      <c r="F5387"/>
      <c r="G5387"/>
      <c r="H5387"/>
      <c r="I5387"/>
      <c r="J5387"/>
      <c r="K5387"/>
      <c r="L5387"/>
      <c r="M5387"/>
      <c r="N5387" t="s">
        <v>8278</v>
      </c>
      <c r="O5387"/>
      <c r="P5387" s="401">
        <f>INDEX('Page 3 - Financial Information'!$K$16:$X$186,Y5387,X5387)</f>
        <v>2818.8</v>
      </c>
      <c r="Q5387"/>
      <c r="R5387"/>
      <c r="S5387" t="s">
        <v>9344</v>
      </c>
      <c r="T5387"/>
      <c r="U5387"/>
      <c r="V5387"/>
      <c r="W5387"/>
      <c r="X5387" s="397">
        <v>13</v>
      </c>
      <c r="Y5387" s="397">
        <v>98</v>
      </c>
    </row>
    <row r="5388" spans="1:25" x14ac:dyDescent="0.25">
      <c r="A5388">
        <f>'Page 1 - General Information'!$G$12</f>
        <v>104105353</v>
      </c>
      <c r="B5388" t="str">
        <f>'Page 1 - General Information'!$G$16</f>
        <v>1164</v>
      </c>
      <c r="C5388" s="395" t="s">
        <v>17716</v>
      </c>
      <c r="D5388"/>
      <c r="E5388"/>
      <c r="F5388"/>
      <c r="G5388"/>
      <c r="H5388"/>
      <c r="I5388"/>
      <c r="J5388"/>
      <c r="K5388"/>
      <c r="L5388"/>
      <c r="M5388"/>
      <c r="N5388" t="s">
        <v>8278</v>
      </c>
      <c r="O5388"/>
      <c r="P5388" s="401">
        <f>INDEX('Page 3 - Financial Information'!$K$16:$X$186,Y5388,X5388)</f>
        <v>2676.47</v>
      </c>
      <c r="Q5388"/>
      <c r="R5388"/>
      <c r="S5388" t="s">
        <v>9345</v>
      </c>
      <c r="T5388"/>
      <c r="U5388"/>
      <c r="V5388"/>
      <c r="W5388"/>
      <c r="X5388" s="397">
        <v>14</v>
      </c>
      <c r="Y5388" s="397">
        <v>98</v>
      </c>
    </row>
    <row r="5389" spans="1:25" x14ac:dyDescent="0.25">
      <c r="A5389">
        <f>'Page 1 - General Information'!$G$12</f>
        <v>104105353</v>
      </c>
      <c r="B5389" t="str">
        <f>'Page 1 - General Information'!$G$16</f>
        <v>1164</v>
      </c>
      <c r="C5389" s="395" t="s">
        <v>17716</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f>'Page 1 - General Information'!$G$12</f>
        <v>104105353</v>
      </c>
      <c r="B5390" t="str">
        <f>'Page 1 - General Information'!$G$16</f>
        <v>1164</v>
      </c>
      <c r="C5390" s="395" t="s">
        <v>17716</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f>'Page 1 - General Information'!$G$12</f>
        <v>104105353</v>
      </c>
      <c r="B5391" t="str">
        <f>'Page 1 - General Information'!$G$16</f>
        <v>1164</v>
      </c>
      <c r="C5391" s="395" t="s">
        <v>17716</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f>'Page 1 - General Information'!$G$12</f>
        <v>104105353</v>
      </c>
      <c r="B5392" t="str">
        <f>'Page 1 - General Information'!$G$16</f>
        <v>1164</v>
      </c>
      <c r="C5392" s="395" t="s">
        <v>17716</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f>'Page 1 - General Information'!$G$12</f>
        <v>104105353</v>
      </c>
      <c r="B5393" t="str">
        <f>'Page 1 - General Information'!$G$16</f>
        <v>1164</v>
      </c>
      <c r="C5393" s="395" t="s">
        <v>17716</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f>'Page 1 - General Information'!$G$12</f>
        <v>104105353</v>
      </c>
      <c r="B5394" t="str">
        <f>'Page 1 - General Information'!$G$16</f>
        <v>1164</v>
      </c>
      <c r="C5394" s="395" t="s">
        <v>17716</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f>'Page 1 - General Information'!$G$12</f>
        <v>104105353</v>
      </c>
      <c r="B5395" t="str">
        <f>'Page 1 - General Information'!$G$16</f>
        <v>1164</v>
      </c>
      <c r="C5395" s="395" t="s">
        <v>17716</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f>'Page 1 - General Information'!$G$12</f>
        <v>104105353</v>
      </c>
      <c r="B5396" t="str">
        <f>'Page 1 - General Information'!$G$16</f>
        <v>1164</v>
      </c>
      <c r="C5396" s="395" t="s">
        <v>17716</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f>'Page 1 - General Information'!$G$12</f>
        <v>104105353</v>
      </c>
      <c r="B5397" t="str">
        <f>'Page 1 - General Information'!$G$16</f>
        <v>1164</v>
      </c>
      <c r="C5397" s="395" t="s">
        <v>17716</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f>'Page 1 - General Information'!$G$12</f>
        <v>104105353</v>
      </c>
      <c r="B5398" t="str">
        <f>'Page 1 - General Information'!$G$16</f>
        <v>1164</v>
      </c>
      <c r="C5398" s="395" t="s">
        <v>17716</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f>'Page 1 - General Information'!$G$12</f>
        <v>104105353</v>
      </c>
      <c r="B5399" t="str">
        <f>'Page 1 - General Information'!$G$16</f>
        <v>1164</v>
      </c>
      <c r="C5399" s="395" t="s">
        <v>17716</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f>'Page 1 - General Information'!$G$12</f>
        <v>104105353</v>
      </c>
      <c r="B5400" t="str">
        <f>'Page 1 - General Information'!$G$16</f>
        <v>1164</v>
      </c>
      <c r="C5400" s="395" t="s">
        <v>17716</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f>'Page 1 - General Information'!$G$12</f>
        <v>104105353</v>
      </c>
      <c r="B5401" t="str">
        <f>'Page 1 - General Information'!$G$16</f>
        <v>1164</v>
      </c>
      <c r="C5401" s="395" t="s">
        <v>17716</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f>'Page 1 - General Information'!$G$12</f>
        <v>104105353</v>
      </c>
      <c r="B5402" t="str">
        <f>'Page 1 - General Information'!$G$16</f>
        <v>1164</v>
      </c>
      <c r="C5402" s="395" t="s">
        <v>17716</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f>'Page 1 - General Information'!$G$12</f>
        <v>104105353</v>
      </c>
      <c r="B5403" t="str">
        <f>'Page 1 - General Information'!$G$16</f>
        <v>1164</v>
      </c>
      <c r="C5403" s="395" t="s">
        <v>17716</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f>'Page 1 - General Information'!$G$12</f>
        <v>104105353</v>
      </c>
      <c r="B5404" t="str">
        <f>'Page 1 - General Information'!$G$16</f>
        <v>1164</v>
      </c>
      <c r="C5404" s="395" t="s">
        <v>17716</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f>'Page 1 - General Information'!$G$12</f>
        <v>104105353</v>
      </c>
      <c r="B5405" t="str">
        <f>'Page 1 - General Information'!$G$16</f>
        <v>1164</v>
      </c>
      <c r="C5405" s="395" t="s">
        <v>17716</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f>'Page 1 - General Information'!$G$12</f>
        <v>104105353</v>
      </c>
      <c r="B5406" t="str">
        <f>'Page 1 - General Information'!$G$16</f>
        <v>1164</v>
      </c>
      <c r="C5406" s="395" t="s">
        <v>17716</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f>'Page 1 - General Information'!$G$12</f>
        <v>104105353</v>
      </c>
      <c r="B5407" t="str">
        <f>'Page 1 - General Information'!$G$16</f>
        <v>1164</v>
      </c>
      <c r="C5407" s="395" t="s">
        <v>17716</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f>'Page 1 - General Information'!$G$12</f>
        <v>104105353</v>
      </c>
      <c r="B5408" t="str">
        <f>'Page 1 - General Information'!$G$16</f>
        <v>1164</v>
      </c>
      <c r="C5408" s="395" t="s">
        <v>17716</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f>'Page 1 - General Information'!$G$12</f>
        <v>104105353</v>
      </c>
      <c r="B5409" t="str">
        <f>'Page 1 - General Information'!$G$16</f>
        <v>1164</v>
      </c>
      <c r="C5409" s="395" t="s">
        <v>17716</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f>'Page 1 - General Information'!$G$12</f>
        <v>104105353</v>
      </c>
      <c r="B5410" t="str">
        <f>'Page 1 - General Information'!$G$16</f>
        <v>1164</v>
      </c>
      <c r="C5410" s="395" t="s">
        <v>17716</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f>'Page 1 - General Information'!$G$12</f>
        <v>104105353</v>
      </c>
      <c r="B5411" t="str">
        <f>'Page 1 - General Information'!$G$16</f>
        <v>1164</v>
      </c>
      <c r="C5411" s="395" t="s">
        <v>17716</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f>'Page 1 - General Information'!$G$12</f>
        <v>104105353</v>
      </c>
      <c r="B5412" t="str">
        <f>'Page 1 - General Information'!$G$16</f>
        <v>1164</v>
      </c>
      <c r="C5412" s="395" t="s">
        <v>17716</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f>'Page 1 - General Information'!$G$12</f>
        <v>104105353</v>
      </c>
      <c r="B5413" t="str">
        <f>'Page 1 - General Information'!$G$16</f>
        <v>1164</v>
      </c>
      <c r="C5413" s="395" t="s">
        <v>17716</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f>'Page 1 - General Information'!$G$12</f>
        <v>104105353</v>
      </c>
      <c r="B5414" t="str">
        <f>'Page 1 - General Information'!$G$16</f>
        <v>1164</v>
      </c>
      <c r="C5414" s="395" t="s">
        <v>17716</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f>'Page 1 - General Information'!$G$12</f>
        <v>104105353</v>
      </c>
      <c r="B5415" t="str">
        <f>'Page 1 - General Information'!$G$16</f>
        <v>1164</v>
      </c>
      <c r="C5415" s="395" t="s">
        <v>17716</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f>'Page 1 - General Information'!$G$12</f>
        <v>104105353</v>
      </c>
      <c r="B5416" t="str">
        <f>'Page 1 - General Information'!$G$16</f>
        <v>1164</v>
      </c>
      <c r="C5416" s="395" t="s">
        <v>17716</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f>'Page 1 - General Information'!$G$12</f>
        <v>104105353</v>
      </c>
      <c r="B5417" t="str">
        <f>'Page 1 - General Information'!$G$16</f>
        <v>1164</v>
      </c>
      <c r="C5417" s="395" t="s">
        <v>17716</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f>'Page 1 - General Information'!$G$12</f>
        <v>104105353</v>
      </c>
      <c r="B5418" t="str">
        <f>'Page 1 - General Information'!$G$16</f>
        <v>1164</v>
      </c>
      <c r="C5418" s="395" t="s">
        <v>17716</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f>'Page 1 - General Information'!$G$12</f>
        <v>104105353</v>
      </c>
      <c r="B5419" t="str">
        <f>'Page 1 - General Information'!$G$16</f>
        <v>1164</v>
      </c>
      <c r="C5419" s="395" t="s">
        <v>17716</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f>'Page 1 - General Information'!$G$12</f>
        <v>104105353</v>
      </c>
      <c r="B5420" t="str">
        <f>'Page 1 - General Information'!$G$16</f>
        <v>1164</v>
      </c>
      <c r="C5420" s="395" t="s">
        <v>17716</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f>'Page 1 - General Information'!$G$12</f>
        <v>104105353</v>
      </c>
      <c r="B5421" t="str">
        <f>'Page 1 - General Information'!$G$16</f>
        <v>1164</v>
      </c>
      <c r="C5421" s="395" t="s">
        <v>17716</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f>'Page 1 - General Information'!$G$12</f>
        <v>104105353</v>
      </c>
      <c r="B5422" t="str">
        <f>'Page 1 - General Information'!$G$16</f>
        <v>1164</v>
      </c>
      <c r="C5422" s="395" t="s">
        <v>17716</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f>'Page 1 - General Information'!$G$12</f>
        <v>104105353</v>
      </c>
      <c r="B5423" t="str">
        <f>'Page 1 - General Information'!$G$16</f>
        <v>1164</v>
      </c>
      <c r="C5423" s="395" t="s">
        <v>17716</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f>'Page 1 - General Information'!$G$12</f>
        <v>104105353</v>
      </c>
      <c r="B5424" t="str">
        <f>'Page 1 - General Information'!$G$16</f>
        <v>1164</v>
      </c>
      <c r="C5424" s="395" t="s">
        <v>17716</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f>'Page 1 - General Information'!$G$12</f>
        <v>104105353</v>
      </c>
      <c r="B5425" t="str">
        <f>'Page 1 - General Information'!$G$16</f>
        <v>1164</v>
      </c>
      <c r="C5425" s="395" t="s">
        <v>17716</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f>'Page 1 - General Information'!$G$12</f>
        <v>104105353</v>
      </c>
      <c r="B5426" t="str">
        <f>'Page 1 - General Information'!$G$16</f>
        <v>1164</v>
      </c>
      <c r="C5426" s="395" t="s">
        <v>17716</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f>'Page 1 - General Information'!$G$12</f>
        <v>104105353</v>
      </c>
      <c r="B5427" t="str">
        <f>'Page 1 - General Information'!$G$16</f>
        <v>1164</v>
      </c>
      <c r="C5427" s="395" t="s">
        <v>17716</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f>'Page 1 - General Information'!$G$12</f>
        <v>104105353</v>
      </c>
      <c r="B5428" t="str">
        <f>'Page 1 - General Information'!$G$16</f>
        <v>1164</v>
      </c>
      <c r="C5428" s="395" t="s">
        <v>17716</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f>'Page 1 - General Information'!$G$12</f>
        <v>104105353</v>
      </c>
      <c r="B5429" t="str">
        <f>'Page 1 - General Information'!$G$16</f>
        <v>1164</v>
      </c>
      <c r="C5429" s="395" t="s">
        <v>17716</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f>'Page 1 - General Information'!$G$12</f>
        <v>104105353</v>
      </c>
      <c r="B5430" t="str">
        <f>'Page 1 - General Information'!$G$16</f>
        <v>1164</v>
      </c>
      <c r="C5430" s="395" t="s">
        <v>17716</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f>'Page 1 - General Information'!$G$12</f>
        <v>104105353</v>
      </c>
      <c r="B5431" t="str">
        <f>'Page 1 - General Information'!$G$16</f>
        <v>1164</v>
      </c>
      <c r="C5431" s="395" t="s">
        <v>17716</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f>'Page 1 - General Information'!$G$12</f>
        <v>104105353</v>
      </c>
      <c r="B5432" t="str">
        <f>'Page 1 - General Information'!$G$16</f>
        <v>1164</v>
      </c>
      <c r="C5432" s="395" t="s">
        <v>17716</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f>'Page 1 - General Information'!$G$12</f>
        <v>104105353</v>
      </c>
      <c r="B5433" t="str">
        <f>'Page 1 - General Information'!$G$16</f>
        <v>1164</v>
      </c>
      <c r="C5433" s="395" t="s">
        <v>17716</v>
      </c>
      <c r="D5433"/>
      <c r="E5433"/>
      <c r="F5433"/>
      <c r="G5433"/>
      <c r="H5433"/>
      <c r="I5433"/>
      <c r="J5433"/>
      <c r="K5433"/>
      <c r="L5433"/>
      <c r="M5433"/>
      <c r="N5433" t="s">
        <v>8278</v>
      </c>
      <c r="O5433"/>
      <c r="P5433" s="401">
        <f>INDEX('Page 3 - Financial Information'!$K$16:$X$186,Y5433,X5433)</f>
        <v>2962</v>
      </c>
      <c r="Q5433"/>
      <c r="R5433"/>
      <c r="S5433" t="s">
        <v>9390</v>
      </c>
      <c r="T5433"/>
      <c r="U5433"/>
      <c r="V5433"/>
      <c r="W5433"/>
      <c r="X5433" s="397">
        <v>1</v>
      </c>
      <c r="Y5433" s="397">
        <v>103</v>
      </c>
    </row>
    <row r="5434" spans="1:25" x14ac:dyDescent="0.25">
      <c r="A5434">
        <f>'Page 1 - General Information'!$G$12</f>
        <v>104105353</v>
      </c>
      <c r="B5434" t="str">
        <f>'Page 1 - General Information'!$G$16</f>
        <v>1164</v>
      </c>
      <c r="C5434" s="395" t="s">
        <v>17716</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f>'Page 1 - General Information'!$G$12</f>
        <v>104105353</v>
      </c>
      <c r="B5435" t="str">
        <f>'Page 1 - General Information'!$G$16</f>
        <v>1164</v>
      </c>
      <c r="C5435" s="395" t="s">
        <v>17716</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f>'Page 1 - General Information'!$G$12</f>
        <v>104105353</v>
      </c>
      <c r="B5436" t="str">
        <f>'Page 1 - General Information'!$G$16</f>
        <v>1164</v>
      </c>
      <c r="C5436" s="395" t="s">
        <v>17716</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f>'Page 1 - General Information'!$G$12</f>
        <v>104105353</v>
      </c>
      <c r="B5437" t="str">
        <f>'Page 1 - General Information'!$G$16</f>
        <v>1164</v>
      </c>
      <c r="C5437" s="395" t="s">
        <v>17716</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f>'Page 1 - General Information'!$G$12</f>
        <v>104105353</v>
      </c>
      <c r="B5438" t="str">
        <f>'Page 1 - General Information'!$G$16</f>
        <v>1164</v>
      </c>
      <c r="C5438" s="395" t="s">
        <v>17716</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f>'Page 1 - General Information'!$G$12</f>
        <v>104105353</v>
      </c>
      <c r="B5439" t="str">
        <f>'Page 1 - General Information'!$G$16</f>
        <v>1164</v>
      </c>
      <c r="C5439" s="395" t="s">
        <v>17716</v>
      </c>
      <c r="D5439"/>
      <c r="E5439"/>
      <c r="F5439"/>
      <c r="G5439"/>
      <c r="H5439"/>
      <c r="I5439"/>
      <c r="J5439"/>
      <c r="K5439"/>
      <c r="L5439"/>
      <c r="M5439"/>
      <c r="N5439" t="s">
        <v>8278</v>
      </c>
      <c r="O5439"/>
      <c r="P5439" s="401">
        <f>INDEX('Page 3 - Financial Information'!$K$16:$X$186,Y5439,X5439)</f>
        <v>2962</v>
      </c>
      <c r="Q5439"/>
      <c r="R5439"/>
      <c r="S5439" t="s">
        <v>9396</v>
      </c>
      <c r="T5439"/>
      <c r="U5439"/>
      <c r="V5439"/>
      <c r="W5439"/>
      <c r="X5439" s="397">
        <v>8</v>
      </c>
      <c r="Y5439" s="397">
        <v>103</v>
      </c>
    </row>
    <row r="5440" spans="1:25" x14ac:dyDescent="0.25">
      <c r="A5440">
        <f>'Page 1 - General Information'!$G$12</f>
        <v>104105353</v>
      </c>
      <c r="B5440" t="str">
        <f>'Page 1 - General Information'!$G$16</f>
        <v>1164</v>
      </c>
      <c r="C5440" s="395" t="s">
        <v>17716</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f>'Page 1 - General Information'!$G$12</f>
        <v>104105353</v>
      </c>
      <c r="B5441" t="str">
        <f>'Page 1 - General Information'!$G$16</f>
        <v>1164</v>
      </c>
      <c r="C5441" s="395" t="s">
        <v>17716</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f>'Page 1 - General Information'!$G$12</f>
        <v>104105353</v>
      </c>
      <c r="B5442" t="str">
        <f>'Page 1 - General Information'!$G$16</f>
        <v>1164</v>
      </c>
      <c r="C5442" s="395" t="s">
        <v>17716</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f>'Page 1 - General Information'!$G$12</f>
        <v>104105353</v>
      </c>
      <c r="B5443" t="str">
        <f>'Page 1 - General Information'!$G$16</f>
        <v>1164</v>
      </c>
      <c r="C5443" s="395" t="s">
        <v>17716</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f>'Page 1 - General Information'!$G$12</f>
        <v>104105353</v>
      </c>
      <c r="B5444" t="str">
        <f>'Page 1 - General Information'!$G$16</f>
        <v>1164</v>
      </c>
      <c r="C5444" s="395" t="s">
        <v>17716</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f>'Page 1 - General Information'!$G$12</f>
        <v>104105353</v>
      </c>
      <c r="B5445" t="str">
        <f>'Page 1 - General Information'!$G$16</f>
        <v>1164</v>
      </c>
      <c r="C5445" s="395" t="s">
        <v>17716</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f>'Page 1 - General Information'!$G$12</f>
        <v>104105353</v>
      </c>
      <c r="B5446" t="str">
        <f>'Page 1 - General Information'!$G$16</f>
        <v>1164</v>
      </c>
      <c r="C5446" s="395" t="s">
        <v>17716</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f>'Page 1 - General Information'!$G$12</f>
        <v>104105353</v>
      </c>
      <c r="B5447" t="str">
        <f>'Page 1 - General Information'!$G$16</f>
        <v>1164</v>
      </c>
      <c r="C5447" s="395" t="s">
        <v>17716</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f>'Page 1 - General Information'!$G$12</f>
        <v>104105353</v>
      </c>
      <c r="B5448" t="str">
        <f>'Page 1 - General Information'!$G$16</f>
        <v>1164</v>
      </c>
      <c r="C5448" s="395" t="s">
        <v>17716</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f>'Page 1 - General Information'!$G$12</f>
        <v>104105353</v>
      </c>
      <c r="B5449" t="str">
        <f>'Page 1 - General Information'!$G$16</f>
        <v>1164</v>
      </c>
      <c r="C5449" s="395" t="s">
        <v>17716</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f>'Page 1 - General Information'!$G$12</f>
        <v>104105353</v>
      </c>
      <c r="B5450" t="str">
        <f>'Page 1 - General Information'!$G$16</f>
        <v>1164</v>
      </c>
      <c r="C5450" s="395" t="s">
        <v>17716</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f>'Page 1 - General Information'!$G$12</f>
        <v>104105353</v>
      </c>
      <c r="B5451" t="str">
        <f>'Page 1 - General Information'!$G$16</f>
        <v>1164</v>
      </c>
      <c r="C5451" s="395" t="s">
        <v>17716</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f>'Page 1 - General Information'!$G$12</f>
        <v>104105353</v>
      </c>
      <c r="B5452" t="str">
        <f>'Page 1 - General Information'!$G$16</f>
        <v>1164</v>
      </c>
      <c r="C5452" s="395" t="s">
        <v>17716</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f>'Page 1 - General Information'!$G$12</f>
        <v>104105353</v>
      </c>
      <c r="B5453" t="str">
        <f>'Page 1 - General Information'!$G$16</f>
        <v>1164</v>
      </c>
      <c r="C5453" s="395" t="s">
        <v>17716</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f>'Page 1 - General Information'!$G$12</f>
        <v>104105353</v>
      </c>
      <c r="B5454" t="str">
        <f>'Page 1 - General Information'!$G$16</f>
        <v>1164</v>
      </c>
      <c r="C5454" s="395" t="s">
        <v>17716</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f>'Page 1 - General Information'!$G$12</f>
        <v>104105353</v>
      </c>
      <c r="B5455" t="str">
        <f>'Page 1 - General Information'!$G$16</f>
        <v>1164</v>
      </c>
      <c r="C5455" s="395" t="s">
        <v>17716</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f>'Page 1 - General Information'!$G$12</f>
        <v>104105353</v>
      </c>
      <c r="B5456" t="str">
        <f>'Page 1 - General Information'!$G$16</f>
        <v>1164</v>
      </c>
      <c r="C5456" s="395" t="s">
        <v>17716</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f>'Page 1 - General Information'!$G$12</f>
        <v>104105353</v>
      </c>
      <c r="B5457" t="str">
        <f>'Page 1 - General Information'!$G$16</f>
        <v>1164</v>
      </c>
      <c r="C5457" s="395" t="s">
        <v>17716</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f>'Page 1 - General Information'!$G$12</f>
        <v>104105353</v>
      </c>
      <c r="B5458" t="str">
        <f>'Page 1 - General Information'!$G$16</f>
        <v>1164</v>
      </c>
      <c r="C5458" s="395" t="s">
        <v>17716</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f>'Page 1 - General Information'!$G$12</f>
        <v>104105353</v>
      </c>
      <c r="B5459" t="str">
        <f>'Page 1 - General Information'!$G$16</f>
        <v>1164</v>
      </c>
      <c r="C5459" s="395" t="s">
        <v>17716</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f>'Page 1 - General Information'!$G$12</f>
        <v>104105353</v>
      </c>
      <c r="B5460" t="str">
        <f>'Page 1 - General Information'!$G$16</f>
        <v>1164</v>
      </c>
      <c r="C5460" s="395" t="s">
        <v>17716</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f>'Page 1 - General Information'!$G$12</f>
        <v>104105353</v>
      </c>
      <c r="B5461" t="str">
        <f>'Page 1 - General Information'!$G$16</f>
        <v>1164</v>
      </c>
      <c r="C5461" s="395" t="s">
        <v>17716</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f>'Page 1 - General Information'!$G$12</f>
        <v>104105353</v>
      </c>
      <c r="B5462" t="str">
        <f>'Page 1 - General Information'!$G$16</f>
        <v>1164</v>
      </c>
      <c r="C5462" s="395" t="s">
        <v>17716</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f>'Page 1 - General Information'!$G$12</f>
        <v>104105353</v>
      </c>
      <c r="B5463" t="str">
        <f>'Page 1 - General Information'!$G$16</f>
        <v>1164</v>
      </c>
      <c r="C5463" s="395" t="s">
        <v>17716</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f>'Page 1 - General Information'!$G$12</f>
        <v>104105353</v>
      </c>
      <c r="B5464" t="str">
        <f>'Page 1 - General Information'!$G$16</f>
        <v>1164</v>
      </c>
      <c r="C5464" s="395" t="s">
        <v>17716</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f>'Page 1 - General Information'!$G$12</f>
        <v>104105353</v>
      </c>
      <c r="B5465" t="str">
        <f>'Page 1 - General Information'!$G$16</f>
        <v>1164</v>
      </c>
      <c r="C5465" s="395" t="s">
        <v>17716</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f>'Page 1 - General Information'!$G$12</f>
        <v>104105353</v>
      </c>
      <c r="B5466" t="str">
        <f>'Page 1 - General Information'!$G$16</f>
        <v>1164</v>
      </c>
      <c r="C5466" s="395" t="s">
        <v>17716</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f>'Page 1 - General Information'!$G$12</f>
        <v>104105353</v>
      </c>
      <c r="B5467" t="str">
        <f>'Page 1 - General Information'!$G$16</f>
        <v>1164</v>
      </c>
      <c r="C5467" s="395" t="s">
        <v>17716</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f>'Page 1 - General Information'!$G$12</f>
        <v>104105353</v>
      </c>
      <c r="B5468" t="str">
        <f>'Page 1 - General Information'!$G$16</f>
        <v>1164</v>
      </c>
      <c r="C5468" s="395" t="s">
        <v>17716</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f>'Page 1 - General Information'!$G$12</f>
        <v>104105353</v>
      </c>
      <c r="B5469" t="str">
        <f>'Page 1 - General Information'!$G$16</f>
        <v>1164</v>
      </c>
      <c r="C5469" s="395" t="s">
        <v>17716</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f>'Page 1 - General Information'!$G$12</f>
        <v>104105353</v>
      </c>
      <c r="B5470" t="str">
        <f>'Page 1 - General Information'!$G$16</f>
        <v>1164</v>
      </c>
      <c r="C5470" s="395" t="s">
        <v>17716</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f>'Page 1 - General Information'!$G$12</f>
        <v>104105353</v>
      </c>
      <c r="B5471" t="str">
        <f>'Page 1 - General Information'!$G$16</f>
        <v>1164</v>
      </c>
      <c r="C5471" s="395" t="s">
        <v>17716</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f>'Page 1 - General Information'!$G$12</f>
        <v>104105353</v>
      </c>
      <c r="B5472" t="str">
        <f>'Page 1 - General Information'!$G$16</f>
        <v>1164</v>
      </c>
      <c r="C5472" s="395" t="s">
        <v>17716</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f>'Page 1 - General Information'!$G$12</f>
        <v>104105353</v>
      </c>
      <c r="B5473" t="str">
        <f>'Page 1 - General Information'!$G$16</f>
        <v>1164</v>
      </c>
      <c r="C5473" s="395" t="s">
        <v>17716</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f>'Page 1 - General Information'!$G$12</f>
        <v>104105353</v>
      </c>
      <c r="B5474" t="str">
        <f>'Page 1 - General Information'!$G$16</f>
        <v>1164</v>
      </c>
      <c r="C5474" s="395" t="s">
        <v>17716</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f>'Page 1 - General Information'!$G$12</f>
        <v>104105353</v>
      </c>
      <c r="B5475" t="str">
        <f>'Page 1 - General Information'!$G$16</f>
        <v>1164</v>
      </c>
      <c r="C5475" s="395" t="s">
        <v>17716</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f>'Page 1 - General Information'!$G$12</f>
        <v>104105353</v>
      </c>
      <c r="B5476" t="str">
        <f>'Page 1 - General Information'!$G$16</f>
        <v>1164</v>
      </c>
      <c r="C5476" s="395" t="s">
        <v>17716</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f>'Page 1 - General Information'!$G$12</f>
        <v>104105353</v>
      </c>
      <c r="B5477" t="str">
        <f>'Page 1 - General Information'!$G$16</f>
        <v>1164</v>
      </c>
      <c r="C5477" s="395" t="s">
        <v>17716</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25">
      <c r="A5478">
        <f>'Page 1 - General Information'!$G$12</f>
        <v>104105353</v>
      </c>
      <c r="B5478" t="str">
        <f>'Page 1 - General Information'!$G$16</f>
        <v>1164</v>
      </c>
      <c r="C5478" s="395" t="s">
        <v>17716</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25">
      <c r="A5479">
        <f>'Page 1 - General Information'!$G$12</f>
        <v>104105353</v>
      </c>
      <c r="B5479" t="str">
        <f>'Page 1 - General Information'!$G$16</f>
        <v>1164</v>
      </c>
      <c r="C5479" s="395" t="s">
        <v>17716</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f>'Page 1 - General Information'!$G$12</f>
        <v>104105353</v>
      </c>
      <c r="B5480" t="str">
        <f>'Page 1 - General Information'!$G$16</f>
        <v>1164</v>
      </c>
      <c r="C5480" s="395" t="s">
        <v>17716</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25">
      <c r="A5481">
        <f>'Page 1 - General Information'!$G$12</f>
        <v>104105353</v>
      </c>
      <c r="B5481" t="str">
        <f>'Page 1 - General Information'!$G$16</f>
        <v>1164</v>
      </c>
      <c r="C5481" s="395" t="s">
        <v>17716</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f>'Page 1 - General Information'!$G$12</f>
        <v>104105353</v>
      </c>
      <c r="B5482" t="str">
        <f>'Page 1 - General Information'!$G$16</f>
        <v>1164</v>
      </c>
      <c r="C5482" s="395" t="s">
        <v>17716</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25">
      <c r="A5483">
        <f>'Page 1 - General Information'!$G$12</f>
        <v>104105353</v>
      </c>
      <c r="B5483" t="str">
        <f>'Page 1 - General Information'!$G$16</f>
        <v>1164</v>
      </c>
      <c r="C5483" s="395" t="s">
        <v>17716</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25">
      <c r="A5484">
        <f>'Page 1 - General Information'!$G$12</f>
        <v>104105353</v>
      </c>
      <c r="B5484" t="str">
        <f>'Page 1 - General Information'!$G$16</f>
        <v>1164</v>
      </c>
      <c r="C5484" s="395" t="s">
        <v>17716</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f>'Page 1 - General Information'!$G$12</f>
        <v>104105353</v>
      </c>
      <c r="B5485" t="str">
        <f>'Page 1 - General Information'!$G$16</f>
        <v>1164</v>
      </c>
      <c r="C5485" s="395" t="s">
        <v>17716</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f>'Page 1 - General Information'!$G$12</f>
        <v>104105353</v>
      </c>
      <c r="B5486" t="str">
        <f>'Page 1 - General Information'!$G$16</f>
        <v>1164</v>
      </c>
      <c r="C5486" s="395" t="s">
        <v>17716</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f>'Page 1 - General Information'!$G$12</f>
        <v>104105353</v>
      </c>
      <c r="B5487" t="str">
        <f>'Page 1 - General Information'!$G$16</f>
        <v>1164</v>
      </c>
      <c r="C5487" s="395" t="s">
        <v>17716</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f>'Page 1 - General Information'!$G$12</f>
        <v>104105353</v>
      </c>
      <c r="B5488" t="str">
        <f>'Page 1 - General Information'!$G$16</f>
        <v>1164</v>
      </c>
      <c r="C5488" s="395" t="s">
        <v>17716</v>
      </c>
      <c r="D5488"/>
      <c r="E5488"/>
      <c r="F5488"/>
      <c r="G5488"/>
      <c r="H5488"/>
      <c r="I5488"/>
      <c r="J5488"/>
      <c r="K5488"/>
      <c r="L5488"/>
      <c r="M5488"/>
      <c r="N5488" t="s">
        <v>8278</v>
      </c>
      <c r="O5488"/>
      <c r="P5488" s="401">
        <f>INDEX('Page 3 - Financial Information'!$K$16:$X$186,Y5488,X5488)</f>
        <v>4350</v>
      </c>
      <c r="Q5488"/>
      <c r="R5488"/>
      <c r="S5488" t="s">
        <v>10220</v>
      </c>
      <c r="T5488"/>
      <c r="U5488"/>
      <c r="V5488"/>
      <c r="W5488"/>
      <c r="X5488" s="397">
        <v>1</v>
      </c>
      <c r="Y5488" s="397">
        <v>108</v>
      </c>
    </row>
    <row r="5489" spans="1:25" x14ac:dyDescent="0.25">
      <c r="A5489">
        <f>'Page 1 - General Information'!$G$12</f>
        <v>104105353</v>
      </c>
      <c r="B5489" t="str">
        <f>'Page 1 - General Information'!$G$16</f>
        <v>1164</v>
      </c>
      <c r="C5489" s="395" t="s">
        <v>17716</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25">
      <c r="A5490">
        <f>'Page 1 - General Information'!$G$12</f>
        <v>104105353</v>
      </c>
      <c r="B5490" t="str">
        <f>'Page 1 - General Information'!$G$16</f>
        <v>1164</v>
      </c>
      <c r="C5490" s="395" t="s">
        <v>17716</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f>'Page 1 - General Information'!$G$12</f>
        <v>104105353</v>
      </c>
      <c r="B5491" t="str">
        <f>'Page 1 - General Information'!$G$16</f>
        <v>1164</v>
      </c>
      <c r="C5491" s="395" t="s">
        <v>17716</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25">
      <c r="A5492">
        <f>'Page 1 - General Information'!$G$12</f>
        <v>104105353</v>
      </c>
      <c r="B5492" t="str">
        <f>'Page 1 - General Information'!$G$16</f>
        <v>1164</v>
      </c>
      <c r="C5492" s="395" t="s">
        <v>17716</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f>'Page 1 - General Information'!$G$12</f>
        <v>104105353</v>
      </c>
      <c r="B5493" t="str">
        <f>'Page 1 - General Information'!$G$16</f>
        <v>1164</v>
      </c>
      <c r="C5493" s="395" t="s">
        <v>17716</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25">
      <c r="A5494">
        <f>'Page 1 - General Information'!$G$12</f>
        <v>104105353</v>
      </c>
      <c r="B5494" t="str">
        <f>'Page 1 - General Information'!$G$16</f>
        <v>1164</v>
      </c>
      <c r="C5494" s="395" t="s">
        <v>17716</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f>'Page 1 - General Information'!$G$12</f>
        <v>104105353</v>
      </c>
      <c r="B5495" t="str">
        <f>'Page 1 - General Information'!$G$16</f>
        <v>1164</v>
      </c>
      <c r="C5495" s="395" t="s">
        <v>17716</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f>'Page 1 - General Information'!$G$12</f>
        <v>104105353</v>
      </c>
      <c r="B5496" t="str">
        <f>'Page 1 - General Information'!$G$16</f>
        <v>1164</v>
      </c>
      <c r="C5496" s="395" t="s">
        <v>17716</v>
      </c>
      <c r="D5496"/>
      <c r="E5496"/>
      <c r="F5496"/>
      <c r="G5496"/>
      <c r="H5496"/>
      <c r="I5496"/>
      <c r="J5496"/>
      <c r="K5496"/>
      <c r="L5496"/>
      <c r="M5496"/>
      <c r="N5496" t="s">
        <v>8278</v>
      </c>
      <c r="O5496"/>
      <c r="P5496" s="401">
        <f>INDEX('Page 3 - Financial Information'!$K$16:$X$186,Y5496,X5496)</f>
        <v>4350</v>
      </c>
      <c r="Q5496"/>
      <c r="R5496"/>
      <c r="S5496" t="s">
        <v>10228</v>
      </c>
      <c r="T5496"/>
      <c r="U5496"/>
      <c r="V5496"/>
      <c r="W5496"/>
      <c r="X5496" s="397">
        <v>10</v>
      </c>
      <c r="Y5496" s="397">
        <v>108</v>
      </c>
    </row>
    <row r="5497" spans="1:25" x14ac:dyDescent="0.25">
      <c r="A5497">
        <f>'Page 1 - General Information'!$G$12</f>
        <v>104105353</v>
      </c>
      <c r="B5497" t="str">
        <f>'Page 1 - General Information'!$G$16</f>
        <v>1164</v>
      </c>
      <c r="C5497" s="395" t="s">
        <v>17716</v>
      </c>
      <c r="D5497"/>
      <c r="E5497"/>
      <c r="F5497"/>
      <c r="G5497"/>
      <c r="H5497"/>
      <c r="I5497"/>
      <c r="J5497"/>
      <c r="K5497"/>
      <c r="L5497"/>
      <c r="M5497"/>
      <c r="N5497" t="s">
        <v>8278</v>
      </c>
      <c r="O5497"/>
      <c r="P5497" s="401">
        <f>INDEX('Page 3 - Financial Information'!$K$16:$X$186,Y5497,X5497)</f>
        <v>11006.86</v>
      </c>
      <c r="Q5497"/>
      <c r="R5497"/>
      <c r="S5497" t="s">
        <v>10229</v>
      </c>
      <c r="T5497"/>
      <c r="U5497"/>
      <c r="V5497"/>
      <c r="W5497"/>
      <c r="X5497" s="397">
        <v>13</v>
      </c>
      <c r="Y5497" s="397">
        <v>108</v>
      </c>
    </row>
    <row r="5498" spans="1:25" x14ac:dyDescent="0.25">
      <c r="A5498">
        <f>'Page 1 - General Information'!$G$12</f>
        <v>104105353</v>
      </c>
      <c r="B5498" t="str">
        <f>'Page 1 - General Information'!$G$16</f>
        <v>1164</v>
      </c>
      <c r="C5498" s="395" t="s">
        <v>17716</v>
      </c>
      <c r="D5498"/>
      <c r="E5498"/>
      <c r="F5498"/>
      <c r="G5498"/>
      <c r="H5498"/>
      <c r="I5498"/>
      <c r="J5498"/>
      <c r="K5498"/>
      <c r="L5498"/>
      <c r="M5498"/>
      <c r="N5498" t="s">
        <v>8278</v>
      </c>
      <c r="O5498"/>
      <c r="P5498" s="401">
        <f>INDEX('Page 3 - Financial Information'!$K$16:$X$186,Y5498,X5498)</f>
        <v>10056.700000000001</v>
      </c>
      <c r="Q5498"/>
      <c r="R5498"/>
      <c r="S5498" t="s">
        <v>10230</v>
      </c>
      <c r="T5498"/>
      <c r="U5498"/>
      <c r="V5498"/>
      <c r="W5498"/>
      <c r="X5498" s="397">
        <v>14</v>
      </c>
      <c r="Y5498" s="397">
        <v>108</v>
      </c>
    </row>
    <row r="5499" spans="1:25" x14ac:dyDescent="0.25">
      <c r="A5499">
        <f>'Page 1 - General Information'!$G$12</f>
        <v>104105353</v>
      </c>
      <c r="B5499" t="str">
        <f>'Page 1 - General Information'!$G$16</f>
        <v>1164</v>
      </c>
      <c r="C5499" s="395" t="s">
        <v>17716</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f>'Page 1 - General Information'!$G$12</f>
        <v>104105353</v>
      </c>
      <c r="B5500" t="str">
        <f>'Page 1 - General Information'!$G$16</f>
        <v>1164</v>
      </c>
      <c r="C5500" s="395" t="s">
        <v>17716</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f>'Page 1 - General Information'!$G$12</f>
        <v>104105353</v>
      </c>
      <c r="B5501" t="str">
        <f>'Page 1 - General Information'!$G$16</f>
        <v>1164</v>
      </c>
      <c r="C5501" s="395" t="s">
        <v>17716</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f>'Page 1 - General Information'!$G$12</f>
        <v>104105353</v>
      </c>
      <c r="B5502" t="str">
        <f>'Page 1 - General Information'!$G$16</f>
        <v>1164</v>
      </c>
      <c r="C5502" s="395" t="s">
        <v>17716</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f>'Page 1 - General Information'!$G$12</f>
        <v>104105353</v>
      </c>
      <c r="B5503" t="str">
        <f>'Page 1 - General Information'!$G$16</f>
        <v>1164</v>
      </c>
      <c r="C5503" s="395" t="s">
        <v>17716</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f>'Page 1 - General Information'!$G$12</f>
        <v>104105353</v>
      </c>
      <c r="B5504" t="str">
        <f>'Page 1 - General Information'!$G$16</f>
        <v>1164</v>
      </c>
      <c r="C5504" s="395" t="s">
        <v>17716</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f>'Page 1 - General Information'!$G$12</f>
        <v>104105353</v>
      </c>
      <c r="B5505" t="str">
        <f>'Page 1 - General Information'!$G$16</f>
        <v>1164</v>
      </c>
      <c r="C5505" s="395" t="s">
        <v>17716</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f>'Page 1 - General Information'!$G$12</f>
        <v>104105353</v>
      </c>
      <c r="B5506" t="str">
        <f>'Page 1 - General Information'!$G$16</f>
        <v>1164</v>
      </c>
      <c r="C5506" s="395" t="s">
        <v>17716</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f>'Page 1 - General Information'!$G$12</f>
        <v>104105353</v>
      </c>
      <c r="B5507" t="str">
        <f>'Page 1 - General Information'!$G$16</f>
        <v>1164</v>
      </c>
      <c r="C5507" s="395" t="s">
        <v>17716</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f>'Page 1 - General Information'!$G$12</f>
        <v>104105353</v>
      </c>
      <c r="B5508" t="str">
        <f>'Page 1 - General Information'!$G$16</f>
        <v>1164</v>
      </c>
      <c r="C5508" s="395" t="s">
        <v>17716</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f>'Page 1 - General Information'!$G$12</f>
        <v>104105353</v>
      </c>
      <c r="B5509" t="str">
        <f>'Page 1 - General Information'!$G$16</f>
        <v>1164</v>
      </c>
      <c r="C5509" s="395" t="s">
        <v>17716</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f>'Page 1 - General Information'!$G$12</f>
        <v>104105353</v>
      </c>
      <c r="B5510" t="str">
        <f>'Page 1 - General Information'!$G$16</f>
        <v>1164</v>
      </c>
      <c r="C5510" s="395" t="s">
        <v>17716</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25">
      <c r="A5511">
        <f>'Page 1 - General Information'!$G$12</f>
        <v>104105353</v>
      </c>
      <c r="B5511" t="str">
        <f>'Page 1 - General Information'!$G$16</f>
        <v>1164</v>
      </c>
      <c r="C5511" s="395" t="s">
        <v>17716</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25">
      <c r="A5512">
        <f>'Page 1 - General Information'!$G$12</f>
        <v>104105353</v>
      </c>
      <c r="B5512" t="str">
        <f>'Page 1 - General Information'!$G$16</f>
        <v>1164</v>
      </c>
      <c r="C5512" s="395" t="s">
        <v>17716</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f>'Page 1 - General Information'!$G$12</f>
        <v>104105353</v>
      </c>
      <c r="B5513" t="str">
        <f>'Page 1 - General Information'!$G$16</f>
        <v>1164</v>
      </c>
      <c r="C5513" s="395" t="s">
        <v>17716</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25">
      <c r="A5514">
        <f>'Page 1 - General Information'!$G$12</f>
        <v>104105353</v>
      </c>
      <c r="B5514" t="str">
        <f>'Page 1 - General Information'!$G$16</f>
        <v>1164</v>
      </c>
      <c r="C5514" s="395" t="s">
        <v>17716</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f>'Page 1 - General Information'!$G$12</f>
        <v>104105353</v>
      </c>
      <c r="B5515" t="str">
        <f>'Page 1 - General Information'!$G$16</f>
        <v>1164</v>
      </c>
      <c r="C5515" s="395" t="s">
        <v>17716</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f>'Page 1 - General Information'!$G$12</f>
        <v>104105353</v>
      </c>
      <c r="B5516" t="str">
        <f>'Page 1 - General Information'!$G$16</f>
        <v>1164</v>
      </c>
      <c r="C5516" s="395" t="s">
        <v>17716</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f>'Page 1 - General Information'!$G$12</f>
        <v>104105353</v>
      </c>
      <c r="B5517" t="str">
        <f>'Page 1 - General Information'!$G$16</f>
        <v>1164</v>
      </c>
      <c r="C5517" s="395" t="s">
        <v>17716</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f>'Page 1 - General Information'!$G$12</f>
        <v>104105353</v>
      </c>
      <c r="B5518" t="str">
        <f>'Page 1 - General Information'!$G$16</f>
        <v>1164</v>
      </c>
      <c r="C5518" s="395" t="s">
        <v>17716</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f>'Page 1 - General Information'!$G$12</f>
        <v>104105353</v>
      </c>
      <c r="B5519" t="str">
        <f>'Page 1 - General Information'!$G$16</f>
        <v>1164</v>
      </c>
      <c r="C5519" s="395" t="s">
        <v>17716</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f>'Page 1 - General Information'!$G$12</f>
        <v>104105353</v>
      </c>
      <c r="B5520" t="str">
        <f>'Page 1 - General Information'!$G$16</f>
        <v>1164</v>
      </c>
      <c r="C5520" s="395" t="s">
        <v>17716</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f>'Page 1 - General Information'!$G$12</f>
        <v>104105353</v>
      </c>
      <c r="B5521" t="str">
        <f>'Page 1 - General Information'!$G$16</f>
        <v>1164</v>
      </c>
      <c r="C5521" s="395" t="s">
        <v>17716</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f>'Page 1 - General Information'!$G$12</f>
        <v>104105353</v>
      </c>
      <c r="B5522" t="str">
        <f>'Page 1 - General Information'!$G$16</f>
        <v>1164</v>
      </c>
      <c r="C5522" s="395" t="s">
        <v>17716</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f>'Page 1 - General Information'!$G$12</f>
        <v>104105353</v>
      </c>
      <c r="B5523" t="str">
        <f>'Page 1 - General Information'!$G$16</f>
        <v>1164</v>
      </c>
      <c r="C5523" s="395" t="s">
        <v>17716</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f>'Page 1 - General Information'!$G$12</f>
        <v>104105353</v>
      </c>
      <c r="B5524" t="str">
        <f>'Page 1 - General Information'!$G$16</f>
        <v>1164</v>
      </c>
      <c r="C5524" s="395" t="s">
        <v>17716</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f>'Page 1 - General Information'!$G$12</f>
        <v>104105353</v>
      </c>
      <c r="B5525" t="str">
        <f>'Page 1 - General Information'!$G$16</f>
        <v>1164</v>
      </c>
      <c r="C5525" s="395" t="s">
        <v>17716</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f>'Page 1 - General Information'!$G$12</f>
        <v>104105353</v>
      </c>
      <c r="B5526" t="str">
        <f>'Page 1 - General Information'!$G$16</f>
        <v>1164</v>
      </c>
      <c r="C5526" s="395" t="s">
        <v>17716</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f>'Page 1 - General Information'!$G$12</f>
        <v>104105353</v>
      </c>
      <c r="B5527" t="str">
        <f>'Page 1 - General Information'!$G$16</f>
        <v>1164</v>
      </c>
      <c r="C5527" s="395" t="s">
        <v>17716</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f>'Page 1 - General Information'!$G$12</f>
        <v>104105353</v>
      </c>
      <c r="B5528" t="str">
        <f>'Page 1 - General Information'!$G$16</f>
        <v>1164</v>
      </c>
      <c r="C5528" s="395" t="s">
        <v>17716</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f>'Page 1 - General Information'!$G$12</f>
        <v>104105353</v>
      </c>
      <c r="B5529" t="str">
        <f>'Page 1 - General Information'!$G$16</f>
        <v>1164</v>
      </c>
      <c r="C5529" s="395" t="s">
        <v>17716</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f>'Page 1 - General Information'!$G$12</f>
        <v>104105353</v>
      </c>
      <c r="B5530" t="str">
        <f>'Page 1 - General Information'!$G$16</f>
        <v>1164</v>
      </c>
      <c r="C5530" s="395" t="s">
        <v>17716</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f>'Page 1 - General Information'!$G$12</f>
        <v>104105353</v>
      </c>
      <c r="B5531" t="str">
        <f>'Page 1 - General Information'!$G$16</f>
        <v>1164</v>
      </c>
      <c r="C5531" s="395" t="s">
        <v>17716</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f>'Page 1 - General Information'!$G$12</f>
        <v>104105353</v>
      </c>
      <c r="B5532" t="str">
        <f>'Page 1 - General Information'!$G$16</f>
        <v>1164</v>
      </c>
      <c r="C5532" s="395" t="s">
        <v>17716</v>
      </c>
      <c r="D5532"/>
      <c r="E5532"/>
      <c r="F5532"/>
      <c r="G5532"/>
      <c r="H5532"/>
      <c r="I5532"/>
      <c r="J5532"/>
      <c r="K5532"/>
      <c r="L5532"/>
      <c r="M5532"/>
      <c r="N5532" t="s">
        <v>8278</v>
      </c>
      <c r="O5532"/>
      <c r="P5532" s="401">
        <f>INDEX('Page 3 - Financial Information'!$K$16:$X$186,Y5532,X5532)</f>
        <v>4271</v>
      </c>
      <c r="Q5532"/>
      <c r="R5532"/>
      <c r="S5532" t="s">
        <v>9478</v>
      </c>
      <c r="T5532"/>
      <c r="U5532"/>
      <c r="V5532"/>
      <c r="W5532"/>
      <c r="X5532" s="397">
        <v>1</v>
      </c>
      <c r="Y5532" s="397">
        <v>112</v>
      </c>
    </row>
    <row r="5533" spans="1:25" x14ac:dyDescent="0.25">
      <c r="A5533">
        <f>'Page 1 - General Information'!$G$12</f>
        <v>104105353</v>
      </c>
      <c r="B5533" t="str">
        <f>'Page 1 - General Information'!$G$16</f>
        <v>1164</v>
      </c>
      <c r="C5533" s="395" t="s">
        <v>17716</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25">
      <c r="A5534">
        <f>'Page 1 - General Information'!$G$12</f>
        <v>104105353</v>
      </c>
      <c r="B5534" t="str">
        <f>'Page 1 - General Information'!$G$16</f>
        <v>1164</v>
      </c>
      <c r="C5534" s="395" t="s">
        <v>17716</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f>'Page 1 - General Information'!$G$12</f>
        <v>104105353</v>
      </c>
      <c r="B5535" t="str">
        <f>'Page 1 - General Information'!$G$16</f>
        <v>1164</v>
      </c>
      <c r="C5535" s="395" t="s">
        <v>17716</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25">
      <c r="A5536">
        <f>'Page 1 - General Information'!$G$12</f>
        <v>104105353</v>
      </c>
      <c r="B5536" t="str">
        <f>'Page 1 - General Information'!$G$16</f>
        <v>1164</v>
      </c>
      <c r="C5536" s="395" t="s">
        <v>17716</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f>'Page 1 - General Information'!$G$12</f>
        <v>104105353</v>
      </c>
      <c r="B5537" t="str">
        <f>'Page 1 - General Information'!$G$16</f>
        <v>1164</v>
      </c>
      <c r="C5537" s="395" t="s">
        <v>17716</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25">
      <c r="A5538">
        <f>'Page 1 - General Information'!$G$12</f>
        <v>104105353</v>
      </c>
      <c r="B5538" t="str">
        <f>'Page 1 - General Information'!$G$16</f>
        <v>1164</v>
      </c>
      <c r="C5538" s="395" t="s">
        <v>17716</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f>'Page 1 - General Information'!$G$12</f>
        <v>104105353</v>
      </c>
      <c r="B5539" t="str">
        <f>'Page 1 - General Information'!$G$16</f>
        <v>1164</v>
      </c>
      <c r="C5539" s="395" t="s">
        <v>17716</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f>'Page 1 - General Information'!$G$12</f>
        <v>104105353</v>
      </c>
      <c r="B5540" t="str">
        <f>'Page 1 - General Information'!$G$16</f>
        <v>1164</v>
      </c>
      <c r="C5540" s="395" t="s">
        <v>17716</v>
      </c>
      <c r="D5540"/>
      <c r="E5540"/>
      <c r="F5540"/>
      <c r="G5540"/>
      <c r="H5540"/>
      <c r="I5540"/>
      <c r="J5540"/>
      <c r="K5540"/>
      <c r="L5540"/>
      <c r="M5540"/>
      <c r="N5540" t="s">
        <v>8278</v>
      </c>
      <c r="O5540"/>
      <c r="P5540" s="401">
        <f>INDEX('Page 3 - Financial Information'!$K$16:$X$186,Y5540,X5540)</f>
        <v>4271</v>
      </c>
      <c r="Q5540"/>
      <c r="R5540"/>
      <c r="S5540" t="s">
        <v>9486</v>
      </c>
      <c r="T5540"/>
      <c r="U5540"/>
      <c r="V5540"/>
      <c r="W5540"/>
      <c r="X5540" s="397">
        <v>10</v>
      </c>
      <c r="Y5540" s="397">
        <v>112</v>
      </c>
    </row>
    <row r="5541" spans="1:25" x14ac:dyDescent="0.25">
      <c r="A5541">
        <f>'Page 1 - General Information'!$G$12</f>
        <v>104105353</v>
      </c>
      <c r="B5541" t="str">
        <f>'Page 1 - General Information'!$G$16</f>
        <v>1164</v>
      </c>
      <c r="C5541" s="395" t="s">
        <v>17716</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f>'Page 1 - General Information'!$G$12</f>
        <v>104105353</v>
      </c>
      <c r="B5542" t="str">
        <f>'Page 1 - General Information'!$G$16</f>
        <v>1164</v>
      </c>
      <c r="C5542" s="395" t="s">
        <v>17716</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f>'Page 1 - General Information'!$G$12</f>
        <v>104105353</v>
      </c>
      <c r="B5543" t="str">
        <f>'Page 1 - General Information'!$G$16</f>
        <v>1164</v>
      </c>
      <c r="C5543" s="395" t="s">
        <v>17716</v>
      </c>
      <c r="D5543"/>
      <c r="E5543"/>
      <c r="F5543"/>
      <c r="G5543"/>
      <c r="H5543"/>
      <c r="I5543"/>
      <c r="J5543"/>
      <c r="K5543"/>
      <c r="L5543"/>
      <c r="M5543"/>
      <c r="N5543" t="s">
        <v>8278</v>
      </c>
      <c r="O5543"/>
      <c r="P5543" s="401">
        <f>INDEX('Page 3 - Financial Information'!$K$16:$X$186,Y5543,X5543)</f>
        <v>7743.18</v>
      </c>
      <c r="Q5543"/>
      <c r="R5543"/>
      <c r="S5543" t="s">
        <v>9489</v>
      </c>
      <c r="T5543"/>
      <c r="U5543"/>
      <c r="V5543"/>
      <c r="W5543"/>
      <c r="X5543" s="397">
        <v>1</v>
      </c>
      <c r="Y5543" s="397">
        <v>113</v>
      </c>
    </row>
    <row r="5544" spans="1:25" x14ac:dyDescent="0.25">
      <c r="A5544">
        <f>'Page 1 - General Information'!$G$12</f>
        <v>104105353</v>
      </c>
      <c r="B5544" t="str">
        <f>'Page 1 - General Information'!$G$16</f>
        <v>1164</v>
      </c>
      <c r="C5544" s="395" t="s">
        <v>17716</v>
      </c>
      <c r="D5544"/>
      <c r="E5544"/>
      <c r="F5544"/>
      <c r="G5544"/>
      <c r="H5544"/>
      <c r="I5544"/>
      <c r="J5544"/>
      <c r="K5544"/>
      <c r="L5544"/>
      <c r="M5544"/>
      <c r="N5544" t="s">
        <v>8278</v>
      </c>
      <c r="O5544"/>
      <c r="P5544" s="401">
        <f>INDEX('Page 3 - Financial Information'!$K$16:$X$186,Y5544,X5544)</f>
        <v>2293.44</v>
      </c>
      <c r="Q5544"/>
      <c r="R5544"/>
      <c r="S5544" t="s">
        <v>9490</v>
      </c>
      <c r="T5544"/>
      <c r="U5544"/>
      <c r="V5544"/>
      <c r="W5544"/>
      <c r="X5544" s="397">
        <v>3</v>
      </c>
      <c r="Y5544" s="397">
        <v>113</v>
      </c>
    </row>
    <row r="5545" spans="1:25" x14ac:dyDescent="0.25">
      <c r="A5545">
        <f>'Page 1 - General Information'!$G$12</f>
        <v>104105353</v>
      </c>
      <c r="B5545" t="str">
        <f>'Page 1 - General Information'!$G$16</f>
        <v>1164</v>
      </c>
      <c r="C5545" s="395" t="s">
        <v>17716</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f>'Page 1 - General Information'!$G$12</f>
        <v>104105353</v>
      </c>
      <c r="B5546" t="str">
        <f>'Page 1 - General Information'!$G$16</f>
        <v>1164</v>
      </c>
      <c r="C5546" s="395" t="s">
        <v>17716</v>
      </c>
      <c r="D5546"/>
      <c r="E5546"/>
      <c r="F5546"/>
      <c r="G5546"/>
      <c r="H5546"/>
      <c r="I5546"/>
      <c r="J5546"/>
      <c r="K5546"/>
      <c r="L5546"/>
      <c r="M5546"/>
      <c r="N5546" t="s">
        <v>8278</v>
      </c>
      <c r="O5546"/>
      <c r="P5546" s="401">
        <f>INDEX('Page 3 - Financial Information'!$K$16:$X$186,Y5546,X5546)</f>
        <v>639</v>
      </c>
      <c r="Q5546"/>
      <c r="R5546"/>
      <c r="S5546" t="s">
        <v>9492</v>
      </c>
      <c r="T5546"/>
      <c r="U5546"/>
      <c r="V5546"/>
      <c r="W5546"/>
      <c r="X5546" s="397">
        <v>5</v>
      </c>
      <c r="Y5546" s="397">
        <v>113</v>
      </c>
    </row>
    <row r="5547" spans="1:25" x14ac:dyDescent="0.25">
      <c r="A5547">
        <f>'Page 1 - General Information'!$G$12</f>
        <v>104105353</v>
      </c>
      <c r="B5547" t="str">
        <f>'Page 1 - General Information'!$G$16</f>
        <v>1164</v>
      </c>
      <c r="C5547" s="395" t="s">
        <v>17716</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f>'Page 1 - General Information'!$G$12</f>
        <v>104105353</v>
      </c>
      <c r="B5548" t="str">
        <f>'Page 1 - General Information'!$G$16</f>
        <v>1164</v>
      </c>
      <c r="C5548" s="395" t="s">
        <v>17716</v>
      </c>
      <c r="D5548"/>
      <c r="E5548"/>
      <c r="F5548"/>
      <c r="G5548"/>
      <c r="H5548"/>
      <c r="I5548"/>
      <c r="J5548"/>
      <c r="K5548"/>
      <c r="L5548"/>
      <c r="M5548"/>
      <c r="N5548" t="s">
        <v>8278</v>
      </c>
      <c r="O5548"/>
      <c r="P5548" s="401">
        <f>INDEX('Page 3 - Financial Information'!$K$16:$X$186,Y5548,X5548)</f>
        <v>2104.7399999999998</v>
      </c>
      <c r="Q5548"/>
      <c r="R5548"/>
      <c r="S5548" t="s">
        <v>9494</v>
      </c>
      <c r="T5548"/>
      <c r="U5548"/>
      <c r="V5548"/>
      <c r="W5548"/>
      <c r="X5548" s="397">
        <v>7</v>
      </c>
      <c r="Y5548" s="397">
        <v>113</v>
      </c>
    </row>
    <row r="5549" spans="1:25" x14ac:dyDescent="0.25">
      <c r="A5549">
        <f>'Page 1 - General Information'!$G$12</f>
        <v>104105353</v>
      </c>
      <c r="B5549" t="str">
        <f>'Page 1 - General Information'!$G$16</f>
        <v>1164</v>
      </c>
      <c r="C5549" s="395" t="s">
        <v>17716</v>
      </c>
      <c r="D5549"/>
      <c r="E5549"/>
      <c r="F5549"/>
      <c r="G5549"/>
      <c r="H5549"/>
      <c r="I5549"/>
      <c r="J5549"/>
      <c r="K5549"/>
      <c r="L5549"/>
      <c r="M5549"/>
      <c r="N5549" t="s">
        <v>8278</v>
      </c>
      <c r="O5549"/>
      <c r="P5549" s="401">
        <f>INDEX('Page 3 - Financial Information'!$K$16:$X$186,Y5549,X5549)</f>
        <v>2706</v>
      </c>
      <c r="Q5549"/>
      <c r="R5549"/>
      <c r="S5549" t="s">
        <v>9495</v>
      </c>
      <c r="T5549"/>
      <c r="U5549"/>
      <c r="V5549"/>
      <c r="W5549"/>
      <c r="X5549" s="397">
        <v>8</v>
      </c>
      <c r="Y5549" s="397">
        <v>113</v>
      </c>
    </row>
    <row r="5550" spans="1:25" x14ac:dyDescent="0.25">
      <c r="A5550">
        <f>'Page 1 - General Information'!$G$12</f>
        <v>104105353</v>
      </c>
      <c r="B5550" t="str">
        <f>'Page 1 - General Information'!$G$16</f>
        <v>1164</v>
      </c>
      <c r="C5550" s="395" t="s">
        <v>17716</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f>'Page 1 - General Information'!$G$12</f>
        <v>104105353</v>
      </c>
      <c r="B5551" t="str">
        <f>'Page 1 - General Information'!$G$16</f>
        <v>1164</v>
      </c>
      <c r="C5551" s="395" t="s">
        <v>17716</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f>'Page 1 - General Information'!$G$12</f>
        <v>104105353</v>
      </c>
      <c r="B5552" t="str">
        <f>'Page 1 - General Information'!$G$16</f>
        <v>1164</v>
      </c>
      <c r="C5552" s="395" t="s">
        <v>17716</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f>'Page 1 - General Information'!$G$12</f>
        <v>104105353</v>
      </c>
      <c r="B5553" t="str">
        <f>'Page 1 - General Information'!$G$16</f>
        <v>1164</v>
      </c>
      <c r="C5553" s="395" t="s">
        <v>17716</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f>'Page 1 - General Information'!$G$12</f>
        <v>104105353</v>
      </c>
      <c r="B5554" t="str">
        <f>'Page 1 - General Information'!$G$16</f>
        <v>1164</v>
      </c>
      <c r="C5554" s="395" t="s">
        <v>17716</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f>'Page 1 - General Information'!$G$12</f>
        <v>104105353</v>
      </c>
      <c r="B5555" t="str">
        <f>'Page 1 - General Information'!$G$16</f>
        <v>1164</v>
      </c>
      <c r="C5555" s="395" t="s">
        <v>17716</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f>'Page 1 - General Information'!$G$12</f>
        <v>104105353</v>
      </c>
      <c r="B5556" t="str">
        <f>'Page 1 - General Information'!$G$16</f>
        <v>1164</v>
      </c>
      <c r="C5556" s="395" t="s">
        <v>17716</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f>'Page 1 - General Information'!$G$12</f>
        <v>104105353</v>
      </c>
      <c r="B5557" t="str">
        <f>'Page 1 - General Information'!$G$16</f>
        <v>1164</v>
      </c>
      <c r="C5557" s="395" t="s">
        <v>17716</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f>'Page 1 - General Information'!$G$12</f>
        <v>104105353</v>
      </c>
      <c r="B5558" t="str">
        <f>'Page 1 - General Information'!$G$16</f>
        <v>1164</v>
      </c>
      <c r="C5558" s="395" t="s">
        <v>17716</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f>'Page 1 - General Information'!$G$12</f>
        <v>104105353</v>
      </c>
      <c r="B5559" t="str">
        <f>'Page 1 - General Information'!$G$16</f>
        <v>1164</v>
      </c>
      <c r="C5559" s="395" t="s">
        <v>17716</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f>'Page 1 - General Information'!$G$12</f>
        <v>104105353</v>
      </c>
      <c r="B5560" t="str">
        <f>'Page 1 - General Information'!$G$16</f>
        <v>1164</v>
      </c>
      <c r="C5560" s="395" t="s">
        <v>17716</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f>'Page 1 - General Information'!$G$12</f>
        <v>104105353</v>
      </c>
      <c r="B5561" t="str">
        <f>'Page 1 - General Information'!$G$16</f>
        <v>1164</v>
      </c>
      <c r="C5561" s="395" t="s">
        <v>17716</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f>'Page 1 - General Information'!$G$12</f>
        <v>104105353</v>
      </c>
      <c r="B5562" t="str">
        <f>'Page 1 - General Information'!$G$16</f>
        <v>1164</v>
      </c>
      <c r="C5562" s="395" t="s">
        <v>17716</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f>'Page 1 - General Information'!$G$12</f>
        <v>104105353</v>
      </c>
      <c r="B5563" t="str">
        <f>'Page 1 - General Information'!$G$16</f>
        <v>1164</v>
      </c>
      <c r="C5563" s="395" t="s">
        <v>17716</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f>'Page 1 - General Information'!$G$12</f>
        <v>104105353</v>
      </c>
      <c r="B5564" t="str">
        <f>'Page 1 - General Information'!$G$16</f>
        <v>1164</v>
      </c>
      <c r="C5564" s="395" t="s">
        <v>17716</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f>'Page 1 - General Information'!$G$12</f>
        <v>104105353</v>
      </c>
      <c r="B5565" t="str">
        <f>'Page 1 - General Information'!$G$16</f>
        <v>1164</v>
      </c>
      <c r="C5565" s="395" t="s">
        <v>17716</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25">
      <c r="A5566">
        <f>'Page 1 - General Information'!$G$12</f>
        <v>104105353</v>
      </c>
      <c r="B5566" t="str">
        <f>'Page 1 - General Information'!$G$16</f>
        <v>1164</v>
      </c>
      <c r="C5566" s="395" t="s">
        <v>17716</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25">
      <c r="A5567">
        <f>'Page 1 - General Information'!$G$12</f>
        <v>104105353</v>
      </c>
      <c r="B5567" t="str">
        <f>'Page 1 - General Information'!$G$16</f>
        <v>1164</v>
      </c>
      <c r="C5567" s="395" t="s">
        <v>17716</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f>'Page 1 - General Information'!$G$12</f>
        <v>104105353</v>
      </c>
      <c r="B5568" t="str">
        <f>'Page 1 - General Information'!$G$16</f>
        <v>1164</v>
      </c>
      <c r="C5568" s="395" t="s">
        <v>17716</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25">
      <c r="A5569">
        <f>'Page 1 - General Information'!$G$12</f>
        <v>104105353</v>
      </c>
      <c r="B5569" t="str">
        <f>'Page 1 - General Information'!$G$16</f>
        <v>1164</v>
      </c>
      <c r="C5569" s="395" t="s">
        <v>17716</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f>'Page 1 - General Information'!$G$12</f>
        <v>104105353</v>
      </c>
      <c r="B5570" t="str">
        <f>'Page 1 - General Information'!$G$16</f>
        <v>1164</v>
      </c>
      <c r="C5570" s="395" t="s">
        <v>17716</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25">
      <c r="A5571">
        <f>'Page 1 - General Information'!$G$12</f>
        <v>104105353</v>
      </c>
      <c r="B5571" t="str">
        <f>'Page 1 - General Information'!$G$16</f>
        <v>1164</v>
      </c>
      <c r="C5571" s="395" t="s">
        <v>17716</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f>'Page 1 - General Information'!$G$12</f>
        <v>104105353</v>
      </c>
      <c r="B5572" t="str">
        <f>'Page 1 - General Information'!$G$16</f>
        <v>1164</v>
      </c>
      <c r="C5572" s="395" t="s">
        <v>17716</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25">
      <c r="A5573">
        <f>'Page 1 - General Information'!$G$12</f>
        <v>104105353</v>
      </c>
      <c r="B5573" t="str">
        <f>'Page 1 - General Information'!$G$16</f>
        <v>1164</v>
      </c>
      <c r="C5573" s="395" t="s">
        <v>17716</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f>'Page 1 - General Information'!$G$12</f>
        <v>104105353</v>
      </c>
      <c r="B5574" t="str">
        <f>'Page 1 - General Information'!$G$16</f>
        <v>1164</v>
      </c>
      <c r="C5574" s="395" t="s">
        <v>17716</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f>'Page 1 - General Information'!$G$12</f>
        <v>104105353</v>
      </c>
      <c r="B5575" t="str">
        <f>'Page 1 - General Information'!$G$16</f>
        <v>1164</v>
      </c>
      <c r="C5575" s="395" t="s">
        <v>17716</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f>'Page 1 - General Information'!$G$12</f>
        <v>104105353</v>
      </c>
      <c r="B5576" t="str">
        <f>'Page 1 - General Information'!$G$16</f>
        <v>1164</v>
      </c>
      <c r="C5576" s="395" t="s">
        <v>17716</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f>'Page 1 - General Information'!$G$12</f>
        <v>104105353</v>
      </c>
      <c r="B5577" t="str">
        <f>'Page 1 - General Information'!$G$16</f>
        <v>1164</v>
      </c>
      <c r="C5577" s="395" t="s">
        <v>17716</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f>'Page 1 - General Information'!$G$12</f>
        <v>104105353</v>
      </c>
      <c r="B5578" t="str">
        <f>'Page 1 - General Information'!$G$16</f>
        <v>1164</v>
      </c>
      <c r="C5578" s="395" t="s">
        <v>17716</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f>'Page 1 - General Information'!$G$12</f>
        <v>104105353</v>
      </c>
      <c r="B5579" t="str">
        <f>'Page 1 - General Information'!$G$16</f>
        <v>1164</v>
      </c>
      <c r="C5579" s="395" t="s">
        <v>17716</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f>'Page 1 - General Information'!$G$12</f>
        <v>104105353</v>
      </c>
      <c r="B5580" t="str">
        <f>'Page 1 - General Information'!$G$16</f>
        <v>1164</v>
      </c>
      <c r="C5580" s="395" t="s">
        <v>17716</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f>'Page 1 - General Information'!$G$12</f>
        <v>104105353</v>
      </c>
      <c r="B5581" t="str">
        <f>'Page 1 - General Information'!$G$16</f>
        <v>1164</v>
      </c>
      <c r="C5581" s="395" t="s">
        <v>17716</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f>'Page 1 - General Information'!$G$12</f>
        <v>104105353</v>
      </c>
      <c r="B5582" t="str">
        <f>'Page 1 - General Information'!$G$16</f>
        <v>1164</v>
      </c>
      <c r="C5582" s="395" t="s">
        <v>17716</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f>'Page 1 - General Information'!$G$12</f>
        <v>104105353</v>
      </c>
      <c r="B5583" t="str">
        <f>'Page 1 - General Information'!$G$16</f>
        <v>1164</v>
      </c>
      <c r="C5583" s="395" t="s">
        <v>17716</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f>'Page 1 - General Information'!$G$12</f>
        <v>104105353</v>
      </c>
      <c r="B5584" t="str">
        <f>'Page 1 - General Information'!$G$16</f>
        <v>1164</v>
      </c>
      <c r="C5584" s="395" t="s">
        <v>17716</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f>'Page 1 - General Information'!$G$12</f>
        <v>104105353</v>
      </c>
      <c r="B5585" t="str">
        <f>'Page 1 - General Information'!$G$16</f>
        <v>1164</v>
      </c>
      <c r="C5585" s="395" t="s">
        <v>17716</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f>'Page 1 - General Information'!$G$12</f>
        <v>104105353</v>
      </c>
      <c r="B5586" t="str">
        <f>'Page 1 - General Information'!$G$16</f>
        <v>1164</v>
      </c>
      <c r="C5586" s="395" t="s">
        <v>17716</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f>'Page 1 - General Information'!$G$12</f>
        <v>104105353</v>
      </c>
      <c r="B5587" t="str">
        <f>'Page 1 - General Information'!$G$16</f>
        <v>1164</v>
      </c>
      <c r="C5587" s="395" t="s">
        <v>17716</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f>'Page 1 - General Information'!$G$12</f>
        <v>104105353</v>
      </c>
      <c r="B5588" t="str">
        <f>'Page 1 - General Information'!$G$16</f>
        <v>1164</v>
      </c>
      <c r="C5588" s="395" t="s">
        <v>17716</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f>'Page 1 - General Information'!$G$12</f>
        <v>104105353</v>
      </c>
      <c r="B5589" t="str">
        <f>'Page 1 - General Information'!$G$16</f>
        <v>1164</v>
      </c>
      <c r="C5589" s="395" t="s">
        <v>17716</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f>'Page 1 - General Information'!$G$12</f>
        <v>104105353</v>
      </c>
      <c r="B5590" t="str">
        <f>'Page 1 - General Information'!$G$16</f>
        <v>1164</v>
      </c>
      <c r="C5590" s="395" t="s">
        <v>17716</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f>'Page 1 - General Information'!$G$12</f>
        <v>104105353</v>
      </c>
      <c r="B5591" t="str">
        <f>'Page 1 - General Information'!$G$16</f>
        <v>1164</v>
      </c>
      <c r="C5591" s="395" t="s">
        <v>17716</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f>'Page 1 - General Information'!$G$12</f>
        <v>104105353</v>
      </c>
      <c r="B5592" t="str">
        <f>'Page 1 - General Information'!$G$16</f>
        <v>1164</v>
      </c>
      <c r="C5592" s="395" t="s">
        <v>17716</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f>'Page 1 - General Information'!$G$12</f>
        <v>104105353</v>
      </c>
      <c r="B5593" t="str">
        <f>'Page 1 - General Information'!$G$16</f>
        <v>1164</v>
      </c>
      <c r="C5593" s="395" t="s">
        <v>17716</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f>'Page 1 - General Information'!$G$12</f>
        <v>104105353</v>
      </c>
      <c r="B5594" t="str">
        <f>'Page 1 - General Information'!$G$16</f>
        <v>1164</v>
      </c>
      <c r="C5594" s="395" t="s">
        <v>17716</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f>'Page 1 - General Information'!$G$12</f>
        <v>104105353</v>
      </c>
      <c r="B5595" t="str">
        <f>'Page 1 - General Information'!$G$16</f>
        <v>1164</v>
      </c>
      <c r="C5595" s="395" t="s">
        <v>17716</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f>'Page 1 - General Information'!$G$12</f>
        <v>104105353</v>
      </c>
      <c r="B5596" t="str">
        <f>'Page 1 - General Information'!$G$16</f>
        <v>1164</v>
      </c>
      <c r="C5596" s="395" t="s">
        <v>17716</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f>'Page 1 - General Information'!$G$12</f>
        <v>104105353</v>
      </c>
      <c r="B5597" t="str">
        <f>'Page 1 - General Information'!$G$16</f>
        <v>1164</v>
      </c>
      <c r="C5597" s="395" t="s">
        <v>17716</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f>'Page 1 - General Information'!$G$12</f>
        <v>104105353</v>
      </c>
      <c r="B5598" t="str">
        <f>'Page 1 - General Information'!$G$16</f>
        <v>1164</v>
      </c>
      <c r="C5598" s="395" t="s">
        <v>17716</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f>'Page 1 - General Information'!$G$12</f>
        <v>104105353</v>
      </c>
      <c r="B5599" t="str">
        <f>'Page 1 - General Information'!$G$16</f>
        <v>1164</v>
      </c>
      <c r="C5599" s="395" t="s">
        <v>17716</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f>'Page 1 - General Information'!$G$12</f>
        <v>104105353</v>
      </c>
      <c r="B5600" t="str">
        <f>'Page 1 - General Information'!$G$16</f>
        <v>1164</v>
      </c>
      <c r="C5600" s="395" t="s">
        <v>17716</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f>'Page 1 - General Information'!$G$12</f>
        <v>104105353</v>
      </c>
      <c r="B5601" t="str">
        <f>'Page 1 - General Information'!$G$16</f>
        <v>1164</v>
      </c>
      <c r="C5601" s="395" t="s">
        <v>17716</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f>'Page 1 - General Information'!$G$12</f>
        <v>104105353</v>
      </c>
      <c r="B5602" t="str">
        <f>'Page 1 - General Information'!$G$16</f>
        <v>1164</v>
      </c>
      <c r="C5602" s="395" t="s">
        <v>17716</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f>'Page 1 - General Information'!$G$12</f>
        <v>104105353</v>
      </c>
      <c r="B5603" t="str">
        <f>'Page 1 - General Information'!$G$16</f>
        <v>1164</v>
      </c>
      <c r="C5603" s="395" t="s">
        <v>17716</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f>'Page 1 - General Information'!$G$12</f>
        <v>104105353</v>
      </c>
      <c r="B5604" t="str">
        <f>'Page 1 - General Information'!$G$16</f>
        <v>1164</v>
      </c>
      <c r="C5604" s="395" t="s">
        <v>17716</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f>'Page 1 - General Information'!$G$12</f>
        <v>104105353</v>
      </c>
      <c r="B5605" t="str">
        <f>'Page 1 - General Information'!$G$16</f>
        <v>1164</v>
      </c>
      <c r="C5605" s="395" t="s">
        <v>17716</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f>'Page 1 - General Information'!$G$12</f>
        <v>104105353</v>
      </c>
      <c r="B5606" t="str">
        <f>'Page 1 - General Information'!$G$16</f>
        <v>1164</v>
      </c>
      <c r="C5606" s="395" t="s">
        <v>17716</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f>'Page 1 - General Information'!$G$12</f>
        <v>104105353</v>
      </c>
      <c r="B5607" t="str">
        <f>'Page 1 - General Information'!$G$16</f>
        <v>1164</v>
      </c>
      <c r="C5607" s="395" t="s">
        <v>17716</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f>'Page 1 - General Information'!$G$12</f>
        <v>104105353</v>
      </c>
      <c r="B5608" t="str">
        <f>'Page 1 - General Information'!$G$16</f>
        <v>1164</v>
      </c>
      <c r="C5608" s="395" t="s">
        <v>17716</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f>'Page 1 - General Information'!$G$12</f>
        <v>104105353</v>
      </c>
      <c r="B5609" t="str">
        <f>'Page 1 - General Information'!$G$16</f>
        <v>1164</v>
      </c>
      <c r="C5609" s="395" t="s">
        <v>17716</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f>'Page 1 - General Information'!$G$12</f>
        <v>104105353</v>
      </c>
      <c r="B5610" t="str">
        <f>'Page 1 - General Information'!$G$16</f>
        <v>1164</v>
      </c>
      <c r="C5610" s="395" t="s">
        <v>17716</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f>'Page 1 - General Information'!$G$12</f>
        <v>104105353</v>
      </c>
      <c r="B5611" t="str">
        <f>'Page 1 - General Information'!$G$16</f>
        <v>1164</v>
      </c>
      <c r="C5611" s="395" t="s">
        <v>17716</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f>'Page 1 - General Information'!$G$12</f>
        <v>104105353</v>
      </c>
      <c r="B5612" t="str">
        <f>'Page 1 - General Information'!$G$16</f>
        <v>1164</v>
      </c>
      <c r="C5612" s="395" t="s">
        <v>17716</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f>'Page 1 - General Information'!$G$12</f>
        <v>104105353</v>
      </c>
      <c r="B5613" t="str">
        <f>'Page 1 - General Information'!$G$16</f>
        <v>1164</v>
      </c>
      <c r="C5613" s="395" t="s">
        <v>17716</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f>'Page 1 - General Information'!$G$12</f>
        <v>104105353</v>
      </c>
      <c r="B5614" t="str">
        <f>'Page 1 - General Information'!$G$16</f>
        <v>1164</v>
      </c>
      <c r="C5614" s="395" t="s">
        <v>17716</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f>'Page 1 - General Information'!$G$12</f>
        <v>104105353</v>
      </c>
      <c r="B5615" t="str">
        <f>'Page 1 - General Information'!$G$16</f>
        <v>1164</v>
      </c>
      <c r="C5615" s="395" t="s">
        <v>17716</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f>'Page 1 - General Information'!$G$12</f>
        <v>104105353</v>
      </c>
      <c r="B5616" t="str">
        <f>'Page 1 - General Information'!$G$16</f>
        <v>1164</v>
      </c>
      <c r="C5616" s="395" t="s">
        <v>17716</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f>'Page 1 - General Information'!$G$12</f>
        <v>104105353</v>
      </c>
      <c r="B5617" t="str">
        <f>'Page 1 - General Information'!$G$16</f>
        <v>1164</v>
      </c>
      <c r="C5617" s="395" t="s">
        <v>17716</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f>'Page 1 - General Information'!$G$12</f>
        <v>104105353</v>
      </c>
      <c r="B5618" t="str">
        <f>'Page 1 - General Information'!$G$16</f>
        <v>1164</v>
      </c>
      <c r="C5618" s="395" t="s">
        <v>17716</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f>'Page 1 - General Information'!$G$12</f>
        <v>104105353</v>
      </c>
      <c r="B5619" t="str">
        <f>'Page 1 - General Information'!$G$16</f>
        <v>1164</v>
      </c>
      <c r="C5619" s="395" t="s">
        <v>17716</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f>'Page 1 - General Information'!$G$12</f>
        <v>104105353</v>
      </c>
      <c r="B5620" t="str">
        <f>'Page 1 - General Information'!$G$16</f>
        <v>1164</v>
      </c>
      <c r="C5620" s="395" t="s">
        <v>17716</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f>'Page 1 - General Information'!$G$12</f>
        <v>104105353</v>
      </c>
      <c r="B5621" t="str">
        <f>'Page 1 - General Information'!$G$16</f>
        <v>1164</v>
      </c>
      <c r="C5621" s="395" t="s">
        <v>17716</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f>'Page 1 - General Information'!$G$12</f>
        <v>104105353</v>
      </c>
      <c r="B5622" t="str">
        <f>'Page 1 - General Information'!$G$16</f>
        <v>1164</v>
      </c>
      <c r="C5622" s="395" t="s">
        <v>17716</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f>'Page 1 - General Information'!$G$12</f>
        <v>104105353</v>
      </c>
      <c r="B5623" t="str">
        <f>'Page 1 - General Information'!$G$16</f>
        <v>1164</v>
      </c>
      <c r="C5623" s="395" t="s">
        <v>17716</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f>'Page 1 - General Information'!$G$12</f>
        <v>104105353</v>
      </c>
      <c r="B5624" t="str">
        <f>'Page 1 - General Information'!$G$16</f>
        <v>1164</v>
      </c>
      <c r="C5624" s="395" t="s">
        <v>17716</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f>'Page 1 - General Information'!$G$12</f>
        <v>104105353</v>
      </c>
      <c r="B5625" t="str">
        <f>'Page 1 - General Information'!$G$16</f>
        <v>1164</v>
      </c>
      <c r="C5625" s="395" t="s">
        <v>17716</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f>'Page 1 - General Information'!$G$12</f>
        <v>104105353</v>
      </c>
      <c r="B5626" t="str">
        <f>'Page 1 - General Information'!$G$16</f>
        <v>1164</v>
      </c>
      <c r="C5626" s="395" t="s">
        <v>17716</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f>'Page 1 - General Information'!$G$12</f>
        <v>104105353</v>
      </c>
      <c r="B5627" t="str">
        <f>'Page 1 - General Information'!$G$16</f>
        <v>1164</v>
      </c>
      <c r="C5627" s="395" t="s">
        <v>17716</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f>'Page 1 - General Information'!$G$12</f>
        <v>104105353</v>
      </c>
      <c r="B5628" t="str">
        <f>'Page 1 - General Information'!$G$16</f>
        <v>1164</v>
      </c>
      <c r="C5628" s="395" t="s">
        <v>17716</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f>'Page 1 - General Information'!$G$12</f>
        <v>104105353</v>
      </c>
      <c r="B5629" t="str">
        <f>'Page 1 - General Information'!$G$16</f>
        <v>1164</v>
      </c>
      <c r="C5629" s="395" t="s">
        <v>17716</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f>'Page 1 - General Information'!$G$12</f>
        <v>104105353</v>
      </c>
      <c r="B5630" t="str">
        <f>'Page 1 - General Information'!$G$16</f>
        <v>1164</v>
      </c>
      <c r="C5630" s="395" t="s">
        <v>17716</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f>'Page 1 - General Information'!$G$12</f>
        <v>104105353</v>
      </c>
      <c r="B5631" t="str">
        <f>'Page 1 - General Information'!$G$16</f>
        <v>1164</v>
      </c>
      <c r="C5631" s="395" t="s">
        <v>17716</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f>'Page 1 - General Information'!$G$12</f>
        <v>104105353</v>
      </c>
      <c r="B5632" t="str">
        <f>'Page 1 - General Information'!$G$16</f>
        <v>1164</v>
      </c>
      <c r="C5632" s="395" t="s">
        <v>17716</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f>'Page 1 - General Information'!$G$12</f>
        <v>104105353</v>
      </c>
      <c r="B5633" t="str">
        <f>'Page 1 - General Information'!$G$16</f>
        <v>1164</v>
      </c>
      <c r="C5633" s="395" t="s">
        <v>17716</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f>'Page 1 - General Information'!$G$12</f>
        <v>104105353</v>
      </c>
      <c r="B5634" t="str">
        <f>'Page 1 - General Information'!$G$16</f>
        <v>1164</v>
      </c>
      <c r="C5634" s="395" t="s">
        <v>17716</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f>'Page 1 - General Information'!$G$12</f>
        <v>104105353</v>
      </c>
      <c r="B5635" t="str">
        <f>'Page 1 - General Information'!$G$16</f>
        <v>1164</v>
      </c>
      <c r="C5635" s="395" t="s">
        <v>17716</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f>'Page 1 - General Information'!$G$12</f>
        <v>104105353</v>
      </c>
      <c r="B5636" t="str">
        <f>'Page 1 - General Information'!$G$16</f>
        <v>1164</v>
      </c>
      <c r="C5636" s="395" t="s">
        <v>17716</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f>'Page 1 - General Information'!$G$12</f>
        <v>104105353</v>
      </c>
      <c r="B5637" t="str">
        <f>'Page 1 - General Information'!$G$16</f>
        <v>1164</v>
      </c>
      <c r="C5637" s="395" t="s">
        <v>17716</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f>'Page 1 - General Information'!$G$12</f>
        <v>104105353</v>
      </c>
      <c r="B5638" t="str">
        <f>'Page 1 - General Information'!$G$16</f>
        <v>1164</v>
      </c>
      <c r="C5638" s="395" t="s">
        <v>17716</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f>'Page 1 - General Information'!$G$12</f>
        <v>104105353</v>
      </c>
      <c r="B5639" t="str">
        <f>'Page 1 - General Information'!$G$16</f>
        <v>1164</v>
      </c>
      <c r="C5639" s="395" t="s">
        <v>17716</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f>'Page 1 - General Information'!$G$12</f>
        <v>104105353</v>
      </c>
      <c r="B5640" t="str">
        <f>'Page 1 - General Information'!$G$16</f>
        <v>1164</v>
      </c>
      <c r="C5640" s="395" t="s">
        <v>17716</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f>'Page 1 - General Information'!$G$12</f>
        <v>104105353</v>
      </c>
      <c r="B5641" t="str">
        <f>'Page 1 - General Information'!$G$16</f>
        <v>1164</v>
      </c>
      <c r="C5641" s="395" t="s">
        <v>17716</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f>'Page 1 - General Information'!$G$12</f>
        <v>104105353</v>
      </c>
      <c r="B5642" t="str">
        <f>'Page 1 - General Information'!$G$16</f>
        <v>1164</v>
      </c>
      <c r="C5642" s="395" t="s">
        <v>17716</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f>'Page 1 - General Information'!$G$12</f>
        <v>104105353</v>
      </c>
      <c r="B5643" t="str">
        <f>'Page 1 - General Information'!$G$16</f>
        <v>1164</v>
      </c>
      <c r="C5643" s="395" t="s">
        <v>17716</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f>'Page 1 - General Information'!$G$12</f>
        <v>104105353</v>
      </c>
      <c r="B5644" t="str">
        <f>'Page 1 - General Information'!$G$16</f>
        <v>1164</v>
      </c>
      <c r="C5644" s="395" t="s">
        <v>17716</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f>'Page 1 - General Information'!$G$12</f>
        <v>104105353</v>
      </c>
      <c r="B5645" t="str">
        <f>'Page 1 - General Information'!$G$16</f>
        <v>1164</v>
      </c>
      <c r="C5645" s="395" t="s">
        <v>17716</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f>'Page 1 - General Information'!$G$12</f>
        <v>104105353</v>
      </c>
      <c r="B5646" t="str">
        <f>'Page 1 - General Information'!$G$16</f>
        <v>1164</v>
      </c>
      <c r="C5646" s="395" t="s">
        <v>17716</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f>'Page 1 - General Information'!$G$12</f>
        <v>104105353</v>
      </c>
      <c r="B5647" t="str">
        <f>'Page 1 - General Information'!$G$16</f>
        <v>1164</v>
      </c>
      <c r="C5647" s="395" t="s">
        <v>17716</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f>'Page 1 - General Information'!$G$12</f>
        <v>104105353</v>
      </c>
      <c r="B5648" t="str">
        <f>'Page 1 - General Information'!$G$16</f>
        <v>1164</v>
      </c>
      <c r="C5648" s="395" t="s">
        <v>17716</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f>'Page 1 - General Information'!$G$12</f>
        <v>104105353</v>
      </c>
      <c r="B5649" t="str">
        <f>'Page 1 - General Information'!$G$16</f>
        <v>1164</v>
      </c>
      <c r="C5649" s="395" t="s">
        <v>17716</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f>'Page 1 - General Information'!$G$12</f>
        <v>104105353</v>
      </c>
      <c r="B5650" t="str">
        <f>'Page 1 - General Information'!$G$16</f>
        <v>1164</v>
      </c>
      <c r="C5650" s="395" t="s">
        <v>17716</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f>'Page 1 - General Information'!$G$12</f>
        <v>104105353</v>
      </c>
      <c r="B5651" t="str">
        <f>'Page 1 - General Information'!$G$16</f>
        <v>1164</v>
      </c>
      <c r="C5651" s="395" t="s">
        <v>17716</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f>'Page 1 - General Information'!$G$12</f>
        <v>104105353</v>
      </c>
      <c r="B5652" t="str">
        <f>'Page 1 - General Information'!$G$16</f>
        <v>1164</v>
      </c>
      <c r="C5652" s="395" t="s">
        <v>17716</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f>'Page 1 - General Information'!$G$12</f>
        <v>104105353</v>
      </c>
      <c r="B5653" t="str">
        <f>'Page 1 - General Information'!$G$16</f>
        <v>1164</v>
      </c>
      <c r="C5653" s="395" t="s">
        <v>17716</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f>'Page 1 - General Information'!$G$12</f>
        <v>104105353</v>
      </c>
      <c r="B5654" t="str">
        <f>'Page 1 - General Information'!$G$16</f>
        <v>1164</v>
      </c>
      <c r="C5654" s="395" t="s">
        <v>17716</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f>'Page 1 - General Information'!$G$12</f>
        <v>104105353</v>
      </c>
      <c r="B5655" t="str">
        <f>'Page 1 - General Information'!$G$16</f>
        <v>1164</v>
      </c>
      <c r="C5655" s="395" t="s">
        <v>17716</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f>'Page 1 - General Information'!$G$12</f>
        <v>104105353</v>
      </c>
      <c r="B5656" t="str">
        <f>'Page 1 - General Information'!$G$16</f>
        <v>1164</v>
      </c>
      <c r="C5656" s="395" t="s">
        <v>17716</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f>'Page 1 - General Information'!$G$12</f>
        <v>104105353</v>
      </c>
      <c r="B5657" t="str">
        <f>'Page 1 - General Information'!$G$16</f>
        <v>1164</v>
      </c>
      <c r="C5657" s="395" t="s">
        <v>17716</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f>'Page 1 - General Information'!$G$12</f>
        <v>104105353</v>
      </c>
      <c r="B5658" t="str">
        <f>'Page 1 - General Information'!$G$16</f>
        <v>1164</v>
      </c>
      <c r="C5658" s="395" t="s">
        <v>17716</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f>'Page 1 - General Information'!$G$12</f>
        <v>104105353</v>
      </c>
      <c r="B5659" t="str">
        <f>'Page 1 - General Information'!$G$16</f>
        <v>1164</v>
      </c>
      <c r="C5659" s="395" t="s">
        <v>17716</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f>'Page 1 - General Information'!$G$12</f>
        <v>104105353</v>
      </c>
      <c r="B5660" t="str">
        <f>'Page 1 - General Information'!$G$16</f>
        <v>1164</v>
      </c>
      <c r="C5660" s="395" t="s">
        <v>17716</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f>'Page 1 - General Information'!$G$12</f>
        <v>104105353</v>
      </c>
      <c r="B5661" t="str">
        <f>'Page 1 - General Information'!$G$16</f>
        <v>1164</v>
      </c>
      <c r="C5661" s="395" t="s">
        <v>17716</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f>'Page 1 - General Information'!$G$12</f>
        <v>104105353</v>
      </c>
      <c r="B5662" t="str">
        <f>'Page 1 - General Information'!$G$16</f>
        <v>1164</v>
      </c>
      <c r="C5662" s="395" t="s">
        <v>17716</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f>'Page 1 - General Information'!$G$12</f>
        <v>104105353</v>
      </c>
      <c r="B5663" t="str">
        <f>'Page 1 - General Information'!$G$16</f>
        <v>1164</v>
      </c>
      <c r="C5663" s="395" t="s">
        <v>17716</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f>'Page 1 - General Information'!$G$12</f>
        <v>104105353</v>
      </c>
      <c r="B5664" t="str">
        <f>'Page 1 - General Information'!$G$16</f>
        <v>1164</v>
      </c>
      <c r="C5664" s="395" t="s">
        <v>17716</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f>'Page 1 - General Information'!$G$12</f>
        <v>104105353</v>
      </c>
      <c r="B5665" t="str">
        <f>'Page 1 - General Information'!$G$16</f>
        <v>1164</v>
      </c>
      <c r="C5665" s="395" t="s">
        <v>17716</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f>'Page 1 - General Information'!$G$12</f>
        <v>104105353</v>
      </c>
      <c r="B5666" t="str">
        <f>'Page 1 - General Information'!$G$16</f>
        <v>1164</v>
      </c>
      <c r="C5666" s="395" t="s">
        <v>17716</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f>'Page 1 - General Information'!$G$12</f>
        <v>104105353</v>
      </c>
      <c r="B5667" t="str">
        <f>'Page 1 - General Information'!$G$16</f>
        <v>1164</v>
      </c>
      <c r="C5667" s="395" t="s">
        <v>17716</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f>'Page 1 - General Information'!$G$12</f>
        <v>104105353</v>
      </c>
      <c r="B5668" t="str">
        <f>'Page 1 - General Information'!$G$16</f>
        <v>1164</v>
      </c>
      <c r="C5668" s="395" t="s">
        <v>17716</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f>'Page 1 - General Information'!$G$12</f>
        <v>104105353</v>
      </c>
      <c r="B5669" t="str">
        <f>'Page 1 - General Information'!$G$16</f>
        <v>1164</v>
      </c>
      <c r="C5669" s="395" t="s">
        <v>17716</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f>'Page 1 - General Information'!$G$12</f>
        <v>104105353</v>
      </c>
      <c r="B5670" t="str">
        <f>'Page 1 - General Information'!$G$16</f>
        <v>1164</v>
      </c>
      <c r="C5670" s="395" t="s">
        <v>17716</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f>'Page 1 - General Information'!$G$12</f>
        <v>104105353</v>
      </c>
      <c r="B5671" t="str">
        <f>'Page 1 - General Information'!$G$16</f>
        <v>1164</v>
      </c>
      <c r="C5671" s="395" t="s">
        <v>17716</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f>'Page 1 - General Information'!$G$12</f>
        <v>104105353</v>
      </c>
      <c r="B5672" t="str">
        <f>'Page 1 - General Information'!$G$16</f>
        <v>1164</v>
      </c>
      <c r="C5672" s="395" t="s">
        <v>17716</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f>'Page 1 - General Information'!$G$12</f>
        <v>104105353</v>
      </c>
      <c r="B5673" t="str">
        <f>'Page 1 - General Information'!$G$16</f>
        <v>1164</v>
      </c>
      <c r="C5673" s="395" t="s">
        <v>17716</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f>'Page 1 - General Information'!$G$12</f>
        <v>104105353</v>
      </c>
      <c r="B5674" t="str">
        <f>'Page 1 - General Information'!$G$16</f>
        <v>1164</v>
      </c>
      <c r="C5674" s="395" t="s">
        <v>17716</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f>'Page 1 - General Information'!$G$12</f>
        <v>104105353</v>
      </c>
      <c r="B5675" t="str">
        <f>'Page 1 - General Information'!$G$16</f>
        <v>1164</v>
      </c>
      <c r="C5675" s="395" t="s">
        <v>17716</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f>'Page 1 - General Information'!$G$12</f>
        <v>104105353</v>
      </c>
      <c r="B5676" t="str">
        <f>'Page 1 - General Information'!$G$16</f>
        <v>1164</v>
      </c>
      <c r="C5676" s="395" t="s">
        <v>17716</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f>'Page 1 - General Information'!$G$12</f>
        <v>104105353</v>
      </c>
      <c r="B5677" t="str">
        <f>'Page 1 - General Information'!$G$16</f>
        <v>1164</v>
      </c>
      <c r="C5677" s="395" t="s">
        <v>17716</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f>'Page 1 - General Information'!$G$12</f>
        <v>104105353</v>
      </c>
      <c r="B5678" t="str">
        <f>'Page 1 - General Information'!$G$16</f>
        <v>1164</v>
      </c>
      <c r="C5678" s="395" t="s">
        <v>17716</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f>'Page 1 - General Information'!$G$12</f>
        <v>104105353</v>
      </c>
      <c r="B5679" t="str">
        <f>'Page 1 - General Information'!$G$16</f>
        <v>1164</v>
      </c>
      <c r="C5679" s="395" t="s">
        <v>17716</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f>'Page 1 - General Information'!$G$12</f>
        <v>104105353</v>
      </c>
      <c r="B5680" t="str">
        <f>'Page 1 - General Information'!$G$16</f>
        <v>1164</v>
      </c>
      <c r="C5680" s="395" t="s">
        <v>17716</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f>'Page 1 - General Information'!$G$12</f>
        <v>104105353</v>
      </c>
      <c r="B5681" t="str">
        <f>'Page 1 - General Information'!$G$16</f>
        <v>1164</v>
      </c>
      <c r="C5681" s="395" t="s">
        <v>17716</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f>'Page 1 - General Information'!$G$12</f>
        <v>104105353</v>
      </c>
      <c r="B5682" t="str">
        <f>'Page 1 - General Information'!$G$16</f>
        <v>1164</v>
      </c>
      <c r="C5682" s="395" t="s">
        <v>17716</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f>'Page 1 - General Information'!$G$12</f>
        <v>104105353</v>
      </c>
      <c r="B5683" t="str">
        <f>'Page 1 - General Information'!$G$16</f>
        <v>1164</v>
      </c>
      <c r="C5683" s="395" t="s">
        <v>17716</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f>'Page 1 - General Information'!$G$12</f>
        <v>104105353</v>
      </c>
      <c r="B5684" t="str">
        <f>'Page 1 - General Information'!$G$16</f>
        <v>1164</v>
      </c>
      <c r="C5684" s="395" t="s">
        <v>17716</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f>'Page 1 - General Information'!$G$12</f>
        <v>104105353</v>
      </c>
      <c r="B5685" t="str">
        <f>'Page 1 - General Information'!$G$16</f>
        <v>1164</v>
      </c>
      <c r="C5685" s="395" t="s">
        <v>17716</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f>'Page 1 - General Information'!$G$12</f>
        <v>104105353</v>
      </c>
      <c r="B5686" t="str">
        <f>'Page 1 - General Information'!$G$16</f>
        <v>1164</v>
      </c>
      <c r="C5686" s="395" t="s">
        <v>17716</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f>'Page 1 - General Information'!$G$12</f>
        <v>104105353</v>
      </c>
      <c r="B5687" t="str">
        <f>'Page 1 - General Information'!$G$16</f>
        <v>1164</v>
      </c>
      <c r="C5687" s="395" t="s">
        <v>17716</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f>'Page 1 - General Information'!$G$12</f>
        <v>104105353</v>
      </c>
      <c r="B5688" t="str">
        <f>'Page 1 - General Information'!$G$16</f>
        <v>1164</v>
      </c>
      <c r="C5688" s="395" t="s">
        <v>17716</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f>'Page 1 - General Information'!$G$12</f>
        <v>104105353</v>
      </c>
      <c r="B5689" t="str">
        <f>'Page 1 - General Information'!$G$16</f>
        <v>1164</v>
      </c>
      <c r="C5689" s="395" t="s">
        <v>17716</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f>'Page 1 - General Information'!$G$12</f>
        <v>104105353</v>
      </c>
      <c r="B5690" t="str">
        <f>'Page 1 - General Information'!$G$16</f>
        <v>1164</v>
      </c>
      <c r="C5690" s="395" t="s">
        <v>17716</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f>'Page 1 - General Information'!$G$12</f>
        <v>104105353</v>
      </c>
      <c r="B5691" t="str">
        <f>'Page 1 - General Information'!$G$16</f>
        <v>1164</v>
      </c>
      <c r="C5691" s="395" t="s">
        <v>17716</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f>'Page 1 - General Information'!$G$12</f>
        <v>104105353</v>
      </c>
      <c r="B5692" t="str">
        <f>'Page 1 - General Information'!$G$16</f>
        <v>1164</v>
      </c>
      <c r="C5692" s="395" t="s">
        <v>17716</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f>'Page 1 - General Information'!$G$12</f>
        <v>104105353</v>
      </c>
      <c r="B5693" t="str">
        <f>'Page 1 - General Information'!$G$16</f>
        <v>1164</v>
      </c>
      <c r="C5693" s="395" t="s">
        <v>17716</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f>'Page 1 - General Information'!$G$12</f>
        <v>104105353</v>
      </c>
      <c r="B5694" t="str">
        <f>'Page 1 - General Information'!$G$16</f>
        <v>1164</v>
      </c>
      <c r="C5694" s="395" t="s">
        <v>17716</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f>'Page 1 - General Information'!$G$12</f>
        <v>104105353</v>
      </c>
      <c r="B5695" t="str">
        <f>'Page 1 - General Information'!$G$16</f>
        <v>1164</v>
      </c>
      <c r="C5695" s="395" t="s">
        <v>17716</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f>'Page 1 - General Information'!$G$12</f>
        <v>104105353</v>
      </c>
      <c r="B5696" t="str">
        <f>'Page 1 - General Information'!$G$16</f>
        <v>1164</v>
      </c>
      <c r="C5696" s="395" t="s">
        <v>17716</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f>'Page 1 - General Information'!$G$12</f>
        <v>104105353</v>
      </c>
      <c r="B5697" t="str">
        <f>'Page 1 - General Information'!$G$16</f>
        <v>1164</v>
      </c>
      <c r="C5697" s="395" t="s">
        <v>17716</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f>'Page 1 - General Information'!$G$12</f>
        <v>104105353</v>
      </c>
      <c r="B5698" t="str">
        <f>'Page 1 - General Information'!$G$16</f>
        <v>1164</v>
      </c>
      <c r="C5698" s="395" t="s">
        <v>17716</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f>'Page 1 - General Information'!$G$12</f>
        <v>104105353</v>
      </c>
      <c r="B5699" t="str">
        <f>'Page 1 - General Information'!$G$16</f>
        <v>1164</v>
      </c>
      <c r="C5699" s="395" t="s">
        <v>17716</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f>'Page 1 - General Information'!$G$12</f>
        <v>104105353</v>
      </c>
      <c r="B5700" t="str">
        <f>'Page 1 - General Information'!$G$16</f>
        <v>1164</v>
      </c>
      <c r="C5700" s="395" t="s">
        <v>17716</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f>'Page 1 - General Information'!$G$12</f>
        <v>104105353</v>
      </c>
      <c r="B5701" t="str">
        <f>'Page 1 - General Information'!$G$16</f>
        <v>1164</v>
      </c>
      <c r="C5701" s="395" t="s">
        <v>17716</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f>'Page 1 - General Information'!$G$12</f>
        <v>104105353</v>
      </c>
      <c r="B5702" t="str">
        <f>'Page 1 - General Information'!$G$16</f>
        <v>1164</v>
      </c>
      <c r="C5702" s="395" t="s">
        <v>17716</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f>'Page 1 - General Information'!$G$12</f>
        <v>104105353</v>
      </c>
      <c r="B5703" t="str">
        <f>'Page 1 - General Information'!$G$16</f>
        <v>1164</v>
      </c>
      <c r="C5703" s="395" t="s">
        <v>17716</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f>'Page 1 - General Information'!$G$12</f>
        <v>104105353</v>
      </c>
      <c r="B5704" t="str">
        <f>'Page 1 - General Information'!$G$16</f>
        <v>1164</v>
      </c>
      <c r="C5704" s="395" t="s">
        <v>17716</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f>'Page 1 - General Information'!$G$12</f>
        <v>104105353</v>
      </c>
      <c r="B5705" t="str">
        <f>'Page 1 - General Information'!$G$16</f>
        <v>1164</v>
      </c>
      <c r="C5705" s="395" t="s">
        <v>17716</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f>'Page 1 - General Information'!$G$12</f>
        <v>104105353</v>
      </c>
      <c r="B5706" t="str">
        <f>'Page 1 - General Information'!$G$16</f>
        <v>1164</v>
      </c>
      <c r="C5706" s="395" t="s">
        <v>17716</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f>'Page 1 - General Information'!$G$12</f>
        <v>104105353</v>
      </c>
      <c r="B5707" t="str">
        <f>'Page 1 - General Information'!$G$16</f>
        <v>1164</v>
      </c>
      <c r="C5707" s="395" t="s">
        <v>17716</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f>'Page 1 - General Information'!$G$12</f>
        <v>104105353</v>
      </c>
      <c r="B5708" t="str">
        <f>'Page 1 - General Information'!$G$16</f>
        <v>1164</v>
      </c>
      <c r="C5708" s="395" t="s">
        <v>17716</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f>'Page 1 - General Information'!$G$12</f>
        <v>104105353</v>
      </c>
      <c r="B5709" t="str">
        <f>'Page 1 - General Information'!$G$16</f>
        <v>1164</v>
      </c>
      <c r="C5709" s="395" t="s">
        <v>17716</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f>'Page 1 - General Information'!$G$12</f>
        <v>104105353</v>
      </c>
      <c r="B5710" t="str">
        <f>'Page 1 - General Information'!$G$16</f>
        <v>1164</v>
      </c>
      <c r="C5710" s="395" t="s">
        <v>17716</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f>'Page 1 - General Information'!$G$12</f>
        <v>104105353</v>
      </c>
      <c r="B5711" t="str">
        <f>'Page 1 - General Information'!$G$16</f>
        <v>1164</v>
      </c>
      <c r="C5711" s="395" t="s">
        <v>17716</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f>'Page 1 - General Information'!$G$12</f>
        <v>104105353</v>
      </c>
      <c r="B5712" t="str">
        <f>'Page 1 - General Information'!$G$16</f>
        <v>1164</v>
      </c>
      <c r="C5712" s="395" t="s">
        <v>17716</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f>'Page 1 - General Information'!$G$12</f>
        <v>104105353</v>
      </c>
      <c r="B5713" t="str">
        <f>'Page 1 - General Information'!$G$16</f>
        <v>1164</v>
      </c>
      <c r="C5713" s="395" t="s">
        <v>17716</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f>'Page 1 - General Information'!$G$12</f>
        <v>104105353</v>
      </c>
      <c r="B5714" t="str">
        <f>'Page 1 - General Information'!$G$16</f>
        <v>1164</v>
      </c>
      <c r="C5714" s="395" t="s">
        <v>17716</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f>'Page 1 - General Information'!$G$12</f>
        <v>104105353</v>
      </c>
      <c r="B5715" t="str">
        <f>'Page 1 - General Information'!$G$16</f>
        <v>1164</v>
      </c>
      <c r="C5715" s="395" t="s">
        <v>17716</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f>'Page 1 - General Information'!$G$12</f>
        <v>104105353</v>
      </c>
      <c r="B5716" t="str">
        <f>'Page 1 - General Information'!$G$16</f>
        <v>1164</v>
      </c>
      <c r="C5716" s="395" t="s">
        <v>17716</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f>'Page 1 - General Information'!$G$12</f>
        <v>104105353</v>
      </c>
      <c r="B5717" t="str">
        <f>'Page 1 - General Information'!$G$16</f>
        <v>1164</v>
      </c>
      <c r="C5717" s="395" t="s">
        <v>17716</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f>'Page 1 - General Information'!$G$12</f>
        <v>104105353</v>
      </c>
      <c r="B5718" t="str">
        <f>'Page 1 - General Information'!$G$16</f>
        <v>1164</v>
      </c>
      <c r="C5718" s="395" t="s">
        <v>17716</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f>'Page 1 - General Information'!$G$12</f>
        <v>104105353</v>
      </c>
      <c r="B5719" t="str">
        <f>'Page 1 - General Information'!$G$16</f>
        <v>1164</v>
      </c>
      <c r="C5719" s="395" t="s">
        <v>17716</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f>'Page 1 - General Information'!$G$12</f>
        <v>104105353</v>
      </c>
      <c r="B5720" t="str">
        <f>'Page 1 - General Information'!$G$16</f>
        <v>1164</v>
      </c>
      <c r="C5720" s="395" t="s">
        <v>17716</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f>'Page 1 - General Information'!$G$12</f>
        <v>104105353</v>
      </c>
      <c r="B5721" t="str">
        <f>'Page 1 - General Information'!$G$16</f>
        <v>1164</v>
      </c>
      <c r="C5721" s="395" t="s">
        <v>17716</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f>'Page 1 - General Information'!$G$12</f>
        <v>104105353</v>
      </c>
      <c r="B5722" t="str">
        <f>'Page 1 - General Information'!$G$16</f>
        <v>1164</v>
      </c>
      <c r="C5722" s="395" t="s">
        <v>17716</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f>'Page 1 - General Information'!$G$12</f>
        <v>104105353</v>
      </c>
      <c r="B5723" t="str">
        <f>'Page 1 - General Information'!$G$16</f>
        <v>1164</v>
      </c>
      <c r="C5723" s="395" t="s">
        <v>17716</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f>'Page 1 - General Information'!$G$12</f>
        <v>104105353</v>
      </c>
      <c r="B5724" t="str">
        <f>'Page 1 - General Information'!$G$16</f>
        <v>1164</v>
      </c>
      <c r="C5724" s="395" t="s">
        <v>17716</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f>'Page 1 - General Information'!$G$12</f>
        <v>104105353</v>
      </c>
      <c r="B5725" t="str">
        <f>'Page 1 - General Information'!$G$16</f>
        <v>1164</v>
      </c>
      <c r="C5725" s="395" t="s">
        <v>17716</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f>'Page 1 - General Information'!$G$12</f>
        <v>104105353</v>
      </c>
      <c r="B5726" t="str">
        <f>'Page 1 - General Information'!$G$16</f>
        <v>1164</v>
      </c>
      <c r="C5726" s="395" t="s">
        <v>17716</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f>'Page 1 - General Information'!$G$12</f>
        <v>104105353</v>
      </c>
      <c r="B5727" t="str">
        <f>'Page 1 - General Information'!$G$16</f>
        <v>1164</v>
      </c>
      <c r="C5727" s="395" t="s">
        <v>17716</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f>'Page 1 - General Information'!$G$12</f>
        <v>104105353</v>
      </c>
      <c r="B5728" t="str">
        <f>'Page 1 - General Information'!$G$16</f>
        <v>1164</v>
      </c>
      <c r="C5728" s="395" t="s">
        <v>17716</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f>'Page 1 - General Information'!$G$12</f>
        <v>104105353</v>
      </c>
      <c r="B5729" t="str">
        <f>'Page 1 - General Information'!$G$16</f>
        <v>1164</v>
      </c>
      <c r="C5729" s="395" t="s">
        <v>17716</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f>'Page 1 - General Information'!$G$12</f>
        <v>104105353</v>
      </c>
      <c r="B5730" t="str">
        <f>'Page 1 - General Information'!$G$16</f>
        <v>1164</v>
      </c>
      <c r="C5730" s="395" t="s">
        <v>17716</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f>'Page 1 - General Information'!$G$12</f>
        <v>104105353</v>
      </c>
      <c r="B5731" t="str">
        <f>'Page 1 - General Information'!$G$16</f>
        <v>1164</v>
      </c>
      <c r="C5731" s="395" t="s">
        <v>17716</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f>'Page 1 - General Information'!$G$12</f>
        <v>104105353</v>
      </c>
      <c r="B5732" t="str">
        <f>'Page 1 - General Information'!$G$16</f>
        <v>1164</v>
      </c>
      <c r="C5732" s="395" t="s">
        <v>17716</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f>'Page 1 - General Information'!$G$12</f>
        <v>104105353</v>
      </c>
      <c r="B5733" t="str">
        <f>'Page 1 - General Information'!$G$16</f>
        <v>1164</v>
      </c>
      <c r="C5733" s="395" t="s">
        <v>17716</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f>'Page 1 - General Information'!$G$12</f>
        <v>104105353</v>
      </c>
      <c r="B5734" t="str">
        <f>'Page 1 - General Information'!$G$16</f>
        <v>1164</v>
      </c>
      <c r="C5734" s="395" t="s">
        <v>17716</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f>'Page 1 - General Information'!$G$12</f>
        <v>104105353</v>
      </c>
      <c r="B5735" t="str">
        <f>'Page 1 - General Information'!$G$16</f>
        <v>1164</v>
      </c>
      <c r="C5735" s="395" t="s">
        <v>17716</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f>'Page 1 - General Information'!$G$12</f>
        <v>104105353</v>
      </c>
      <c r="B5736" t="str">
        <f>'Page 1 - General Information'!$G$16</f>
        <v>1164</v>
      </c>
      <c r="C5736" s="395" t="s">
        <v>17716</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f>'Page 1 - General Information'!$G$12</f>
        <v>104105353</v>
      </c>
      <c r="B5737" t="str">
        <f>'Page 1 - General Information'!$G$16</f>
        <v>1164</v>
      </c>
      <c r="C5737" s="395" t="s">
        <v>17716</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f>'Page 1 - General Information'!$G$12</f>
        <v>104105353</v>
      </c>
      <c r="B5738" t="str">
        <f>'Page 1 - General Information'!$G$16</f>
        <v>1164</v>
      </c>
      <c r="C5738" s="395" t="s">
        <v>17716</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f>'Page 1 - General Information'!$G$12</f>
        <v>104105353</v>
      </c>
      <c r="B5739" t="str">
        <f>'Page 1 - General Information'!$G$16</f>
        <v>1164</v>
      </c>
      <c r="C5739" s="395" t="s">
        <v>17716</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f>'Page 1 - General Information'!$G$12</f>
        <v>104105353</v>
      </c>
      <c r="B5740" t="str">
        <f>'Page 1 - General Information'!$G$16</f>
        <v>1164</v>
      </c>
      <c r="C5740" s="395" t="s">
        <v>17716</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f>'Page 1 - General Information'!$G$12</f>
        <v>104105353</v>
      </c>
      <c r="B5741" t="str">
        <f>'Page 1 - General Information'!$G$16</f>
        <v>1164</v>
      </c>
      <c r="C5741" s="395" t="s">
        <v>17716</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f>'Page 1 - General Information'!$G$12</f>
        <v>104105353</v>
      </c>
      <c r="B5742" t="str">
        <f>'Page 1 - General Information'!$G$16</f>
        <v>1164</v>
      </c>
      <c r="C5742" s="395" t="s">
        <v>17716</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f>'Page 1 - General Information'!$G$12</f>
        <v>104105353</v>
      </c>
      <c r="B5743" t="str">
        <f>'Page 1 - General Information'!$G$16</f>
        <v>1164</v>
      </c>
      <c r="C5743" s="395" t="s">
        <v>17716</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f>'Page 1 - General Information'!$G$12</f>
        <v>104105353</v>
      </c>
      <c r="B5744" t="str">
        <f>'Page 1 - General Information'!$G$16</f>
        <v>1164</v>
      </c>
      <c r="C5744" s="395" t="s">
        <v>17716</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f>'Page 1 - General Information'!$G$12</f>
        <v>104105353</v>
      </c>
      <c r="B5745" t="str">
        <f>'Page 1 - General Information'!$G$16</f>
        <v>1164</v>
      </c>
      <c r="C5745" s="395" t="s">
        <v>17716</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f>'Page 1 - General Information'!$G$12</f>
        <v>104105353</v>
      </c>
      <c r="B5746" t="str">
        <f>'Page 1 - General Information'!$G$16</f>
        <v>1164</v>
      </c>
      <c r="C5746" s="395" t="s">
        <v>17716</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f>'Page 1 - General Information'!$G$12</f>
        <v>104105353</v>
      </c>
      <c r="B5747" t="str">
        <f>'Page 1 - General Information'!$G$16</f>
        <v>1164</v>
      </c>
      <c r="C5747" s="395" t="s">
        <v>17716</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f>'Page 1 - General Information'!$G$12</f>
        <v>104105353</v>
      </c>
      <c r="B5748" t="str">
        <f>'Page 1 - General Information'!$G$16</f>
        <v>1164</v>
      </c>
      <c r="C5748" s="395" t="s">
        <v>17716</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f>'Page 1 - General Information'!$G$12</f>
        <v>104105353</v>
      </c>
      <c r="B5749" t="str">
        <f>'Page 1 - General Information'!$G$16</f>
        <v>1164</v>
      </c>
      <c r="C5749" s="395" t="s">
        <v>17716</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f>'Page 1 - General Information'!$G$12</f>
        <v>104105353</v>
      </c>
      <c r="B5750" t="str">
        <f>'Page 1 - General Information'!$G$16</f>
        <v>1164</v>
      </c>
      <c r="C5750" s="395" t="s">
        <v>17716</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f>'Page 1 - General Information'!$G$12</f>
        <v>104105353</v>
      </c>
      <c r="B5751" t="str">
        <f>'Page 1 - General Information'!$G$16</f>
        <v>1164</v>
      </c>
      <c r="C5751" s="395" t="s">
        <v>17716</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f>'Page 1 - General Information'!$G$12</f>
        <v>104105353</v>
      </c>
      <c r="B5752" t="str">
        <f>'Page 1 - General Information'!$G$16</f>
        <v>1164</v>
      </c>
      <c r="C5752" s="395" t="s">
        <v>17716</v>
      </c>
      <c r="D5752"/>
      <c r="E5752"/>
      <c r="F5752"/>
      <c r="G5752"/>
      <c r="H5752"/>
      <c r="I5752"/>
      <c r="J5752"/>
      <c r="K5752"/>
      <c r="L5752"/>
      <c r="M5752"/>
      <c r="N5752" t="s">
        <v>8278</v>
      </c>
      <c r="O5752"/>
      <c r="P5752" s="401">
        <f>INDEX('Page 3 - Financial Information'!$K$16:$X$186,Y5752,X5752)</f>
        <v>8641.49</v>
      </c>
      <c r="Q5752"/>
      <c r="R5752"/>
      <c r="S5752" t="s">
        <v>9687</v>
      </c>
      <c r="T5752"/>
      <c r="U5752"/>
      <c r="V5752"/>
      <c r="W5752"/>
      <c r="X5752" s="397">
        <v>1</v>
      </c>
      <c r="Y5752" s="397">
        <v>132</v>
      </c>
    </row>
    <row r="5753" spans="1:25" x14ac:dyDescent="0.25">
      <c r="A5753">
        <f>'Page 1 - General Information'!$G$12</f>
        <v>104105353</v>
      </c>
      <c r="B5753" t="str">
        <f>'Page 1 - General Information'!$G$16</f>
        <v>1164</v>
      </c>
      <c r="C5753" s="395" t="s">
        <v>17716</v>
      </c>
      <c r="D5753"/>
      <c r="E5753"/>
      <c r="F5753"/>
      <c r="G5753"/>
      <c r="H5753"/>
      <c r="I5753"/>
      <c r="J5753"/>
      <c r="K5753"/>
      <c r="L5753"/>
      <c r="M5753"/>
      <c r="N5753" t="s">
        <v>8278</v>
      </c>
      <c r="O5753"/>
      <c r="P5753" s="401">
        <f>INDEX('Page 3 - Financial Information'!$K$16:$X$186,Y5753,X5753)</f>
        <v>1814.88</v>
      </c>
      <c r="Q5753"/>
      <c r="R5753"/>
      <c r="S5753" t="s">
        <v>9688</v>
      </c>
      <c r="T5753"/>
      <c r="U5753"/>
      <c r="V5753"/>
      <c r="W5753"/>
      <c r="X5753" s="397">
        <v>3</v>
      </c>
      <c r="Y5753" s="397">
        <v>132</v>
      </c>
    </row>
    <row r="5754" spans="1:25" x14ac:dyDescent="0.25">
      <c r="A5754">
        <f>'Page 1 - General Information'!$G$12</f>
        <v>104105353</v>
      </c>
      <c r="B5754" t="str">
        <f>'Page 1 - General Information'!$G$16</f>
        <v>1164</v>
      </c>
      <c r="C5754" s="395" t="s">
        <v>17716</v>
      </c>
      <c r="D5754"/>
      <c r="E5754"/>
      <c r="F5754"/>
      <c r="G5754"/>
      <c r="H5754"/>
      <c r="I5754"/>
      <c r="J5754"/>
      <c r="K5754"/>
      <c r="L5754"/>
      <c r="M5754"/>
      <c r="N5754" t="s">
        <v>8278</v>
      </c>
      <c r="O5754"/>
      <c r="P5754" s="401">
        <f>INDEX('Page 3 - Financial Information'!$K$16:$X$186,Y5754,X5754)</f>
        <v>0</v>
      </c>
      <c r="Q5754"/>
      <c r="R5754"/>
      <c r="S5754" t="s">
        <v>9689</v>
      </c>
      <c r="T5754"/>
      <c r="U5754"/>
      <c r="V5754"/>
      <c r="W5754"/>
      <c r="X5754" s="397">
        <v>4</v>
      </c>
      <c r="Y5754" s="397">
        <v>132</v>
      </c>
    </row>
    <row r="5755" spans="1:25" x14ac:dyDescent="0.25">
      <c r="A5755">
        <f>'Page 1 - General Information'!$G$12</f>
        <v>104105353</v>
      </c>
      <c r="B5755" t="str">
        <f>'Page 1 - General Information'!$G$16</f>
        <v>1164</v>
      </c>
      <c r="C5755" s="395" t="s">
        <v>17716</v>
      </c>
      <c r="D5755"/>
      <c r="E5755"/>
      <c r="F5755"/>
      <c r="G5755"/>
      <c r="H5755"/>
      <c r="I5755"/>
      <c r="J5755"/>
      <c r="K5755"/>
      <c r="L5755"/>
      <c r="M5755"/>
      <c r="N5755" t="s">
        <v>8278</v>
      </c>
      <c r="O5755"/>
      <c r="P5755" s="401">
        <f>INDEX('Page 3 - Financial Information'!$K$16:$X$186,Y5755,X5755)</f>
        <v>725.87</v>
      </c>
      <c r="Q5755"/>
      <c r="R5755"/>
      <c r="S5755" t="s">
        <v>9690</v>
      </c>
      <c r="T5755"/>
      <c r="U5755"/>
      <c r="V5755"/>
      <c r="W5755"/>
      <c r="X5755" s="397">
        <v>5</v>
      </c>
      <c r="Y5755" s="397">
        <v>132</v>
      </c>
    </row>
    <row r="5756" spans="1:25" x14ac:dyDescent="0.25">
      <c r="A5756">
        <f>'Page 1 - General Information'!$G$12</f>
        <v>104105353</v>
      </c>
      <c r="B5756" t="str">
        <f>'Page 1 - General Information'!$G$16</f>
        <v>1164</v>
      </c>
      <c r="C5756" s="395" t="s">
        <v>17716</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f>'Page 1 - General Information'!$G$12</f>
        <v>104105353</v>
      </c>
      <c r="B5757" t="str">
        <f>'Page 1 - General Information'!$G$16</f>
        <v>1164</v>
      </c>
      <c r="C5757" s="395" t="s">
        <v>17716</v>
      </c>
      <c r="D5757"/>
      <c r="E5757"/>
      <c r="F5757"/>
      <c r="G5757"/>
      <c r="H5757"/>
      <c r="I5757"/>
      <c r="J5757"/>
      <c r="K5757"/>
      <c r="L5757"/>
      <c r="M5757"/>
      <c r="N5757" t="s">
        <v>8278</v>
      </c>
      <c r="O5757"/>
      <c r="P5757" s="401">
        <f>INDEX('Page 3 - Financial Information'!$K$16:$X$186,Y5757,X5757)</f>
        <v>2104.7399999999998</v>
      </c>
      <c r="Q5757"/>
      <c r="R5757"/>
      <c r="S5757" t="s">
        <v>9692</v>
      </c>
      <c r="T5757"/>
      <c r="U5757"/>
      <c r="V5757"/>
      <c r="W5757"/>
      <c r="X5757" s="397">
        <v>7</v>
      </c>
      <c r="Y5757" s="397">
        <v>132</v>
      </c>
    </row>
    <row r="5758" spans="1:25" x14ac:dyDescent="0.25">
      <c r="A5758">
        <f>'Page 1 - General Information'!$G$12</f>
        <v>104105353</v>
      </c>
      <c r="B5758" t="str">
        <f>'Page 1 - General Information'!$G$16</f>
        <v>1164</v>
      </c>
      <c r="C5758" s="395" t="s">
        <v>17716</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f>'Page 1 - General Information'!$G$12</f>
        <v>104105353</v>
      </c>
      <c r="B5759" t="str">
        <f>'Page 1 - General Information'!$G$16</f>
        <v>1164</v>
      </c>
      <c r="C5759" s="395" t="s">
        <v>17716</v>
      </c>
      <c r="D5759"/>
      <c r="E5759"/>
      <c r="F5759"/>
      <c r="G5759"/>
      <c r="H5759"/>
      <c r="I5759"/>
      <c r="J5759"/>
      <c r="K5759"/>
      <c r="L5759"/>
      <c r="M5759"/>
      <c r="N5759" t="s">
        <v>8278</v>
      </c>
      <c r="O5759"/>
      <c r="P5759" s="401">
        <f>INDEX('Page 3 - Financial Information'!$K$16:$X$186,Y5759,X5759)</f>
        <v>3996</v>
      </c>
      <c r="Q5759"/>
      <c r="R5759"/>
      <c r="S5759" t="s">
        <v>9694</v>
      </c>
      <c r="T5759"/>
      <c r="U5759"/>
      <c r="V5759"/>
      <c r="W5759"/>
      <c r="X5759" s="397">
        <v>9</v>
      </c>
      <c r="Y5759" s="397">
        <v>132</v>
      </c>
    </row>
    <row r="5760" spans="1:25" x14ac:dyDescent="0.25">
      <c r="A5760">
        <f>'Page 1 - General Information'!$G$12</f>
        <v>104105353</v>
      </c>
      <c r="B5760" t="str">
        <f>'Page 1 - General Information'!$G$16</f>
        <v>1164</v>
      </c>
      <c r="C5760" s="395" t="s">
        <v>17716</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f>'Page 1 - General Information'!$G$12</f>
        <v>104105353</v>
      </c>
      <c r="B5761" t="str">
        <f>'Page 1 - General Information'!$G$16</f>
        <v>1164</v>
      </c>
      <c r="C5761" s="395" t="s">
        <v>17716</v>
      </c>
      <c r="D5761"/>
      <c r="E5761"/>
      <c r="F5761"/>
      <c r="G5761"/>
      <c r="H5761"/>
      <c r="I5761"/>
      <c r="J5761"/>
      <c r="K5761"/>
      <c r="L5761"/>
      <c r="M5761"/>
      <c r="N5761" t="s">
        <v>8278</v>
      </c>
      <c r="O5761"/>
      <c r="P5761" s="401">
        <f>INDEX('Page 3 - Financial Information'!$K$16:$X$186,Y5761,X5761)</f>
        <v>2818.8</v>
      </c>
      <c r="Q5761"/>
      <c r="R5761"/>
      <c r="S5761" t="s">
        <v>9696</v>
      </c>
      <c r="T5761"/>
      <c r="U5761"/>
      <c r="V5761"/>
      <c r="W5761"/>
      <c r="X5761" s="397">
        <v>13</v>
      </c>
      <c r="Y5761" s="397">
        <v>132</v>
      </c>
    </row>
    <row r="5762" spans="1:25" x14ac:dyDescent="0.25">
      <c r="A5762">
        <f>'Page 1 - General Information'!$G$12</f>
        <v>104105353</v>
      </c>
      <c r="B5762" t="str">
        <f>'Page 1 - General Information'!$G$16</f>
        <v>1164</v>
      </c>
      <c r="C5762" s="395" t="s">
        <v>17716</v>
      </c>
      <c r="D5762"/>
      <c r="E5762"/>
      <c r="F5762"/>
      <c r="G5762"/>
      <c r="H5762"/>
      <c r="I5762"/>
      <c r="J5762"/>
      <c r="K5762"/>
      <c r="L5762"/>
      <c r="M5762"/>
      <c r="N5762" t="s">
        <v>8278</v>
      </c>
      <c r="O5762"/>
      <c r="P5762" s="401">
        <f>INDEX('Page 3 - Financial Information'!$K$16:$X$186,Y5762,X5762)</f>
        <v>2676.47</v>
      </c>
      <c r="Q5762"/>
      <c r="R5762"/>
      <c r="S5762" t="s">
        <v>9697</v>
      </c>
      <c r="T5762"/>
      <c r="U5762"/>
      <c r="V5762"/>
      <c r="W5762"/>
      <c r="X5762" s="397">
        <v>14</v>
      </c>
      <c r="Y5762" s="397">
        <v>132</v>
      </c>
    </row>
    <row r="5763" spans="1:25" x14ac:dyDescent="0.25">
      <c r="A5763">
        <f>'Page 1 - General Information'!$G$12</f>
        <v>104105353</v>
      </c>
      <c r="B5763" t="str">
        <f>'Page 1 - General Information'!$G$16</f>
        <v>1164</v>
      </c>
      <c r="C5763" s="395" t="s">
        <v>17716</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f>'Page 1 - General Information'!$G$12</f>
        <v>104105353</v>
      </c>
      <c r="B5764" t="str">
        <f>'Page 1 - General Information'!$G$16</f>
        <v>1164</v>
      </c>
      <c r="C5764" s="395" t="s">
        <v>17716</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f>'Page 1 - General Information'!$G$12</f>
        <v>104105353</v>
      </c>
      <c r="B5765" t="str">
        <f>'Page 1 - General Information'!$G$16</f>
        <v>1164</v>
      </c>
      <c r="C5765" s="395" t="s">
        <v>17716</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f>'Page 1 - General Information'!$G$12</f>
        <v>104105353</v>
      </c>
      <c r="B5766" t="str">
        <f>'Page 1 - General Information'!$G$16</f>
        <v>1164</v>
      </c>
      <c r="C5766" s="395" t="s">
        <v>17716</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f>'Page 1 - General Information'!$G$12</f>
        <v>104105353</v>
      </c>
      <c r="B5767" t="str">
        <f>'Page 1 - General Information'!$G$16</f>
        <v>1164</v>
      </c>
      <c r="C5767" s="395" t="s">
        <v>17716</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f>'Page 1 - General Information'!$G$12</f>
        <v>104105353</v>
      </c>
      <c r="B5768" t="str">
        <f>'Page 1 - General Information'!$G$16</f>
        <v>1164</v>
      </c>
      <c r="C5768" s="395" t="s">
        <v>17716</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f>'Page 1 - General Information'!$G$12</f>
        <v>104105353</v>
      </c>
      <c r="B5769" t="str">
        <f>'Page 1 - General Information'!$G$16</f>
        <v>1164</v>
      </c>
      <c r="C5769" s="395" t="s">
        <v>17716</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f>'Page 1 - General Information'!$G$12</f>
        <v>104105353</v>
      </c>
      <c r="B5770" t="str">
        <f>'Page 1 - General Information'!$G$16</f>
        <v>1164</v>
      </c>
      <c r="C5770" s="395" t="s">
        <v>17716</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f>'Page 1 - General Information'!$G$12</f>
        <v>104105353</v>
      </c>
      <c r="B5771" t="str">
        <f>'Page 1 - General Information'!$G$16</f>
        <v>1164</v>
      </c>
      <c r="C5771" s="395" t="s">
        <v>17716</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f>'Page 1 - General Information'!$G$12</f>
        <v>104105353</v>
      </c>
      <c r="B5772" t="str">
        <f>'Page 1 - General Information'!$G$16</f>
        <v>1164</v>
      </c>
      <c r="C5772" s="395" t="s">
        <v>17716</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f>'Page 1 - General Information'!$G$12</f>
        <v>104105353</v>
      </c>
      <c r="B5773" t="str">
        <f>'Page 1 - General Information'!$G$16</f>
        <v>1164</v>
      </c>
      <c r="C5773" s="395" t="s">
        <v>17716</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f>'Page 1 - General Information'!$G$12</f>
        <v>104105353</v>
      </c>
      <c r="B5774" t="str">
        <f>'Page 1 - General Information'!$G$16</f>
        <v>1164</v>
      </c>
      <c r="C5774" s="395" t="s">
        <v>17716</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f>'Page 1 - General Information'!$G$12</f>
        <v>104105353</v>
      </c>
      <c r="B5775" t="str">
        <f>'Page 1 - General Information'!$G$16</f>
        <v>1164</v>
      </c>
      <c r="C5775" s="395" t="s">
        <v>17716</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f>'Page 1 - General Information'!$G$12</f>
        <v>104105353</v>
      </c>
      <c r="B5776" t="str">
        <f>'Page 1 - General Information'!$G$16</f>
        <v>1164</v>
      </c>
      <c r="C5776" s="395" t="s">
        <v>17716</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f>'Page 1 - General Information'!$G$12</f>
        <v>104105353</v>
      </c>
      <c r="B5777" t="str">
        <f>'Page 1 - General Information'!$G$16</f>
        <v>1164</v>
      </c>
      <c r="C5777" s="395" t="s">
        <v>17716</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f>'Page 1 - General Information'!$G$12</f>
        <v>104105353</v>
      </c>
      <c r="B5778" t="str">
        <f>'Page 1 - General Information'!$G$16</f>
        <v>1164</v>
      </c>
      <c r="C5778" s="395" t="s">
        <v>17716</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f>'Page 1 - General Information'!$G$12</f>
        <v>104105353</v>
      </c>
      <c r="B5779" t="str">
        <f>'Page 1 - General Information'!$G$16</f>
        <v>1164</v>
      </c>
      <c r="C5779" s="395" t="s">
        <v>17716</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f>'Page 1 - General Information'!$G$12</f>
        <v>104105353</v>
      </c>
      <c r="B5780" t="str">
        <f>'Page 1 - General Information'!$G$16</f>
        <v>1164</v>
      </c>
      <c r="C5780" s="395" t="s">
        <v>17716</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f>'Page 1 - General Information'!$G$12</f>
        <v>104105353</v>
      </c>
      <c r="B5781" t="str">
        <f>'Page 1 - General Information'!$G$16</f>
        <v>1164</v>
      </c>
      <c r="C5781" s="395" t="s">
        <v>17716</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f>'Page 1 - General Information'!$G$12</f>
        <v>104105353</v>
      </c>
      <c r="B5782" t="str">
        <f>'Page 1 - General Information'!$G$16</f>
        <v>1164</v>
      </c>
      <c r="C5782" s="395" t="s">
        <v>17716</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f>'Page 1 - General Information'!$G$12</f>
        <v>104105353</v>
      </c>
      <c r="B5783" t="str">
        <f>'Page 1 - General Information'!$G$16</f>
        <v>1164</v>
      </c>
      <c r="C5783" s="395" t="s">
        <v>17716</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f>'Page 1 - General Information'!$G$12</f>
        <v>104105353</v>
      </c>
      <c r="B5784" t="str">
        <f>'Page 1 - General Information'!$G$16</f>
        <v>1164</v>
      </c>
      <c r="C5784" s="395" t="s">
        <v>17716</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f>'Page 1 - General Information'!$G$12</f>
        <v>104105353</v>
      </c>
      <c r="B5785" t="str">
        <f>'Page 1 - General Information'!$G$16</f>
        <v>1164</v>
      </c>
      <c r="C5785" s="395" t="s">
        <v>17716</v>
      </c>
      <c r="D5785"/>
      <c r="E5785"/>
      <c r="F5785"/>
      <c r="G5785"/>
      <c r="H5785"/>
      <c r="I5785"/>
      <c r="J5785"/>
      <c r="K5785"/>
      <c r="L5785"/>
      <c r="M5785"/>
      <c r="N5785" t="s">
        <v>8278</v>
      </c>
      <c r="O5785"/>
      <c r="P5785" s="401">
        <f>INDEX('Page 3 - Financial Information'!$K$16:$X$186,Y5785,X5785)</f>
        <v>4737.53</v>
      </c>
      <c r="Q5785"/>
      <c r="R5785"/>
      <c r="S5785" t="s">
        <v>9720</v>
      </c>
      <c r="T5785"/>
      <c r="U5785"/>
      <c r="V5785"/>
      <c r="W5785"/>
      <c r="X5785" s="397">
        <v>1</v>
      </c>
      <c r="Y5785" s="397">
        <v>135</v>
      </c>
    </row>
    <row r="5786" spans="1:25" x14ac:dyDescent="0.25">
      <c r="A5786">
        <f>'Page 1 - General Information'!$G$12</f>
        <v>104105353</v>
      </c>
      <c r="B5786" t="str">
        <f>'Page 1 - General Information'!$G$16</f>
        <v>1164</v>
      </c>
      <c r="C5786" s="395" t="s">
        <v>17716</v>
      </c>
      <c r="D5786"/>
      <c r="E5786"/>
      <c r="F5786"/>
      <c r="G5786"/>
      <c r="H5786"/>
      <c r="I5786"/>
      <c r="J5786"/>
      <c r="K5786"/>
      <c r="L5786"/>
      <c r="M5786"/>
      <c r="N5786" t="s">
        <v>8278</v>
      </c>
      <c r="O5786"/>
      <c r="P5786" s="401">
        <f>INDEX('Page 3 - Financial Information'!$K$16:$X$186,Y5786,X5786)</f>
        <v>650.29</v>
      </c>
      <c r="Q5786"/>
      <c r="R5786"/>
      <c r="S5786" t="s">
        <v>9721</v>
      </c>
      <c r="T5786"/>
      <c r="U5786"/>
      <c r="V5786"/>
      <c r="W5786"/>
      <c r="X5786" s="397">
        <v>3</v>
      </c>
      <c r="Y5786" s="397">
        <v>135</v>
      </c>
    </row>
    <row r="5787" spans="1:25" x14ac:dyDescent="0.25">
      <c r="A5787">
        <f>'Page 1 - General Information'!$G$12</f>
        <v>104105353</v>
      </c>
      <c r="B5787" t="str">
        <f>'Page 1 - General Information'!$G$16</f>
        <v>1164</v>
      </c>
      <c r="C5787" s="395" t="s">
        <v>17716</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25">
      <c r="A5788">
        <f>'Page 1 - General Information'!$G$12</f>
        <v>104105353</v>
      </c>
      <c r="B5788" t="str">
        <f>'Page 1 - General Information'!$G$16</f>
        <v>1164</v>
      </c>
      <c r="C5788" s="395" t="s">
        <v>17716</v>
      </c>
      <c r="D5788"/>
      <c r="E5788"/>
      <c r="F5788"/>
      <c r="G5788"/>
      <c r="H5788"/>
      <c r="I5788"/>
      <c r="J5788"/>
      <c r="K5788"/>
      <c r="L5788"/>
      <c r="M5788"/>
      <c r="N5788" t="s">
        <v>8278</v>
      </c>
      <c r="O5788"/>
      <c r="P5788" s="401">
        <f>INDEX('Page 3 - Financial Information'!$K$16:$X$186,Y5788,X5788)</f>
        <v>639</v>
      </c>
      <c r="Q5788"/>
      <c r="R5788"/>
      <c r="S5788" t="s">
        <v>9723</v>
      </c>
      <c r="T5788"/>
      <c r="U5788"/>
      <c r="V5788"/>
      <c r="W5788"/>
      <c r="X5788" s="397">
        <v>5</v>
      </c>
      <c r="Y5788" s="397">
        <v>135</v>
      </c>
    </row>
    <row r="5789" spans="1:25" x14ac:dyDescent="0.25">
      <c r="A5789">
        <f>'Page 1 - General Information'!$G$12</f>
        <v>104105353</v>
      </c>
      <c r="B5789" t="str">
        <f>'Page 1 - General Information'!$G$16</f>
        <v>1164</v>
      </c>
      <c r="C5789" s="395" t="s">
        <v>17716</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f>'Page 1 - General Information'!$G$12</f>
        <v>104105353</v>
      </c>
      <c r="B5790" t="str">
        <f>'Page 1 - General Information'!$G$16</f>
        <v>1164</v>
      </c>
      <c r="C5790" s="395" t="s">
        <v>17716</v>
      </c>
      <c r="D5790"/>
      <c r="E5790"/>
      <c r="F5790"/>
      <c r="G5790"/>
      <c r="H5790"/>
      <c r="I5790"/>
      <c r="J5790"/>
      <c r="K5790"/>
      <c r="L5790"/>
      <c r="M5790"/>
      <c r="N5790" t="s">
        <v>8278</v>
      </c>
      <c r="O5790"/>
      <c r="P5790" s="401">
        <f>INDEX('Page 3 - Financial Information'!$K$16:$X$186,Y5790,X5790)</f>
        <v>2104.7399999999998</v>
      </c>
      <c r="Q5790"/>
      <c r="R5790"/>
      <c r="S5790" t="s">
        <v>9725</v>
      </c>
      <c r="T5790"/>
      <c r="U5790"/>
      <c r="V5790"/>
      <c r="W5790"/>
      <c r="X5790" s="397">
        <v>7</v>
      </c>
      <c r="Y5790" s="397">
        <v>135</v>
      </c>
    </row>
    <row r="5791" spans="1:25" x14ac:dyDescent="0.25">
      <c r="A5791">
        <f>'Page 1 - General Information'!$G$12</f>
        <v>104105353</v>
      </c>
      <c r="B5791" t="str">
        <f>'Page 1 - General Information'!$G$16</f>
        <v>1164</v>
      </c>
      <c r="C5791" s="395" t="s">
        <v>17716</v>
      </c>
      <c r="D5791"/>
      <c r="E5791"/>
      <c r="F5791"/>
      <c r="G5791"/>
      <c r="H5791"/>
      <c r="I5791"/>
      <c r="J5791"/>
      <c r="K5791"/>
      <c r="L5791"/>
      <c r="M5791"/>
      <c r="N5791" t="s">
        <v>8278</v>
      </c>
      <c r="O5791"/>
      <c r="P5791" s="401">
        <f>INDEX('Page 3 - Financial Information'!$K$16:$X$186,Y5791,X5791)</f>
        <v>1343.5</v>
      </c>
      <c r="Q5791"/>
      <c r="R5791"/>
      <c r="S5791" t="s">
        <v>9726</v>
      </c>
      <c r="T5791"/>
      <c r="U5791"/>
      <c r="V5791"/>
      <c r="W5791"/>
      <c r="X5791" s="397">
        <v>8</v>
      </c>
      <c r="Y5791" s="397">
        <v>135</v>
      </c>
    </row>
    <row r="5792" spans="1:25" x14ac:dyDescent="0.25">
      <c r="A5792">
        <f>'Page 1 - General Information'!$G$12</f>
        <v>104105353</v>
      </c>
      <c r="B5792" t="str">
        <f>'Page 1 - General Information'!$G$16</f>
        <v>1164</v>
      </c>
      <c r="C5792" s="395" t="s">
        <v>17716</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f>'Page 1 - General Information'!$G$12</f>
        <v>104105353</v>
      </c>
      <c r="B5793" t="str">
        <f>'Page 1 - General Information'!$G$16</f>
        <v>1164</v>
      </c>
      <c r="C5793" s="395" t="s">
        <v>17716</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f>'Page 1 - General Information'!$G$12</f>
        <v>104105353</v>
      </c>
      <c r="B5794" t="str">
        <f>'Page 1 - General Information'!$G$16</f>
        <v>1164</v>
      </c>
      <c r="C5794" s="395" t="s">
        <v>17716</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f>'Page 1 - General Information'!$G$12</f>
        <v>104105353</v>
      </c>
      <c r="B5795" t="str">
        <f>'Page 1 - General Information'!$G$16</f>
        <v>1164</v>
      </c>
      <c r="C5795" s="395" t="s">
        <v>17716</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f>'Page 1 - General Information'!$G$12</f>
        <v>104105353</v>
      </c>
      <c r="B5796" t="str">
        <f>'Page 1 - General Information'!$G$16</f>
        <v>1164</v>
      </c>
      <c r="C5796" s="395" t="s">
        <v>17716</v>
      </c>
      <c r="D5796"/>
      <c r="E5796"/>
      <c r="F5796"/>
      <c r="G5796"/>
      <c r="H5796"/>
      <c r="I5796"/>
      <c r="J5796"/>
      <c r="K5796"/>
      <c r="L5796"/>
      <c r="M5796"/>
      <c r="N5796" t="s">
        <v>8278</v>
      </c>
      <c r="O5796"/>
      <c r="P5796" s="401">
        <f>INDEX('Page 3 - Financial Information'!$K$16:$X$186,Y5796,X5796)</f>
        <v>0</v>
      </c>
      <c r="Q5796"/>
      <c r="R5796"/>
      <c r="S5796" t="s">
        <v>9731</v>
      </c>
      <c r="T5796"/>
      <c r="U5796"/>
      <c r="V5796"/>
      <c r="W5796"/>
      <c r="X5796" s="397">
        <v>1</v>
      </c>
      <c r="Y5796" s="397">
        <v>136</v>
      </c>
    </row>
    <row r="5797" spans="1:25" x14ac:dyDescent="0.25">
      <c r="A5797">
        <f>'Page 1 - General Information'!$G$12</f>
        <v>104105353</v>
      </c>
      <c r="B5797" t="str">
        <f>'Page 1 - General Information'!$G$16</f>
        <v>1164</v>
      </c>
      <c r="C5797" s="395" t="s">
        <v>17716</v>
      </c>
      <c r="D5797"/>
      <c r="E5797"/>
      <c r="F5797"/>
      <c r="G5797"/>
      <c r="H5797"/>
      <c r="I5797"/>
      <c r="J5797"/>
      <c r="K5797"/>
      <c r="L5797"/>
      <c r="M5797"/>
      <c r="N5797" t="s">
        <v>8278</v>
      </c>
      <c r="O5797"/>
      <c r="P5797" s="401">
        <f>INDEX('Page 3 - Financial Information'!$K$16:$X$186,Y5797,X5797)</f>
        <v>0</v>
      </c>
      <c r="Q5797"/>
      <c r="R5797"/>
      <c r="S5797" t="s">
        <v>9732</v>
      </c>
      <c r="T5797"/>
      <c r="U5797"/>
      <c r="V5797"/>
      <c r="W5797"/>
      <c r="X5797" s="397">
        <v>3</v>
      </c>
      <c r="Y5797" s="397">
        <v>136</v>
      </c>
    </row>
    <row r="5798" spans="1:25" x14ac:dyDescent="0.25">
      <c r="A5798">
        <f>'Page 1 - General Information'!$G$12</f>
        <v>104105353</v>
      </c>
      <c r="B5798" t="str">
        <f>'Page 1 - General Information'!$G$16</f>
        <v>1164</v>
      </c>
      <c r="C5798" s="395" t="s">
        <v>17716</v>
      </c>
      <c r="D5798"/>
      <c r="E5798"/>
      <c r="F5798"/>
      <c r="G5798"/>
      <c r="H5798"/>
      <c r="I5798"/>
      <c r="J5798"/>
      <c r="K5798"/>
      <c r="L5798"/>
      <c r="M5798"/>
      <c r="N5798" t="s">
        <v>8278</v>
      </c>
      <c r="O5798"/>
      <c r="P5798" s="401">
        <f>INDEX('Page 3 - Financial Information'!$K$16:$X$186,Y5798,X5798)</f>
        <v>0</v>
      </c>
      <c r="Q5798"/>
      <c r="R5798"/>
      <c r="S5798" t="s">
        <v>9733</v>
      </c>
      <c r="T5798"/>
      <c r="U5798"/>
      <c r="V5798"/>
      <c r="W5798"/>
      <c r="X5798" s="397">
        <v>4</v>
      </c>
      <c r="Y5798" s="397">
        <v>136</v>
      </c>
    </row>
    <row r="5799" spans="1:25" x14ac:dyDescent="0.25">
      <c r="A5799">
        <f>'Page 1 - General Information'!$G$12</f>
        <v>104105353</v>
      </c>
      <c r="B5799" t="str">
        <f>'Page 1 - General Information'!$G$16</f>
        <v>1164</v>
      </c>
      <c r="C5799" s="395" t="s">
        <v>17716</v>
      </c>
      <c r="D5799"/>
      <c r="E5799"/>
      <c r="F5799"/>
      <c r="G5799"/>
      <c r="H5799"/>
      <c r="I5799"/>
      <c r="J5799"/>
      <c r="K5799"/>
      <c r="L5799"/>
      <c r="M5799"/>
      <c r="N5799" t="s">
        <v>8278</v>
      </c>
      <c r="O5799"/>
      <c r="P5799" s="401">
        <f>INDEX('Page 3 - Financial Information'!$K$16:$X$186,Y5799,X5799)</f>
        <v>0</v>
      </c>
      <c r="Q5799"/>
      <c r="R5799"/>
      <c r="S5799" t="s">
        <v>9734</v>
      </c>
      <c r="T5799"/>
      <c r="U5799"/>
      <c r="V5799"/>
      <c r="W5799"/>
      <c r="X5799" s="397">
        <v>5</v>
      </c>
      <c r="Y5799" s="397">
        <v>136</v>
      </c>
    </row>
    <row r="5800" spans="1:25" x14ac:dyDescent="0.25">
      <c r="A5800">
        <f>'Page 1 - General Information'!$G$12</f>
        <v>104105353</v>
      </c>
      <c r="B5800" t="str">
        <f>'Page 1 - General Information'!$G$16</f>
        <v>1164</v>
      </c>
      <c r="C5800" s="395" t="s">
        <v>17716</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f>'Page 1 - General Information'!$G$12</f>
        <v>104105353</v>
      </c>
      <c r="B5801" t="str">
        <f>'Page 1 - General Information'!$G$16</f>
        <v>1164</v>
      </c>
      <c r="C5801" s="395" t="s">
        <v>17716</v>
      </c>
      <c r="D5801"/>
      <c r="E5801"/>
      <c r="F5801"/>
      <c r="G5801"/>
      <c r="H5801"/>
      <c r="I5801"/>
      <c r="J5801"/>
      <c r="K5801"/>
      <c r="L5801"/>
      <c r="M5801"/>
      <c r="N5801" t="s">
        <v>8278</v>
      </c>
      <c r="O5801"/>
      <c r="P5801" s="401">
        <f>INDEX('Page 3 - Financial Information'!$K$16:$X$186,Y5801,X5801)</f>
        <v>0</v>
      </c>
      <c r="Q5801"/>
      <c r="R5801"/>
      <c r="S5801" t="s">
        <v>9736</v>
      </c>
      <c r="T5801"/>
      <c r="U5801"/>
      <c r="V5801"/>
      <c r="W5801"/>
      <c r="X5801" s="397">
        <v>7</v>
      </c>
      <c r="Y5801" s="397">
        <v>136</v>
      </c>
    </row>
    <row r="5802" spans="1:25" x14ac:dyDescent="0.25">
      <c r="A5802">
        <f>'Page 1 - General Information'!$G$12</f>
        <v>104105353</v>
      </c>
      <c r="B5802" t="str">
        <f>'Page 1 - General Information'!$G$16</f>
        <v>1164</v>
      </c>
      <c r="C5802" s="395" t="s">
        <v>17716</v>
      </c>
      <c r="D5802"/>
      <c r="E5802"/>
      <c r="F5802"/>
      <c r="G5802"/>
      <c r="H5802"/>
      <c r="I5802"/>
      <c r="J5802"/>
      <c r="K5802"/>
      <c r="L5802"/>
      <c r="M5802"/>
      <c r="N5802" t="s">
        <v>8278</v>
      </c>
      <c r="O5802"/>
      <c r="P5802" s="401">
        <f>INDEX('Page 3 - Financial Information'!$K$16:$X$186,Y5802,X5802)</f>
        <v>0</v>
      </c>
      <c r="Q5802"/>
      <c r="R5802"/>
      <c r="S5802" t="s">
        <v>9737</v>
      </c>
      <c r="T5802"/>
      <c r="U5802"/>
      <c r="V5802"/>
      <c r="W5802"/>
      <c r="X5802" s="397">
        <v>8</v>
      </c>
      <c r="Y5802" s="397">
        <v>136</v>
      </c>
    </row>
    <row r="5803" spans="1:25" x14ac:dyDescent="0.25">
      <c r="A5803">
        <f>'Page 1 - General Information'!$G$12</f>
        <v>104105353</v>
      </c>
      <c r="B5803" t="str">
        <f>'Page 1 - General Information'!$G$16</f>
        <v>1164</v>
      </c>
      <c r="C5803" s="395" t="s">
        <v>17716</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f>'Page 1 - General Information'!$G$12</f>
        <v>104105353</v>
      </c>
      <c r="B5804" t="str">
        <f>'Page 1 - General Information'!$G$16</f>
        <v>1164</v>
      </c>
      <c r="C5804" s="395" t="s">
        <v>17716</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f>'Page 1 - General Information'!$G$12</f>
        <v>104105353</v>
      </c>
      <c r="B5805" t="str">
        <f>'Page 1 - General Information'!$G$16</f>
        <v>1164</v>
      </c>
      <c r="C5805" s="395" t="s">
        <v>17716</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f>'Page 1 - General Information'!$G$12</f>
        <v>104105353</v>
      </c>
      <c r="B5806" t="str">
        <f>'Page 1 - General Information'!$G$16</f>
        <v>1164</v>
      </c>
      <c r="C5806" s="395" t="s">
        <v>17716</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f>'Page 1 - General Information'!$G$12</f>
        <v>104105353</v>
      </c>
      <c r="B5807" t="str">
        <f>'Page 1 - General Information'!$G$16</f>
        <v>1164</v>
      </c>
      <c r="C5807" s="395" t="s">
        <v>17716</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f>'Page 1 - General Information'!$G$12</f>
        <v>104105353</v>
      </c>
      <c r="B5808" t="str">
        <f>'Page 1 - General Information'!$G$16</f>
        <v>1164</v>
      </c>
      <c r="C5808" s="395" t="s">
        <v>17716</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f>'Page 1 - General Information'!$G$12</f>
        <v>104105353</v>
      </c>
      <c r="B5809" t="str">
        <f>'Page 1 - General Information'!$G$16</f>
        <v>1164</v>
      </c>
      <c r="C5809" s="395" t="s">
        <v>17716</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f>'Page 1 - General Information'!$G$12</f>
        <v>104105353</v>
      </c>
      <c r="B5810" t="str">
        <f>'Page 1 - General Information'!$G$16</f>
        <v>1164</v>
      </c>
      <c r="C5810" s="395" t="s">
        <v>17716</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f>'Page 1 - General Information'!$G$12</f>
        <v>104105353</v>
      </c>
      <c r="B5811" t="str">
        <f>'Page 1 - General Information'!$G$16</f>
        <v>1164</v>
      </c>
      <c r="C5811" s="395" t="s">
        <v>17716</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f>'Page 1 - General Information'!$G$12</f>
        <v>104105353</v>
      </c>
      <c r="B5812" t="str">
        <f>'Page 1 - General Information'!$G$16</f>
        <v>1164</v>
      </c>
      <c r="C5812" s="395" t="s">
        <v>17716</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f>'Page 1 - General Information'!$G$12</f>
        <v>104105353</v>
      </c>
      <c r="B5813" t="str">
        <f>'Page 1 - General Information'!$G$16</f>
        <v>1164</v>
      </c>
      <c r="C5813" s="395" t="s">
        <v>17716</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f>'Page 1 - General Information'!$G$12</f>
        <v>104105353</v>
      </c>
      <c r="B5814" t="str">
        <f>'Page 1 - General Information'!$G$16</f>
        <v>1164</v>
      </c>
      <c r="C5814" s="395" t="s">
        <v>17716</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f>'Page 1 - General Information'!$G$12</f>
        <v>104105353</v>
      </c>
      <c r="B5815" t="str">
        <f>'Page 1 - General Information'!$G$16</f>
        <v>1164</v>
      </c>
      <c r="C5815" s="395" t="s">
        <v>17716</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f>'Page 1 - General Information'!$G$12</f>
        <v>104105353</v>
      </c>
      <c r="B5816" t="str">
        <f>'Page 1 - General Information'!$G$16</f>
        <v>1164</v>
      </c>
      <c r="C5816" s="395" t="s">
        <v>17716</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f>'Page 1 - General Information'!$G$12</f>
        <v>104105353</v>
      </c>
      <c r="B5817" t="str">
        <f>'Page 1 - General Information'!$G$16</f>
        <v>1164</v>
      </c>
      <c r="C5817" s="395" t="s">
        <v>17716</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f>'Page 1 - General Information'!$G$12</f>
        <v>104105353</v>
      </c>
      <c r="B5818" t="str">
        <f>'Page 1 - General Information'!$G$16</f>
        <v>1164</v>
      </c>
      <c r="C5818" s="395" t="s">
        <v>17716</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f>'Page 1 - General Information'!$G$12</f>
        <v>104105353</v>
      </c>
      <c r="B5819" t="str">
        <f>'Page 1 - General Information'!$G$16</f>
        <v>1164</v>
      </c>
      <c r="C5819" s="395" t="s">
        <v>17716</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f>'Page 1 - General Information'!$G$12</f>
        <v>104105353</v>
      </c>
      <c r="B5820" t="str">
        <f>'Page 1 - General Information'!$G$16</f>
        <v>1164</v>
      </c>
      <c r="C5820" s="395" t="s">
        <v>17716</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f>'Page 1 - General Information'!$G$12</f>
        <v>104105353</v>
      </c>
      <c r="B5821" t="str">
        <f>'Page 1 - General Information'!$G$16</f>
        <v>1164</v>
      </c>
      <c r="C5821" s="395" t="s">
        <v>17716</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f>'Page 1 - General Information'!$G$12</f>
        <v>104105353</v>
      </c>
      <c r="B5822" t="str">
        <f>'Page 1 - General Information'!$G$16</f>
        <v>1164</v>
      </c>
      <c r="C5822" s="395" t="s">
        <v>17716</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f>'Page 1 - General Information'!$G$12</f>
        <v>104105353</v>
      </c>
      <c r="B5823" t="str">
        <f>'Page 1 - General Information'!$G$16</f>
        <v>1164</v>
      </c>
      <c r="C5823" s="395" t="s">
        <v>17716</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f>'Page 1 - General Information'!$G$12</f>
        <v>104105353</v>
      </c>
      <c r="B5824" t="str">
        <f>'Page 1 - General Information'!$G$16</f>
        <v>1164</v>
      </c>
      <c r="C5824" s="395" t="s">
        <v>17716</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f>'Page 1 - General Information'!$G$12</f>
        <v>104105353</v>
      </c>
      <c r="B5825" t="str">
        <f>'Page 1 - General Information'!$G$16</f>
        <v>1164</v>
      </c>
      <c r="C5825" s="395" t="s">
        <v>17716</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f>'Page 1 - General Information'!$G$12</f>
        <v>104105353</v>
      </c>
      <c r="B5826" t="str">
        <f>'Page 1 - General Information'!$G$16</f>
        <v>1164</v>
      </c>
      <c r="C5826" s="395" t="s">
        <v>17716</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f>'Page 1 - General Information'!$G$12</f>
        <v>104105353</v>
      </c>
      <c r="B5827" t="str">
        <f>'Page 1 - General Information'!$G$16</f>
        <v>1164</v>
      </c>
      <c r="C5827" s="395" t="s">
        <v>17716</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f>'Page 1 - General Information'!$G$12</f>
        <v>104105353</v>
      </c>
      <c r="B5828" t="str">
        <f>'Page 1 - General Information'!$G$16</f>
        <v>1164</v>
      </c>
      <c r="C5828" s="395" t="s">
        <v>17716</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f>'Page 1 - General Information'!$G$12</f>
        <v>104105353</v>
      </c>
      <c r="B5829" t="str">
        <f>'Page 1 - General Information'!$G$16</f>
        <v>1164</v>
      </c>
      <c r="C5829" s="395" t="s">
        <v>17716</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f>'Page 1 - General Information'!$G$12</f>
        <v>104105353</v>
      </c>
      <c r="B5830" t="str">
        <f>'Page 1 - General Information'!$G$16</f>
        <v>1164</v>
      </c>
      <c r="C5830" s="395" t="s">
        <v>17716</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f>'Page 1 - General Information'!$G$12</f>
        <v>104105353</v>
      </c>
      <c r="B5831" t="str">
        <f>'Page 1 - General Information'!$G$16</f>
        <v>1164</v>
      </c>
      <c r="C5831" s="395" t="s">
        <v>17716</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f>'Page 1 - General Information'!$G$12</f>
        <v>104105353</v>
      </c>
      <c r="B5832" t="str">
        <f>'Page 1 - General Information'!$G$16</f>
        <v>1164</v>
      </c>
      <c r="C5832" s="395" t="s">
        <v>17716</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f>'Page 1 - General Information'!$G$12</f>
        <v>104105353</v>
      </c>
      <c r="B5833" t="str">
        <f>'Page 1 - General Information'!$G$16</f>
        <v>1164</v>
      </c>
      <c r="C5833" s="395" t="s">
        <v>17716</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f>'Page 1 - General Information'!$G$12</f>
        <v>104105353</v>
      </c>
      <c r="B5834" t="str">
        <f>'Page 1 - General Information'!$G$16</f>
        <v>1164</v>
      </c>
      <c r="C5834" s="395" t="s">
        <v>17716</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f>'Page 1 - General Information'!$G$12</f>
        <v>104105353</v>
      </c>
      <c r="B5835" t="str">
        <f>'Page 1 - General Information'!$G$16</f>
        <v>1164</v>
      </c>
      <c r="C5835" s="395" t="s">
        <v>17716</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f>'Page 1 - General Information'!$G$12</f>
        <v>104105353</v>
      </c>
      <c r="B5836" t="str">
        <f>'Page 1 - General Information'!$G$16</f>
        <v>1164</v>
      </c>
      <c r="C5836" s="395" t="s">
        <v>17716</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f>'Page 1 - General Information'!$G$12</f>
        <v>104105353</v>
      </c>
      <c r="B5837" t="str">
        <f>'Page 1 - General Information'!$G$16</f>
        <v>1164</v>
      </c>
      <c r="C5837" s="395" t="s">
        <v>17716</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f>'Page 1 - General Information'!$G$12</f>
        <v>104105353</v>
      </c>
      <c r="B5838" t="str">
        <f>'Page 1 - General Information'!$G$16</f>
        <v>1164</v>
      </c>
      <c r="C5838" s="395" t="s">
        <v>17716</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f>'Page 1 - General Information'!$G$12</f>
        <v>104105353</v>
      </c>
      <c r="B5839" t="str">
        <f>'Page 1 - General Information'!$G$16</f>
        <v>1164</v>
      </c>
      <c r="C5839" s="395" t="s">
        <v>17716</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f>'Page 1 - General Information'!$G$12</f>
        <v>104105353</v>
      </c>
      <c r="B5840" t="str">
        <f>'Page 1 - General Information'!$G$16</f>
        <v>1164</v>
      </c>
      <c r="C5840" s="395" t="s">
        <v>17716</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f>'Page 1 - General Information'!$G$12</f>
        <v>104105353</v>
      </c>
      <c r="B5841" t="str">
        <f>'Page 1 - General Information'!$G$16</f>
        <v>1164</v>
      </c>
      <c r="C5841" s="395" t="s">
        <v>17716</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f>'Page 1 - General Information'!$G$12</f>
        <v>104105353</v>
      </c>
      <c r="B5842" t="str">
        <f>'Page 1 - General Information'!$G$16</f>
        <v>1164</v>
      </c>
      <c r="C5842" s="395" t="s">
        <v>17716</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f>'Page 1 - General Information'!$G$12</f>
        <v>104105353</v>
      </c>
      <c r="B5843" t="str">
        <f>'Page 1 - General Information'!$G$16</f>
        <v>1164</v>
      </c>
      <c r="C5843" s="395" t="s">
        <v>17716</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f>'Page 1 - General Information'!$G$12</f>
        <v>104105353</v>
      </c>
      <c r="B5844" t="str">
        <f>'Page 1 - General Information'!$G$16</f>
        <v>1164</v>
      </c>
      <c r="C5844" s="395" t="s">
        <v>17716</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f>'Page 1 - General Information'!$G$12</f>
        <v>104105353</v>
      </c>
      <c r="B5845" t="str">
        <f>'Page 1 - General Information'!$G$16</f>
        <v>1164</v>
      </c>
      <c r="C5845" s="395" t="s">
        <v>17716</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f>'Page 1 - General Information'!$G$12</f>
        <v>104105353</v>
      </c>
      <c r="B5846" t="str">
        <f>'Page 1 - General Information'!$G$16</f>
        <v>1164</v>
      </c>
      <c r="C5846" s="395" t="s">
        <v>17716</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f>'Page 1 - General Information'!$G$12</f>
        <v>104105353</v>
      </c>
      <c r="B5847" t="str">
        <f>'Page 1 - General Information'!$G$16</f>
        <v>1164</v>
      </c>
      <c r="C5847" s="395" t="s">
        <v>17716</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f>'Page 1 - General Information'!$G$12</f>
        <v>104105353</v>
      </c>
      <c r="B5848" t="str">
        <f>'Page 1 - General Information'!$G$16</f>
        <v>1164</v>
      </c>
      <c r="C5848" s="395" t="s">
        <v>17716</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f>'Page 1 - General Information'!$G$12</f>
        <v>104105353</v>
      </c>
      <c r="B5849" t="str">
        <f>'Page 1 - General Information'!$G$16</f>
        <v>1164</v>
      </c>
      <c r="C5849" s="395" t="s">
        <v>17716</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f>'Page 1 - General Information'!$G$12</f>
        <v>104105353</v>
      </c>
      <c r="B5850" t="str">
        <f>'Page 1 - General Information'!$G$16</f>
        <v>1164</v>
      </c>
      <c r="C5850" s="395" t="s">
        <v>17716</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f>'Page 1 - General Information'!$G$12</f>
        <v>104105353</v>
      </c>
      <c r="B5851" t="str">
        <f>'Page 1 - General Information'!$G$16</f>
        <v>1164</v>
      </c>
      <c r="C5851" s="395" t="s">
        <v>17716</v>
      </c>
      <c r="D5851"/>
      <c r="E5851"/>
      <c r="F5851"/>
      <c r="G5851"/>
      <c r="H5851"/>
      <c r="I5851"/>
      <c r="J5851"/>
      <c r="K5851"/>
      <c r="L5851"/>
      <c r="M5851"/>
      <c r="N5851" t="s">
        <v>8278</v>
      </c>
      <c r="O5851"/>
      <c r="P5851" s="401">
        <f>INDEX('Page 3 - Financial Information'!$K$16:$X$186,Y5851,X5851)</f>
        <v>0</v>
      </c>
      <c r="Q5851"/>
      <c r="R5851"/>
      <c r="S5851" t="s">
        <v>9786</v>
      </c>
      <c r="T5851"/>
      <c r="U5851"/>
      <c r="V5851"/>
      <c r="W5851"/>
      <c r="X5851" s="397">
        <v>1</v>
      </c>
      <c r="Y5851" s="397">
        <v>141</v>
      </c>
    </row>
    <row r="5852" spans="1:25" x14ac:dyDescent="0.25">
      <c r="A5852">
        <f>'Page 1 - General Information'!$G$12</f>
        <v>104105353</v>
      </c>
      <c r="B5852" t="str">
        <f>'Page 1 - General Information'!$G$16</f>
        <v>1164</v>
      </c>
      <c r="C5852" s="395" t="s">
        <v>17716</v>
      </c>
      <c r="D5852"/>
      <c r="E5852"/>
      <c r="F5852"/>
      <c r="G5852"/>
      <c r="H5852"/>
      <c r="I5852"/>
      <c r="J5852"/>
      <c r="K5852"/>
      <c r="L5852"/>
      <c r="M5852"/>
      <c r="N5852" t="s">
        <v>8278</v>
      </c>
      <c r="O5852"/>
      <c r="P5852" s="401">
        <f>INDEX('Page 3 - Financial Information'!$K$16:$X$186,Y5852,X5852)</f>
        <v>0</v>
      </c>
      <c r="Q5852"/>
      <c r="R5852"/>
      <c r="S5852" t="s">
        <v>9787</v>
      </c>
      <c r="T5852"/>
      <c r="U5852"/>
      <c r="V5852"/>
      <c r="W5852"/>
      <c r="X5852" s="397">
        <v>3</v>
      </c>
      <c r="Y5852" s="397">
        <v>141</v>
      </c>
    </row>
    <row r="5853" spans="1:25" x14ac:dyDescent="0.25">
      <c r="A5853">
        <f>'Page 1 - General Information'!$G$12</f>
        <v>104105353</v>
      </c>
      <c r="B5853" t="str">
        <f>'Page 1 - General Information'!$G$16</f>
        <v>1164</v>
      </c>
      <c r="C5853" s="395" t="s">
        <v>17716</v>
      </c>
      <c r="D5853"/>
      <c r="E5853"/>
      <c r="F5853"/>
      <c r="G5853"/>
      <c r="H5853"/>
      <c r="I5853"/>
      <c r="J5853"/>
      <c r="K5853"/>
      <c r="L5853"/>
      <c r="M5853"/>
      <c r="N5853" t="s">
        <v>8278</v>
      </c>
      <c r="O5853"/>
      <c r="P5853" s="401">
        <f>INDEX('Page 3 - Financial Information'!$K$16:$X$186,Y5853,X5853)</f>
        <v>0</v>
      </c>
      <c r="Q5853"/>
      <c r="R5853"/>
      <c r="S5853" t="s">
        <v>9788</v>
      </c>
      <c r="T5853"/>
      <c r="U5853"/>
      <c r="V5853"/>
      <c r="W5853"/>
      <c r="X5853" s="397">
        <v>4</v>
      </c>
      <c r="Y5853" s="397">
        <v>141</v>
      </c>
    </row>
    <row r="5854" spans="1:25" x14ac:dyDescent="0.25">
      <c r="A5854">
        <f>'Page 1 - General Information'!$G$12</f>
        <v>104105353</v>
      </c>
      <c r="B5854" t="str">
        <f>'Page 1 - General Information'!$G$16</f>
        <v>1164</v>
      </c>
      <c r="C5854" s="395" t="s">
        <v>17716</v>
      </c>
      <c r="D5854"/>
      <c r="E5854"/>
      <c r="F5854"/>
      <c r="G5854"/>
      <c r="H5854"/>
      <c r="I5854"/>
      <c r="J5854"/>
      <c r="K5854"/>
      <c r="L5854"/>
      <c r="M5854"/>
      <c r="N5854" t="s">
        <v>8278</v>
      </c>
      <c r="O5854"/>
      <c r="P5854" s="401">
        <f>INDEX('Page 3 - Financial Information'!$K$16:$X$186,Y5854,X5854)</f>
        <v>0</v>
      </c>
      <c r="Q5854"/>
      <c r="R5854"/>
      <c r="S5854" t="s">
        <v>9789</v>
      </c>
      <c r="T5854"/>
      <c r="U5854"/>
      <c r="V5854"/>
      <c r="W5854"/>
      <c r="X5854" s="397">
        <v>5</v>
      </c>
      <c r="Y5854" s="397">
        <v>141</v>
      </c>
    </row>
    <row r="5855" spans="1:25" x14ac:dyDescent="0.25">
      <c r="A5855">
        <f>'Page 1 - General Information'!$G$12</f>
        <v>104105353</v>
      </c>
      <c r="B5855" t="str">
        <f>'Page 1 - General Information'!$G$16</f>
        <v>1164</v>
      </c>
      <c r="C5855" s="395" t="s">
        <v>17716</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f>'Page 1 - General Information'!$G$12</f>
        <v>104105353</v>
      </c>
      <c r="B5856" t="str">
        <f>'Page 1 - General Information'!$G$16</f>
        <v>1164</v>
      </c>
      <c r="C5856" s="395" t="s">
        <v>17716</v>
      </c>
      <c r="D5856"/>
      <c r="E5856"/>
      <c r="F5856"/>
      <c r="G5856"/>
      <c r="H5856"/>
      <c r="I5856"/>
      <c r="J5856"/>
      <c r="K5856"/>
      <c r="L5856"/>
      <c r="M5856"/>
      <c r="N5856" t="s">
        <v>8278</v>
      </c>
      <c r="O5856"/>
      <c r="P5856" s="401">
        <f>INDEX('Page 3 - Financial Information'!$K$16:$X$186,Y5856,X5856)</f>
        <v>0</v>
      </c>
      <c r="Q5856"/>
      <c r="R5856"/>
      <c r="S5856" t="s">
        <v>9791</v>
      </c>
      <c r="T5856"/>
      <c r="U5856"/>
      <c r="V5856"/>
      <c r="W5856"/>
      <c r="X5856" s="397">
        <v>7</v>
      </c>
      <c r="Y5856" s="397">
        <v>141</v>
      </c>
    </row>
    <row r="5857" spans="1:25" x14ac:dyDescent="0.25">
      <c r="A5857">
        <f>'Page 1 - General Information'!$G$12</f>
        <v>104105353</v>
      </c>
      <c r="B5857" t="str">
        <f>'Page 1 - General Information'!$G$16</f>
        <v>1164</v>
      </c>
      <c r="C5857" s="395" t="s">
        <v>17716</v>
      </c>
      <c r="D5857"/>
      <c r="E5857"/>
      <c r="F5857"/>
      <c r="G5857"/>
      <c r="H5857"/>
      <c r="I5857"/>
      <c r="J5857"/>
      <c r="K5857"/>
      <c r="L5857"/>
      <c r="M5857"/>
      <c r="N5857" t="s">
        <v>8278</v>
      </c>
      <c r="O5857"/>
      <c r="P5857" s="401">
        <f>INDEX('Page 3 - Financial Information'!$K$16:$X$186,Y5857,X5857)</f>
        <v>0</v>
      </c>
      <c r="Q5857"/>
      <c r="R5857"/>
      <c r="S5857" t="s">
        <v>9792</v>
      </c>
      <c r="T5857"/>
      <c r="U5857"/>
      <c r="V5857"/>
      <c r="W5857"/>
      <c r="X5857" s="397">
        <v>8</v>
      </c>
      <c r="Y5857" s="397">
        <v>141</v>
      </c>
    </row>
    <row r="5858" spans="1:25" x14ac:dyDescent="0.25">
      <c r="A5858">
        <f>'Page 1 - General Information'!$G$12</f>
        <v>104105353</v>
      </c>
      <c r="B5858" t="str">
        <f>'Page 1 - General Information'!$G$16</f>
        <v>1164</v>
      </c>
      <c r="C5858" s="395" t="s">
        <v>17716</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f>'Page 1 - General Information'!$G$12</f>
        <v>104105353</v>
      </c>
      <c r="B5859" t="str">
        <f>'Page 1 - General Information'!$G$16</f>
        <v>1164</v>
      </c>
      <c r="C5859" s="395" t="s">
        <v>17716</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f>'Page 1 - General Information'!$G$12</f>
        <v>104105353</v>
      </c>
      <c r="B5860" t="str">
        <f>'Page 1 - General Information'!$G$16</f>
        <v>1164</v>
      </c>
      <c r="C5860" s="395" t="s">
        <v>17716</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f>'Page 1 - General Information'!$G$12</f>
        <v>104105353</v>
      </c>
      <c r="B5861" t="str">
        <f>'Page 1 - General Information'!$G$16</f>
        <v>1164</v>
      </c>
      <c r="C5861" s="395" t="s">
        <v>17716</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f>'Page 1 - General Information'!$G$12</f>
        <v>104105353</v>
      </c>
      <c r="B5862" t="str">
        <f>'Page 1 - General Information'!$G$16</f>
        <v>1164</v>
      </c>
      <c r="C5862" s="395" t="s">
        <v>17716</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25">
      <c r="A5863">
        <f>'Page 1 - General Information'!$G$12</f>
        <v>104105353</v>
      </c>
      <c r="B5863" t="str">
        <f>'Page 1 - General Information'!$G$16</f>
        <v>1164</v>
      </c>
      <c r="C5863" s="395" t="s">
        <v>17716</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25">
      <c r="A5864">
        <f>'Page 1 - General Information'!$G$12</f>
        <v>104105353</v>
      </c>
      <c r="B5864" t="str">
        <f>'Page 1 - General Information'!$G$16</f>
        <v>1164</v>
      </c>
      <c r="C5864" s="395" t="s">
        <v>17716</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f>'Page 1 - General Information'!$G$12</f>
        <v>104105353</v>
      </c>
      <c r="B5865" t="str">
        <f>'Page 1 - General Information'!$G$16</f>
        <v>1164</v>
      </c>
      <c r="C5865" s="395" t="s">
        <v>17716</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25">
      <c r="A5866">
        <f>'Page 1 - General Information'!$G$12</f>
        <v>104105353</v>
      </c>
      <c r="B5866" t="str">
        <f>'Page 1 - General Information'!$G$16</f>
        <v>1164</v>
      </c>
      <c r="C5866" s="395" t="s">
        <v>17716</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f>'Page 1 - General Information'!$G$12</f>
        <v>104105353</v>
      </c>
      <c r="B5867" t="str">
        <f>'Page 1 - General Information'!$G$16</f>
        <v>1164</v>
      </c>
      <c r="C5867" s="395" t="s">
        <v>17716</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f>'Page 1 - General Information'!$G$12</f>
        <v>104105353</v>
      </c>
      <c r="B5868" t="str">
        <f>'Page 1 - General Information'!$G$16</f>
        <v>1164</v>
      </c>
      <c r="C5868" s="395" t="s">
        <v>17716</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f>'Page 1 - General Information'!$G$12</f>
        <v>104105353</v>
      </c>
      <c r="B5869" t="str">
        <f>'Page 1 - General Information'!$G$16</f>
        <v>1164</v>
      </c>
      <c r="C5869" s="395" t="s">
        <v>17716</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f>'Page 1 - General Information'!$G$12</f>
        <v>104105353</v>
      </c>
      <c r="B5870" t="str">
        <f>'Page 1 - General Information'!$G$16</f>
        <v>1164</v>
      </c>
      <c r="C5870" s="395" t="s">
        <v>17716</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25">
      <c r="A5871">
        <f>'Page 1 - General Information'!$G$12</f>
        <v>104105353</v>
      </c>
      <c r="B5871" t="str">
        <f>'Page 1 - General Information'!$G$16</f>
        <v>1164</v>
      </c>
      <c r="C5871" s="395" t="s">
        <v>17716</v>
      </c>
      <c r="D5871"/>
      <c r="E5871"/>
      <c r="F5871"/>
      <c r="G5871"/>
      <c r="H5871"/>
      <c r="I5871"/>
      <c r="J5871"/>
      <c r="K5871"/>
      <c r="L5871"/>
      <c r="M5871"/>
      <c r="N5871" t="s">
        <v>8278</v>
      </c>
      <c r="O5871"/>
      <c r="P5871" s="401">
        <f>INDEX('Page 3 - Financial Information'!$K$16:$X$186,Y5871,X5871)</f>
        <v>11006.86</v>
      </c>
      <c r="Q5871"/>
      <c r="R5871"/>
      <c r="S5871" t="s">
        <v>10251</v>
      </c>
      <c r="T5871"/>
      <c r="U5871"/>
      <c r="V5871"/>
      <c r="W5871"/>
      <c r="X5871" s="397">
        <v>13</v>
      </c>
      <c r="Y5871" s="397">
        <v>142</v>
      </c>
    </row>
    <row r="5872" spans="1:25" x14ac:dyDescent="0.25">
      <c r="A5872">
        <f>'Page 1 - General Information'!$G$12</f>
        <v>104105353</v>
      </c>
      <c r="B5872" t="str">
        <f>'Page 1 - General Information'!$G$16</f>
        <v>1164</v>
      </c>
      <c r="C5872" s="395" t="s">
        <v>17716</v>
      </c>
      <c r="D5872"/>
      <c r="E5872"/>
      <c r="F5872"/>
      <c r="G5872"/>
      <c r="H5872"/>
      <c r="I5872"/>
      <c r="J5872"/>
      <c r="K5872"/>
      <c r="L5872"/>
      <c r="M5872"/>
      <c r="N5872" t="s">
        <v>8278</v>
      </c>
      <c r="O5872"/>
      <c r="P5872" s="401">
        <f>INDEX('Page 3 - Financial Information'!$K$16:$X$186,Y5872,X5872)</f>
        <v>10056.700000000001</v>
      </c>
      <c r="Q5872"/>
      <c r="R5872"/>
      <c r="S5872" t="s">
        <v>10252</v>
      </c>
      <c r="T5872"/>
      <c r="U5872"/>
      <c r="V5872"/>
      <c r="W5872"/>
      <c r="X5872" s="397">
        <v>14</v>
      </c>
      <c r="Y5872" s="397">
        <v>142</v>
      </c>
    </row>
    <row r="5873" spans="1:25" x14ac:dyDescent="0.25">
      <c r="A5873">
        <f>'Page 1 - General Information'!$G$12</f>
        <v>104105353</v>
      </c>
      <c r="B5873" t="str">
        <f>'Page 1 - General Information'!$G$16</f>
        <v>1164</v>
      </c>
      <c r="C5873" s="395" t="s">
        <v>17716</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f>'Page 1 - General Information'!$G$12</f>
        <v>104105353</v>
      </c>
      <c r="B5874" t="str">
        <f>'Page 1 - General Information'!$G$16</f>
        <v>1164</v>
      </c>
      <c r="C5874" s="395" t="s">
        <v>17716</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f>'Page 1 - General Information'!$G$12</f>
        <v>104105353</v>
      </c>
      <c r="B5875" t="str">
        <f>'Page 1 - General Information'!$G$16</f>
        <v>1164</v>
      </c>
      <c r="C5875" s="395" t="s">
        <v>17716</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f>'Page 1 - General Information'!$G$12</f>
        <v>104105353</v>
      </c>
      <c r="B5876" t="str">
        <f>'Page 1 - General Information'!$G$16</f>
        <v>1164</v>
      </c>
      <c r="C5876" s="395" t="s">
        <v>17716</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f>'Page 1 - General Information'!$G$12</f>
        <v>104105353</v>
      </c>
      <c r="B5877" t="str">
        <f>'Page 1 - General Information'!$G$16</f>
        <v>1164</v>
      </c>
      <c r="C5877" s="395" t="s">
        <v>17716</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f>'Page 1 - General Information'!$G$12</f>
        <v>104105353</v>
      </c>
      <c r="B5878" t="str">
        <f>'Page 1 - General Information'!$G$16</f>
        <v>1164</v>
      </c>
      <c r="C5878" s="395" t="s">
        <v>17716</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f>'Page 1 - General Information'!$G$12</f>
        <v>104105353</v>
      </c>
      <c r="B5879" t="str">
        <f>'Page 1 - General Information'!$G$16</f>
        <v>1164</v>
      </c>
      <c r="C5879" s="395" t="s">
        <v>17716</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f>'Page 1 - General Information'!$G$12</f>
        <v>104105353</v>
      </c>
      <c r="B5880" t="str">
        <f>'Page 1 - General Information'!$G$16</f>
        <v>1164</v>
      </c>
      <c r="C5880" s="395" t="s">
        <v>17716</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f>'Page 1 - General Information'!$G$12</f>
        <v>104105353</v>
      </c>
      <c r="B5881" t="str">
        <f>'Page 1 - General Information'!$G$16</f>
        <v>1164</v>
      </c>
      <c r="C5881" s="395" t="s">
        <v>17716</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f>'Page 1 - General Information'!$G$12</f>
        <v>104105353</v>
      </c>
      <c r="B5882" t="str">
        <f>'Page 1 - General Information'!$G$16</f>
        <v>1164</v>
      </c>
      <c r="C5882" s="395" t="s">
        <v>17716</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f>'Page 1 - General Information'!$G$12</f>
        <v>104105353</v>
      </c>
      <c r="B5883" t="str">
        <f>'Page 1 - General Information'!$G$16</f>
        <v>1164</v>
      </c>
      <c r="C5883" s="395" t="s">
        <v>17716</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f>'Page 1 - General Information'!$G$12</f>
        <v>104105353</v>
      </c>
      <c r="B5884" t="str">
        <f>'Page 1 - General Information'!$G$16</f>
        <v>1164</v>
      </c>
      <c r="C5884" s="395" t="s">
        <v>17716</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f>'Page 1 - General Information'!$G$12</f>
        <v>104105353</v>
      </c>
      <c r="B5885" t="str">
        <f>'Page 1 - General Information'!$G$16</f>
        <v>1164</v>
      </c>
      <c r="C5885" s="395" t="s">
        <v>17716</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f>'Page 1 - General Information'!$G$12</f>
        <v>104105353</v>
      </c>
      <c r="B5886" t="str">
        <f>'Page 1 - General Information'!$G$16</f>
        <v>1164</v>
      </c>
      <c r="C5886" s="395" t="s">
        <v>17716</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f>'Page 1 - General Information'!$G$12</f>
        <v>104105353</v>
      </c>
      <c r="B5887" t="str">
        <f>'Page 1 - General Information'!$G$16</f>
        <v>1164</v>
      </c>
      <c r="C5887" s="395" t="s">
        <v>17716</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f>'Page 1 - General Information'!$G$12</f>
        <v>104105353</v>
      </c>
      <c r="B5888" t="str">
        <f>'Page 1 - General Information'!$G$16</f>
        <v>1164</v>
      </c>
      <c r="C5888" s="395" t="s">
        <v>17716</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f>'Page 1 - General Information'!$G$12</f>
        <v>104105353</v>
      </c>
      <c r="B5889" t="str">
        <f>'Page 1 - General Information'!$G$16</f>
        <v>1164</v>
      </c>
      <c r="C5889" s="395" t="s">
        <v>17716</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f>'Page 1 - General Information'!$G$12</f>
        <v>104105353</v>
      </c>
      <c r="B5890" t="str">
        <f>'Page 1 - General Information'!$G$16</f>
        <v>1164</v>
      </c>
      <c r="C5890" s="395" t="s">
        <v>17716</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f>'Page 1 - General Information'!$G$12</f>
        <v>104105353</v>
      </c>
      <c r="B5891" t="str">
        <f>'Page 1 - General Information'!$G$16</f>
        <v>1164</v>
      </c>
      <c r="C5891" s="395" t="s">
        <v>17716</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f>'Page 1 - General Information'!$G$12</f>
        <v>104105353</v>
      </c>
      <c r="B5892" t="str">
        <f>'Page 1 - General Information'!$G$16</f>
        <v>1164</v>
      </c>
      <c r="C5892" s="395" t="s">
        <v>17716</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f>'Page 1 - General Information'!$G$12</f>
        <v>104105353</v>
      </c>
      <c r="B5893" t="str">
        <f>'Page 1 - General Information'!$G$16</f>
        <v>1164</v>
      </c>
      <c r="C5893" s="395" t="s">
        <v>17716</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f>'Page 1 - General Information'!$G$12</f>
        <v>104105353</v>
      </c>
      <c r="B5894" t="str">
        <f>'Page 1 - General Information'!$G$16</f>
        <v>1164</v>
      </c>
      <c r="C5894" s="395" t="s">
        <v>17716</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f>'Page 1 - General Information'!$G$12</f>
        <v>104105353</v>
      </c>
      <c r="B5895" t="str">
        <f>'Page 1 - General Information'!$G$16</f>
        <v>1164</v>
      </c>
      <c r="C5895" s="395" t="s">
        <v>17716</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f>'Page 1 - General Information'!$G$12</f>
        <v>104105353</v>
      </c>
      <c r="B5896" t="str">
        <f>'Page 1 - General Information'!$G$16</f>
        <v>1164</v>
      </c>
      <c r="C5896" s="395" t="s">
        <v>17716</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f>'Page 1 - General Information'!$G$12</f>
        <v>104105353</v>
      </c>
      <c r="B5897" t="str">
        <f>'Page 1 - General Information'!$G$16</f>
        <v>1164</v>
      </c>
      <c r="C5897" s="395" t="s">
        <v>17716</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f>'Page 1 - General Information'!$G$12</f>
        <v>104105353</v>
      </c>
      <c r="B5898" t="str">
        <f>'Page 1 - General Information'!$G$16</f>
        <v>1164</v>
      </c>
      <c r="C5898" s="395" t="s">
        <v>17716</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f>'Page 1 - General Information'!$G$12</f>
        <v>104105353</v>
      </c>
      <c r="B5899" t="str">
        <f>'Page 1 - General Information'!$G$16</f>
        <v>1164</v>
      </c>
      <c r="C5899" s="395" t="s">
        <v>17716</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f>'Page 1 - General Information'!$G$12</f>
        <v>104105353</v>
      </c>
      <c r="B5900" t="str">
        <f>'Page 1 - General Information'!$G$16</f>
        <v>1164</v>
      </c>
      <c r="C5900" s="395" t="s">
        <v>17716</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f>'Page 1 - General Information'!$G$12</f>
        <v>104105353</v>
      </c>
      <c r="B5901" t="str">
        <f>'Page 1 - General Information'!$G$16</f>
        <v>1164</v>
      </c>
      <c r="C5901" s="395" t="s">
        <v>17716</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f>'Page 1 - General Information'!$G$12</f>
        <v>104105353</v>
      </c>
      <c r="B5902" t="str">
        <f>'Page 1 - General Information'!$G$16</f>
        <v>1164</v>
      </c>
      <c r="C5902" s="395" t="s">
        <v>17716</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f>'Page 1 - General Information'!$G$12</f>
        <v>104105353</v>
      </c>
      <c r="B5903" t="str">
        <f>'Page 1 - General Information'!$G$16</f>
        <v>1164</v>
      </c>
      <c r="C5903" s="395" t="s">
        <v>17716</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f>'Page 1 - General Information'!$G$12</f>
        <v>104105353</v>
      </c>
      <c r="B5904" t="str">
        <f>'Page 1 - General Information'!$G$16</f>
        <v>1164</v>
      </c>
      <c r="C5904" s="395" t="s">
        <v>17716</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f>'Page 1 - General Information'!$G$12</f>
        <v>104105353</v>
      </c>
      <c r="B5905" t="str">
        <f>'Page 1 - General Information'!$G$16</f>
        <v>1164</v>
      </c>
      <c r="C5905" s="395" t="s">
        <v>17716</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f>'Page 1 - General Information'!$G$12</f>
        <v>104105353</v>
      </c>
      <c r="B5906" t="str">
        <f>'Page 1 - General Information'!$G$16</f>
        <v>1164</v>
      </c>
      <c r="C5906" s="395" t="s">
        <v>17716</v>
      </c>
      <c r="D5906"/>
      <c r="E5906"/>
      <c r="F5906"/>
      <c r="G5906"/>
      <c r="H5906"/>
      <c r="I5906"/>
      <c r="J5906"/>
      <c r="K5906"/>
      <c r="L5906"/>
      <c r="M5906"/>
      <c r="N5906" t="s">
        <v>8278</v>
      </c>
      <c r="O5906"/>
      <c r="P5906" s="401">
        <f>INDEX('Page 3 - Financial Information'!$K$16:$X$186,Y5906,X5906)</f>
        <v>2007.5</v>
      </c>
      <c r="Q5906"/>
      <c r="R5906"/>
      <c r="S5906" t="s">
        <v>9830</v>
      </c>
      <c r="T5906"/>
      <c r="U5906"/>
      <c r="V5906"/>
      <c r="W5906"/>
      <c r="X5906" s="397">
        <v>1</v>
      </c>
      <c r="Y5906" s="397">
        <v>146</v>
      </c>
    </row>
    <row r="5907" spans="1:25" x14ac:dyDescent="0.25">
      <c r="A5907">
        <f>'Page 1 - General Information'!$G$12</f>
        <v>104105353</v>
      </c>
      <c r="B5907" t="str">
        <f>'Page 1 - General Information'!$G$16</f>
        <v>1164</v>
      </c>
      <c r="C5907" s="395" t="s">
        <v>17716</v>
      </c>
      <c r="D5907"/>
      <c r="E5907"/>
      <c r="F5907"/>
      <c r="G5907"/>
      <c r="H5907"/>
      <c r="I5907"/>
      <c r="J5907"/>
      <c r="K5907"/>
      <c r="L5907"/>
      <c r="M5907"/>
      <c r="N5907" t="s">
        <v>8278</v>
      </c>
      <c r="O5907"/>
      <c r="P5907" s="401">
        <f>INDEX('Page 3 - Financial Information'!$K$16:$X$186,Y5907,X5907)</f>
        <v>0</v>
      </c>
      <c r="Q5907"/>
      <c r="R5907"/>
      <c r="S5907" t="s">
        <v>9831</v>
      </c>
      <c r="T5907"/>
      <c r="U5907"/>
      <c r="V5907"/>
      <c r="W5907"/>
      <c r="X5907" s="397">
        <v>3</v>
      </c>
      <c r="Y5907" s="397">
        <v>146</v>
      </c>
    </row>
    <row r="5908" spans="1:25" x14ac:dyDescent="0.25">
      <c r="A5908">
        <f>'Page 1 - General Information'!$G$12</f>
        <v>104105353</v>
      </c>
      <c r="B5908" t="str">
        <f>'Page 1 - General Information'!$G$16</f>
        <v>1164</v>
      </c>
      <c r="C5908" s="395" t="s">
        <v>17716</v>
      </c>
      <c r="D5908"/>
      <c r="E5908"/>
      <c r="F5908"/>
      <c r="G5908"/>
      <c r="H5908"/>
      <c r="I5908"/>
      <c r="J5908"/>
      <c r="K5908"/>
      <c r="L5908"/>
      <c r="M5908"/>
      <c r="N5908" t="s">
        <v>8278</v>
      </c>
      <c r="O5908"/>
      <c r="P5908" s="401">
        <f>INDEX('Page 3 - Financial Information'!$K$16:$X$186,Y5908,X5908)</f>
        <v>0</v>
      </c>
      <c r="Q5908"/>
      <c r="R5908"/>
      <c r="S5908" t="s">
        <v>9832</v>
      </c>
      <c r="T5908"/>
      <c r="U5908"/>
      <c r="V5908"/>
      <c r="W5908"/>
      <c r="X5908" s="397">
        <v>4</v>
      </c>
      <c r="Y5908" s="397">
        <v>146</v>
      </c>
    </row>
    <row r="5909" spans="1:25" x14ac:dyDescent="0.25">
      <c r="A5909">
        <f>'Page 1 - General Information'!$G$12</f>
        <v>104105353</v>
      </c>
      <c r="B5909" t="str">
        <f>'Page 1 - General Information'!$G$16</f>
        <v>1164</v>
      </c>
      <c r="C5909" s="395" t="s">
        <v>17716</v>
      </c>
      <c r="D5909"/>
      <c r="E5909"/>
      <c r="F5909"/>
      <c r="G5909"/>
      <c r="H5909"/>
      <c r="I5909"/>
      <c r="J5909"/>
      <c r="K5909"/>
      <c r="L5909"/>
      <c r="M5909"/>
      <c r="N5909" t="s">
        <v>8278</v>
      </c>
      <c r="O5909"/>
      <c r="P5909" s="401">
        <f>INDEX('Page 3 - Financial Information'!$K$16:$X$186,Y5909,X5909)</f>
        <v>0</v>
      </c>
      <c r="Q5909"/>
      <c r="R5909"/>
      <c r="S5909" t="s">
        <v>9833</v>
      </c>
      <c r="T5909"/>
      <c r="U5909"/>
      <c r="V5909"/>
      <c r="W5909"/>
      <c r="X5909" s="397">
        <v>5</v>
      </c>
      <c r="Y5909" s="397">
        <v>146</v>
      </c>
    </row>
    <row r="5910" spans="1:25" x14ac:dyDescent="0.25">
      <c r="A5910">
        <f>'Page 1 - General Information'!$G$12</f>
        <v>104105353</v>
      </c>
      <c r="B5910" t="str">
        <f>'Page 1 - General Information'!$G$16</f>
        <v>1164</v>
      </c>
      <c r="C5910" s="395" t="s">
        <v>17716</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f>'Page 1 - General Information'!$G$12</f>
        <v>104105353</v>
      </c>
      <c r="B5911" t="str">
        <f>'Page 1 - General Information'!$G$16</f>
        <v>1164</v>
      </c>
      <c r="C5911" s="395" t="s">
        <v>17716</v>
      </c>
      <c r="D5911"/>
      <c r="E5911"/>
      <c r="F5911"/>
      <c r="G5911"/>
      <c r="H5911"/>
      <c r="I5911"/>
      <c r="J5911"/>
      <c r="K5911"/>
      <c r="L5911"/>
      <c r="M5911"/>
      <c r="N5911" t="s">
        <v>8278</v>
      </c>
      <c r="O5911"/>
      <c r="P5911" s="401">
        <f>INDEX('Page 3 - Financial Information'!$K$16:$X$186,Y5911,X5911)</f>
        <v>0</v>
      </c>
      <c r="Q5911"/>
      <c r="R5911"/>
      <c r="S5911" t="s">
        <v>9835</v>
      </c>
      <c r="T5911"/>
      <c r="U5911"/>
      <c r="V5911"/>
      <c r="W5911"/>
      <c r="X5911" s="397">
        <v>7</v>
      </c>
      <c r="Y5911" s="397">
        <v>146</v>
      </c>
    </row>
    <row r="5912" spans="1:25" x14ac:dyDescent="0.25">
      <c r="A5912">
        <f>'Page 1 - General Information'!$G$12</f>
        <v>104105353</v>
      </c>
      <c r="B5912" t="str">
        <f>'Page 1 - General Information'!$G$16</f>
        <v>1164</v>
      </c>
      <c r="C5912" s="395" t="s">
        <v>17716</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f>'Page 1 - General Information'!$G$12</f>
        <v>104105353</v>
      </c>
      <c r="B5913" t="str">
        <f>'Page 1 - General Information'!$G$16</f>
        <v>1164</v>
      </c>
      <c r="C5913" s="395" t="s">
        <v>17716</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f>'Page 1 - General Information'!$G$12</f>
        <v>104105353</v>
      </c>
      <c r="B5914" t="str">
        <f>'Page 1 - General Information'!$G$16</f>
        <v>1164</v>
      </c>
      <c r="C5914" s="395" t="s">
        <v>17716</v>
      </c>
      <c r="D5914"/>
      <c r="E5914"/>
      <c r="F5914"/>
      <c r="G5914"/>
      <c r="H5914"/>
      <c r="I5914"/>
      <c r="J5914"/>
      <c r="K5914"/>
      <c r="L5914"/>
      <c r="M5914"/>
      <c r="N5914" t="s">
        <v>8278</v>
      </c>
      <c r="O5914"/>
      <c r="P5914" s="401">
        <f>INDEX('Page 3 - Financial Information'!$K$16:$X$186,Y5914,X5914)</f>
        <v>2007.5</v>
      </c>
      <c r="Q5914"/>
      <c r="R5914"/>
      <c r="S5914" t="s">
        <v>9838</v>
      </c>
      <c r="T5914"/>
      <c r="U5914"/>
      <c r="V5914"/>
      <c r="W5914"/>
      <c r="X5914" s="397">
        <v>10</v>
      </c>
      <c r="Y5914" s="397">
        <v>146</v>
      </c>
    </row>
    <row r="5915" spans="1:25" x14ac:dyDescent="0.25">
      <c r="A5915">
        <f>'Page 1 - General Information'!$G$12</f>
        <v>104105353</v>
      </c>
      <c r="B5915" t="str">
        <f>'Page 1 - General Information'!$G$16</f>
        <v>1164</v>
      </c>
      <c r="C5915" s="395" t="s">
        <v>17716</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f>'Page 1 - General Information'!$G$12</f>
        <v>104105353</v>
      </c>
      <c r="B5916" t="str">
        <f>'Page 1 - General Information'!$G$16</f>
        <v>1164</v>
      </c>
      <c r="C5916" s="395" t="s">
        <v>17716</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f>'Page 1 - General Information'!$G$12</f>
        <v>104105353</v>
      </c>
      <c r="B5917" t="str">
        <f>'Page 1 - General Information'!$G$16</f>
        <v>1164</v>
      </c>
      <c r="C5917" s="395" t="s">
        <v>17716</v>
      </c>
      <c r="D5917"/>
      <c r="E5917"/>
      <c r="F5917"/>
      <c r="G5917"/>
      <c r="H5917"/>
      <c r="I5917"/>
      <c r="J5917"/>
      <c r="K5917"/>
      <c r="L5917"/>
      <c r="M5917"/>
      <c r="N5917" t="s">
        <v>8278</v>
      </c>
      <c r="O5917"/>
      <c r="P5917" s="401">
        <f>INDEX('Page 3 - Financial Information'!$K$16:$X$186,Y5917,X5917)</f>
        <v>5564.17</v>
      </c>
      <c r="Q5917"/>
      <c r="R5917"/>
      <c r="S5917" t="s">
        <v>9841</v>
      </c>
      <c r="T5917"/>
      <c r="U5917"/>
      <c r="V5917"/>
      <c r="W5917"/>
      <c r="X5917" s="397">
        <v>1</v>
      </c>
      <c r="Y5917" s="397">
        <v>147</v>
      </c>
    </row>
    <row r="5918" spans="1:25" x14ac:dyDescent="0.25">
      <c r="A5918">
        <f>'Page 1 - General Information'!$G$12</f>
        <v>104105353</v>
      </c>
      <c r="B5918" t="str">
        <f>'Page 1 - General Information'!$G$16</f>
        <v>1164</v>
      </c>
      <c r="C5918" s="395" t="s">
        <v>17716</v>
      </c>
      <c r="D5918"/>
      <c r="E5918"/>
      <c r="F5918"/>
      <c r="G5918"/>
      <c r="H5918"/>
      <c r="I5918"/>
      <c r="J5918"/>
      <c r="K5918"/>
      <c r="L5918"/>
      <c r="M5918"/>
      <c r="N5918" t="s">
        <v>8278</v>
      </c>
      <c r="O5918"/>
      <c r="P5918" s="401">
        <f>INDEX('Page 3 - Financial Information'!$K$16:$X$186,Y5918,X5918)</f>
        <v>2293.4299999999998</v>
      </c>
      <c r="Q5918"/>
      <c r="R5918"/>
      <c r="S5918" t="s">
        <v>9842</v>
      </c>
      <c r="T5918"/>
      <c r="U5918"/>
      <c r="V5918"/>
      <c r="W5918"/>
      <c r="X5918" s="397">
        <v>3</v>
      </c>
      <c r="Y5918" s="397">
        <v>147</v>
      </c>
    </row>
    <row r="5919" spans="1:25" x14ac:dyDescent="0.25">
      <c r="A5919">
        <f>'Page 1 - General Information'!$G$12</f>
        <v>104105353</v>
      </c>
      <c r="B5919" t="str">
        <f>'Page 1 - General Information'!$G$16</f>
        <v>1164</v>
      </c>
      <c r="C5919" s="395" t="s">
        <v>17716</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25">
      <c r="A5920">
        <f>'Page 1 - General Information'!$G$12</f>
        <v>104105353</v>
      </c>
      <c r="B5920" t="str">
        <f>'Page 1 - General Information'!$G$16</f>
        <v>1164</v>
      </c>
      <c r="C5920" s="395" t="s">
        <v>17716</v>
      </c>
      <c r="D5920"/>
      <c r="E5920"/>
      <c r="F5920"/>
      <c r="G5920"/>
      <c r="H5920"/>
      <c r="I5920"/>
      <c r="J5920"/>
      <c r="K5920"/>
      <c r="L5920"/>
      <c r="M5920"/>
      <c r="N5920" t="s">
        <v>8278</v>
      </c>
      <c r="O5920"/>
      <c r="P5920" s="401">
        <f>INDEX('Page 3 - Financial Information'!$K$16:$X$186,Y5920,X5920)</f>
        <v>639</v>
      </c>
      <c r="Q5920"/>
      <c r="R5920"/>
      <c r="S5920" t="s">
        <v>9844</v>
      </c>
      <c r="T5920"/>
      <c r="U5920"/>
      <c r="V5920"/>
      <c r="W5920"/>
      <c r="X5920" s="397">
        <v>5</v>
      </c>
      <c r="Y5920" s="397">
        <v>147</v>
      </c>
    </row>
    <row r="5921" spans="1:25" x14ac:dyDescent="0.25">
      <c r="A5921">
        <f>'Page 1 - General Information'!$G$12</f>
        <v>104105353</v>
      </c>
      <c r="B5921" t="str">
        <f>'Page 1 - General Information'!$G$16</f>
        <v>1164</v>
      </c>
      <c r="C5921" s="395" t="s">
        <v>17716</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f>'Page 1 - General Information'!$G$12</f>
        <v>104105353</v>
      </c>
      <c r="B5922" t="str">
        <f>'Page 1 - General Information'!$G$16</f>
        <v>1164</v>
      </c>
      <c r="C5922" s="395" t="s">
        <v>17716</v>
      </c>
      <c r="D5922"/>
      <c r="E5922"/>
      <c r="F5922"/>
      <c r="G5922"/>
      <c r="H5922"/>
      <c r="I5922"/>
      <c r="J5922"/>
      <c r="K5922"/>
      <c r="L5922"/>
      <c r="M5922"/>
      <c r="N5922" t="s">
        <v>8278</v>
      </c>
      <c r="O5922"/>
      <c r="P5922" s="401">
        <f>INDEX('Page 3 - Financial Information'!$K$16:$X$186,Y5922,X5922)</f>
        <v>2104.7399999999998</v>
      </c>
      <c r="Q5922"/>
      <c r="R5922"/>
      <c r="S5922" t="s">
        <v>9846</v>
      </c>
      <c r="T5922"/>
      <c r="U5922"/>
      <c r="V5922"/>
      <c r="W5922"/>
      <c r="X5922" s="397">
        <v>7</v>
      </c>
      <c r="Y5922" s="397">
        <v>147</v>
      </c>
    </row>
    <row r="5923" spans="1:25" x14ac:dyDescent="0.25">
      <c r="A5923">
        <f>'Page 1 - General Information'!$G$12</f>
        <v>104105353</v>
      </c>
      <c r="B5923" t="str">
        <f>'Page 1 - General Information'!$G$16</f>
        <v>1164</v>
      </c>
      <c r="C5923" s="395" t="s">
        <v>17716</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25">
      <c r="A5924">
        <f>'Page 1 - General Information'!$G$12</f>
        <v>104105353</v>
      </c>
      <c r="B5924" t="str">
        <f>'Page 1 - General Information'!$G$16</f>
        <v>1164</v>
      </c>
      <c r="C5924" s="395" t="s">
        <v>17716</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f>'Page 1 - General Information'!$G$12</f>
        <v>104105353</v>
      </c>
      <c r="B5925" t="str">
        <f>'Page 1 - General Information'!$G$16</f>
        <v>1164</v>
      </c>
      <c r="C5925" s="395" t="s">
        <v>17716</v>
      </c>
      <c r="D5925"/>
      <c r="E5925"/>
      <c r="F5925"/>
      <c r="G5925"/>
      <c r="H5925"/>
      <c r="I5925"/>
      <c r="J5925"/>
      <c r="K5925"/>
      <c r="L5925"/>
      <c r="M5925"/>
      <c r="N5925" t="s">
        <v>8278</v>
      </c>
      <c r="O5925"/>
      <c r="P5925" s="401">
        <f>INDEX('Page 3 - Financial Information'!$K$16:$X$186,Y5925,X5925)</f>
        <v>527</v>
      </c>
      <c r="Q5925"/>
      <c r="R5925"/>
      <c r="S5925" t="s">
        <v>9849</v>
      </c>
      <c r="T5925"/>
      <c r="U5925"/>
      <c r="V5925"/>
      <c r="W5925"/>
      <c r="X5925" s="397">
        <v>10</v>
      </c>
      <c r="Y5925" s="397">
        <v>147</v>
      </c>
    </row>
    <row r="5926" spans="1:25" x14ac:dyDescent="0.25">
      <c r="A5926">
        <f>'Page 1 - General Information'!$G$12</f>
        <v>104105353</v>
      </c>
      <c r="B5926" t="str">
        <f>'Page 1 - General Information'!$G$16</f>
        <v>1164</v>
      </c>
      <c r="C5926" s="395" t="s">
        <v>17716</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f>'Page 1 - General Information'!$G$12</f>
        <v>104105353</v>
      </c>
      <c r="B5927" t="str">
        <f>'Page 1 - General Information'!$G$16</f>
        <v>1164</v>
      </c>
      <c r="C5927" s="395" t="s">
        <v>17716</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f>'Page 1 - General Information'!$G$12</f>
        <v>104105353</v>
      </c>
      <c r="B5928" t="str">
        <f>'Page 1 - General Information'!$G$16</f>
        <v>1164</v>
      </c>
      <c r="C5928" s="395" t="s">
        <v>17716</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f>'Page 1 - General Information'!$G$12</f>
        <v>104105353</v>
      </c>
      <c r="B5929" t="str">
        <f>'Page 1 - General Information'!$G$16</f>
        <v>1164</v>
      </c>
      <c r="C5929" s="395" t="s">
        <v>17716</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f>'Page 1 - General Information'!$G$12</f>
        <v>104105353</v>
      </c>
      <c r="B5930" t="str">
        <f>'Page 1 - General Information'!$G$16</f>
        <v>1164</v>
      </c>
      <c r="C5930" s="395" t="s">
        <v>17716</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f>'Page 1 - General Information'!$G$12</f>
        <v>104105353</v>
      </c>
      <c r="B5931" t="str">
        <f>'Page 1 - General Information'!$G$16</f>
        <v>1164</v>
      </c>
      <c r="C5931" s="395" t="s">
        <v>17716</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f>'Page 1 - General Information'!$G$12</f>
        <v>104105353</v>
      </c>
      <c r="B5932" t="str">
        <f>'Page 1 - General Information'!$G$16</f>
        <v>1164</v>
      </c>
      <c r="C5932" s="395" t="s">
        <v>17716</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f>'Page 1 - General Information'!$G$12</f>
        <v>104105353</v>
      </c>
      <c r="B5933" t="str">
        <f>'Page 1 - General Information'!$G$16</f>
        <v>1164</v>
      </c>
      <c r="C5933" s="395" t="s">
        <v>17716</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f>'Page 1 - General Information'!$G$12</f>
        <v>104105353</v>
      </c>
      <c r="B5934" t="str">
        <f>'Page 1 - General Information'!$G$16</f>
        <v>1164</v>
      </c>
      <c r="C5934" s="395" t="s">
        <v>17716</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f>'Page 1 - General Information'!$G$12</f>
        <v>104105353</v>
      </c>
      <c r="B5935" t="str">
        <f>'Page 1 - General Information'!$G$16</f>
        <v>1164</v>
      </c>
      <c r="C5935" s="395" t="s">
        <v>17716</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f>'Page 1 - General Information'!$G$12</f>
        <v>104105353</v>
      </c>
      <c r="B5936" t="str">
        <f>'Page 1 - General Information'!$G$16</f>
        <v>1164</v>
      </c>
      <c r="C5936" s="395" t="s">
        <v>17716</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f>'Page 1 - General Information'!$G$12</f>
        <v>104105353</v>
      </c>
      <c r="B5937" t="str">
        <f>'Page 1 - General Information'!$G$16</f>
        <v>1164</v>
      </c>
      <c r="C5937" s="395" t="s">
        <v>17716</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f>'Page 1 - General Information'!$G$12</f>
        <v>104105353</v>
      </c>
      <c r="B5938" t="str">
        <f>'Page 1 - General Information'!$G$16</f>
        <v>1164</v>
      </c>
      <c r="C5938" s="395" t="s">
        <v>17716</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f>'Page 1 - General Information'!$G$12</f>
        <v>104105353</v>
      </c>
      <c r="B5939" t="str">
        <f>'Page 1 - General Information'!$G$16</f>
        <v>1164</v>
      </c>
      <c r="C5939" s="395" t="s">
        <v>17716</v>
      </c>
      <c r="D5939"/>
      <c r="E5939"/>
      <c r="F5939"/>
      <c r="G5939"/>
      <c r="H5939"/>
      <c r="I5939"/>
      <c r="J5939"/>
      <c r="K5939"/>
      <c r="L5939"/>
      <c r="M5939"/>
      <c r="N5939" t="s">
        <v>8278</v>
      </c>
      <c r="O5939"/>
      <c r="P5939" s="401">
        <f>INDEX('Page 3 - Financial Information'!$K$16:$X$186,Y5939,X5939)</f>
        <v>7812.49</v>
      </c>
      <c r="Q5939"/>
      <c r="R5939"/>
      <c r="S5939" t="s">
        <v>9863</v>
      </c>
      <c r="T5939"/>
      <c r="U5939"/>
      <c r="V5939"/>
      <c r="W5939"/>
      <c r="X5939" s="397">
        <v>1</v>
      </c>
      <c r="Y5939" s="397">
        <v>149</v>
      </c>
    </row>
    <row r="5940" spans="1:25" x14ac:dyDescent="0.25">
      <c r="A5940">
        <f>'Page 1 - General Information'!$G$12</f>
        <v>104105353</v>
      </c>
      <c r="B5940" t="str">
        <f>'Page 1 - General Information'!$G$16</f>
        <v>1164</v>
      </c>
      <c r="C5940" s="395" t="s">
        <v>17716</v>
      </c>
      <c r="D5940"/>
      <c r="E5940"/>
      <c r="F5940"/>
      <c r="G5940"/>
      <c r="H5940"/>
      <c r="I5940"/>
      <c r="J5940"/>
      <c r="K5940"/>
      <c r="L5940"/>
      <c r="M5940"/>
      <c r="N5940" t="s">
        <v>8278</v>
      </c>
      <c r="O5940"/>
      <c r="P5940" s="401">
        <f>INDEX('Page 3 - Financial Information'!$K$16:$X$186,Y5940,X5940)</f>
        <v>1814.88</v>
      </c>
      <c r="Q5940"/>
      <c r="R5940"/>
      <c r="S5940" t="s">
        <v>9864</v>
      </c>
      <c r="T5940"/>
      <c r="U5940"/>
      <c r="V5940"/>
      <c r="W5940"/>
      <c r="X5940" s="397">
        <v>3</v>
      </c>
      <c r="Y5940" s="397">
        <v>149</v>
      </c>
    </row>
    <row r="5941" spans="1:25" x14ac:dyDescent="0.25">
      <c r="A5941">
        <f>'Page 1 - General Information'!$G$12</f>
        <v>104105353</v>
      </c>
      <c r="B5941" t="str">
        <f>'Page 1 - General Information'!$G$16</f>
        <v>1164</v>
      </c>
      <c r="C5941" s="395" t="s">
        <v>17716</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f>'Page 1 - General Information'!$G$12</f>
        <v>104105353</v>
      </c>
      <c r="B5942" t="str">
        <f>'Page 1 - General Information'!$G$16</f>
        <v>1164</v>
      </c>
      <c r="C5942" s="395" t="s">
        <v>17716</v>
      </c>
      <c r="D5942"/>
      <c r="E5942"/>
      <c r="F5942"/>
      <c r="G5942"/>
      <c r="H5942"/>
      <c r="I5942"/>
      <c r="J5942"/>
      <c r="K5942"/>
      <c r="L5942"/>
      <c r="M5942"/>
      <c r="N5942" t="s">
        <v>8278</v>
      </c>
      <c r="O5942"/>
      <c r="P5942" s="401">
        <f>INDEX('Page 3 - Financial Information'!$K$16:$X$186,Y5942,X5942)</f>
        <v>725.87</v>
      </c>
      <c r="Q5942"/>
      <c r="R5942"/>
      <c r="S5942" t="s">
        <v>9866</v>
      </c>
      <c r="T5942"/>
      <c r="U5942"/>
      <c r="V5942"/>
      <c r="W5942"/>
      <c r="X5942" s="397">
        <v>5</v>
      </c>
      <c r="Y5942" s="397">
        <v>149</v>
      </c>
    </row>
    <row r="5943" spans="1:25" x14ac:dyDescent="0.25">
      <c r="A5943">
        <f>'Page 1 - General Information'!$G$12</f>
        <v>104105353</v>
      </c>
      <c r="B5943" t="str">
        <f>'Page 1 - General Information'!$G$16</f>
        <v>1164</v>
      </c>
      <c r="C5943" s="395" t="s">
        <v>17716</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f>'Page 1 - General Information'!$G$12</f>
        <v>104105353</v>
      </c>
      <c r="B5944" t="str">
        <f>'Page 1 - General Information'!$G$16</f>
        <v>1164</v>
      </c>
      <c r="C5944" s="395" t="s">
        <v>17716</v>
      </c>
      <c r="D5944"/>
      <c r="E5944"/>
      <c r="F5944"/>
      <c r="G5944"/>
      <c r="H5944"/>
      <c r="I5944"/>
      <c r="J5944"/>
      <c r="K5944"/>
      <c r="L5944"/>
      <c r="M5944"/>
      <c r="N5944" t="s">
        <v>8278</v>
      </c>
      <c r="O5944"/>
      <c r="P5944" s="401">
        <f>INDEX('Page 3 - Financial Information'!$K$16:$X$186,Y5944,X5944)</f>
        <v>2104.7399999999998</v>
      </c>
      <c r="Q5944"/>
      <c r="R5944"/>
      <c r="S5944" t="s">
        <v>9868</v>
      </c>
      <c r="T5944"/>
      <c r="U5944"/>
      <c r="V5944"/>
      <c r="W5944"/>
      <c r="X5944" s="397">
        <v>7</v>
      </c>
      <c r="Y5944" s="397">
        <v>149</v>
      </c>
    </row>
    <row r="5945" spans="1:25" x14ac:dyDescent="0.25">
      <c r="A5945">
        <f>'Page 1 - General Information'!$G$12</f>
        <v>104105353</v>
      </c>
      <c r="B5945" t="str">
        <f>'Page 1 - General Information'!$G$16</f>
        <v>1164</v>
      </c>
      <c r="C5945" s="395" t="s">
        <v>17716</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f>'Page 1 - General Information'!$G$12</f>
        <v>104105353</v>
      </c>
      <c r="B5946" t="str">
        <f>'Page 1 - General Information'!$G$16</f>
        <v>1164</v>
      </c>
      <c r="C5946" s="395" t="s">
        <v>17716</v>
      </c>
      <c r="D5946"/>
      <c r="E5946"/>
      <c r="F5946"/>
      <c r="G5946"/>
      <c r="H5946"/>
      <c r="I5946"/>
      <c r="J5946"/>
      <c r="K5946"/>
      <c r="L5946"/>
      <c r="M5946"/>
      <c r="N5946" t="s">
        <v>8278</v>
      </c>
      <c r="O5946"/>
      <c r="P5946" s="401">
        <f>INDEX('Page 3 - Financial Information'!$K$16:$X$186,Y5946,X5946)</f>
        <v>3167</v>
      </c>
      <c r="Q5946"/>
      <c r="R5946"/>
      <c r="S5946" t="s">
        <v>9870</v>
      </c>
      <c r="T5946"/>
      <c r="U5946"/>
      <c r="V5946"/>
      <c r="W5946"/>
      <c r="X5946" s="397">
        <v>9</v>
      </c>
      <c r="Y5946" s="397">
        <v>149</v>
      </c>
    </row>
    <row r="5947" spans="1:25" x14ac:dyDescent="0.25">
      <c r="A5947">
        <f>'Page 1 - General Information'!$G$12</f>
        <v>104105353</v>
      </c>
      <c r="B5947" t="str">
        <f>'Page 1 - General Information'!$G$16</f>
        <v>1164</v>
      </c>
      <c r="C5947" s="395" t="s">
        <v>17716</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f>'Page 1 - General Information'!$G$12</f>
        <v>104105353</v>
      </c>
      <c r="B5948" t="str">
        <f>'Page 1 - General Information'!$G$16</f>
        <v>1164</v>
      </c>
      <c r="C5948" s="395" t="s">
        <v>17716</v>
      </c>
      <c r="D5948"/>
      <c r="E5948"/>
      <c r="F5948"/>
      <c r="G5948"/>
      <c r="H5948"/>
      <c r="I5948"/>
      <c r="J5948"/>
      <c r="K5948"/>
      <c r="L5948"/>
      <c r="M5948"/>
      <c r="N5948" t="s">
        <v>8278</v>
      </c>
      <c r="O5948"/>
      <c r="P5948" s="401">
        <f>INDEX('Page 3 - Financial Information'!$K$16:$X$186,Y5948,X5948)</f>
        <v>2818.8</v>
      </c>
      <c r="Q5948"/>
      <c r="R5948"/>
      <c r="S5948" t="s">
        <v>9872</v>
      </c>
      <c r="T5948"/>
      <c r="U5948"/>
      <c r="V5948"/>
      <c r="W5948"/>
      <c r="X5948" s="397">
        <v>13</v>
      </c>
      <c r="Y5948" s="397">
        <v>149</v>
      </c>
    </row>
    <row r="5949" spans="1:25" x14ac:dyDescent="0.25">
      <c r="A5949">
        <f>'Page 1 - General Information'!$G$12</f>
        <v>104105353</v>
      </c>
      <c r="B5949" t="str">
        <f>'Page 1 - General Information'!$G$16</f>
        <v>1164</v>
      </c>
      <c r="C5949" s="395" t="s">
        <v>17716</v>
      </c>
      <c r="D5949"/>
      <c r="E5949"/>
      <c r="F5949"/>
      <c r="G5949"/>
      <c r="H5949"/>
      <c r="I5949"/>
      <c r="J5949"/>
      <c r="K5949"/>
      <c r="L5949"/>
      <c r="M5949"/>
      <c r="N5949" t="s">
        <v>8278</v>
      </c>
      <c r="O5949"/>
      <c r="P5949" s="401">
        <f>INDEX('Page 3 - Financial Information'!$K$16:$X$186,Y5949,X5949)</f>
        <v>2676.47</v>
      </c>
      <c r="Q5949"/>
      <c r="R5949"/>
      <c r="S5949" t="s">
        <v>9873</v>
      </c>
      <c r="T5949"/>
      <c r="U5949"/>
      <c r="V5949"/>
      <c r="W5949"/>
      <c r="X5949" s="397">
        <v>14</v>
      </c>
      <c r="Y5949" s="397">
        <v>149</v>
      </c>
    </row>
    <row r="5950" spans="1:25" x14ac:dyDescent="0.25">
      <c r="A5950">
        <f>'Page 1 - General Information'!$G$12</f>
        <v>104105353</v>
      </c>
      <c r="B5950" t="str">
        <f>'Page 1 - General Information'!$G$16</f>
        <v>1164</v>
      </c>
      <c r="C5950" s="395" t="s">
        <v>17716</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f>'Page 1 - General Information'!$G$12</f>
        <v>104105353</v>
      </c>
      <c r="B5951" t="str">
        <f>'Page 1 - General Information'!$G$16</f>
        <v>1164</v>
      </c>
      <c r="C5951" s="395" t="s">
        <v>17716</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f>'Page 1 - General Information'!$G$12</f>
        <v>104105353</v>
      </c>
      <c r="B5952" t="str">
        <f>'Page 1 - General Information'!$G$16</f>
        <v>1164</v>
      </c>
      <c r="C5952" s="395" t="s">
        <v>17716</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f>'Page 1 - General Information'!$G$12</f>
        <v>104105353</v>
      </c>
      <c r="B5953" t="str">
        <f>'Page 1 - General Information'!$G$16</f>
        <v>1164</v>
      </c>
      <c r="C5953" s="395" t="s">
        <v>17716</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f>'Page 1 - General Information'!$G$12</f>
        <v>104105353</v>
      </c>
      <c r="B5954" t="str">
        <f>'Page 1 - General Information'!$G$16</f>
        <v>1164</v>
      </c>
      <c r="C5954" s="395" t="s">
        <v>17716</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f>'Page 1 - General Information'!$G$12</f>
        <v>104105353</v>
      </c>
      <c r="B5955" t="str">
        <f>'Page 1 - General Information'!$G$16</f>
        <v>1164</v>
      </c>
      <c r="C5955" s="395" t="s">
        <v>17716</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f>'Page 1 - General Information'!$G$12</f>
        <v>104105353</v>
      </c>
      <c r="B5956" t="str">
        <f>'Page 1 - General Information'!$G$16</f>
        <v>1164</v>
      </c>
      <c r="C5956" s="395" t="s">
        <v>17716</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f>'Page 1 - General Information'!$G$12</f>
        <v>104105353</v>
      </c>
      <c r="B5957" t="str">
        <f>'Page 1 - General Information'!$G$16</f>
        <v>1164</v>
      </c>
      <c r="C5957" s="395" t="s">
        <v>17716</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f>'Page 1 - General Information'!$G$12</f>
        <v>104105353</v>
      </c>
      <c r="B5958" t="str">
        <f>'Page 1 - General Information'!$G$16</f>
        <v>1164</v>
      </c>
      <c r="C5958" s="395" t="s">
        <v>17716</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f>'Page 1 - General Information'!$G$12</f>
        <v>104105353</v>
      </c>
      <c r="B5959" t="str">
        <f>'Page 1 - General Information'!$G$16</f>
        <v>1164</v>
      </c>
      <c r="C5959" s="395" t="s">
        <v>17716</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f>'Page 1 - General Information'!$G$12</f>
        <v>104105353</v>
      </c>
      <c r="B5960" t="str">
        <f>'Page 1 - General Information'!$G$16</f>
        <v>1164</v>
      </c>
      <c r="C5960" s="395" t="s">
        <v>17716</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f>'Page 1 - General Information'!$G$12</f>
        <v>104105353</v>
      </c>
      <c r="B5961" t="str">
        <f>'Page 1 - General Information'!$G$16</f>
        <v>1164</v>
      </c>
      <c r="C5961" s="395" t="s">
        <v>17716</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f>'Page 1 - General Information'!$G$12</f>
        <v>104105353</v>
      </c>
      <c r="B5962" t="str">
        <f>'Page 1 - General Information'!$G$16</f>
        <v>1164</v>
      </c>
      <c r="C5962" s="395" t="s">
        <v>17716</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f>'Page 1 - General Information'!$G$12</f>
        <v>104105353</v>
      </c>
      <c r="B5963" t="str">
        <f>'Page 1 - General Information'!$G$16</f>
        <v>1164</v>
      </c>
      <c r="C5963" s="395" t="s">
        <v>17716</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f>'Page 1 - General Information'!$G$12</f>
        <v>104105353</v>
      </c>
      <c r="B5964" t="str">
        <f>'Page 1 - General Information'!$G$16</f>
        <v>1164</v>
      </c>
      <c r="C5964" s="395" t="s">
        <v>17716</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f>'Page 1 - General Information'!$G$12</f>
        <v>104105353</v>
      </c>
      <c r="B5965" t="str">
        <f>'Page 1 - General Information'!$G$16</f>
        <v>1164</v>
      </c>
      <c r="C5965" s="395" t="s">
        <v>17716</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f>'Page 1 - General Information'!$G$12</f>
        <v>104105353</v>
      </c>
      <c r="B5966" t="str">
        <f>'Page 1 - General Information'!$G$16</f>
        <v>1164</v>
      </c>
      <c r="C5966" s="395" t="s">
        <v>17716</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f>'Page 1 - General Information'!$G$12</f>
        <v>104105353</v>
      </c>
      <c r="B5967" t="str">
        <f>'Page 1 - General Information'!$G$16</f>
        <v>1164</v>
      </c>
      <c r="C5967" s="395" t="s">
        <v>17716</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f>'Page 1 - General Information'!$G$12</f>
        <v>104105353</v>
      </c>
      <c r="B5968" t="str">
        <f>'Page 1 - General Information'!$G$16</f>
        <v>1164</v>
      </c>
      <c r="C5968" s="395" t="s">
        <v>17716</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f>'Page 1 - General Information'!$G$12</f>
        <v>104105353</v>
      </c>
      <c r="B5969" t="str">
        <f>'Page 1 - General Information'!$G$16</f>
        <v>1164</v>
      </c>
      <c r="C5969" s="395" t="s">
        <v>17716</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f>'Page 1 - General Information'!$G$12</f>
        <v>104105353</v>
      </c>
      <c r="B5970" t="str">
        <f>'Page 1 - General Information'!$G$16</f>
        <v>1164</v>
      </c>
      <c r="C5970" s="395" t="s">
        <v>17716</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f>'Page 1 - General Information'!$G$12</f>
        <v>104105353</v>
      </c>
      <c r="B5971" t="str">
        <f>'Page 1 - General Information'!$G$16</f>
        <v>1164</v>
      </c>
      <c r="C5971" s="395" t="s">
        <v>17716</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f>'Page 1 - General Information'!$G$12</f>
        <v>104105353</v>
      </c>
      <c r="B5972" t="str">
        <f>'Page 1 - General Information'!$G$16</f>
        <v>1164</v>
      </c>
      <c r="C5972" s="395" t="s">
        <v>17716</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25">
      <c r="A5973">
        <f>'Page 1 - General Information'!$G$12</f>
        <v>104105353</v>
      </c>
      <c r="B5973" t="str">
        <f>'Page 1 - General Information'!$G$16</f>
        <v>1164</v>
      </c>
      <c r="C5973" s="395" t="s">
        <v>17716</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25">
      <c r="A5974">
        <f>'Page 1 - General Information'!$G$12</f>
        <v>104105353</v>
      </c>
      <c r="B5974" t="str">
        <f>'Page 1 - General Information'!$G$16</f>
        <v>1164</v>
      </c>
      <c r="C5974" s="395" t="s">
        <v>17716</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25">
      <c r="A5975">
        <f>'Page 1 - General Information'!$G$12</f>
        <v>104105353</v>
      </c>
      <c r="B5975" t="str">
        <f>'Page 1 - General Information'!$G$16</f>
        <v>1164</v>
      </c>
      <c r="C5975" s="395" t="s">
        <v>17716</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25">
      <c r="A5976">
        <f>'Page 1 - General Information'!$G$12</f>
        <v>104105353</v>
      </c>
      <c r="B5976" t="str">
        <f>'Page 1 - General Information'!$G$16</f>
        <v>1164</v>
      </c>
      <c r="C5976" s="395" t="s">
        <v>17716</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f>'Page 1 - General Information'!$G$12</f>
        <v>104105353</v>
      </c>
      <c r="B5977" t="str">
        <f>'Page 1 - General Information'!$G$16</f>
        <v>1164</v>
      </c>
      <c r="C5977" s="395" t="s">
        <v>17716</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25">
      <c r="A5978">
        <f>'Page 1 - General Information'!$G$12</f>
        <v>104105353</v>
      </c>
      <c r="B5978" t="str">
        <f>'Page 1 - General Information'!$G$16</f>
        <v>1164</v>
      </c>
      <c r="C5978" s="395" t="s">
        <v>17716</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25">
      <c r="A5979">
        <f>'Page 1 - General Information'!$G$12</f>
        <v>104105353</v>
      </c>
      <c r="B5979" t="str">
        <f>'Page 1 - General Information'!$G$16</f>
        <v>1164</v>
      </c>
      <c r="C5979" s="395" t="s">
        <v>17716</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f>'Page 1 - General Information'!$G$12</f>
        <v>104105353</v>
      </c>
      <c r="B5980" t="str">
        <f>'Page 1 - General Information'!$G$16</f>
        <v>1164</v>
      </c>
      <c r="C5980" s="395" t="s">
        <v>17716</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f>'Page 1 - General Information'!$G$12</f>
        <v>104105353</v>
      </c>
      <c r="B5981" t="str">
        <f>'Page 1 - General Information'!$G$16</f>
        <v>1164</v>
      </c>
      <c r="C5981" s="395" t="s">
        <v>17716</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f>'Page 1 - General Information'!$G$12</f>
        <v>104105353</v>
      </c>
      <c r="B5982" t="str">
        <f>'Page 1 - General Information'!$G$16</f>
        <v>1164</v>
      </c>
      <c r="C5982" s="395" t="s">
        <v>17716</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f>'Page 1 - General Information'!$G$12</f>
        <v>104105353</v>
      </c>
      <c r="B5983" t="str">
        <f>'Page 1 - General Information'!$G$16</f>
        <v>1164</v>
      </c>
      <c r="C5983" s="395" t="s">
        <v>17716</v>
      </c>
      <c r="D5983"/>
      <c r="E5983"/>
      <c r="F5983"/>
      <c r="G5983"/>
      <c r="H5983"/>
      <c r="I5983"/>
      <c r="J5983"/>
      <c r="K5983"/>
      <c r="L5983"/>
      <c r="M5983"/>
      <c r="N5983" t="s">
        <v>8278</v>
      </c>
      <c r="O5983"/>
      <c r="P5983" s="401">
        <f>INDEX('Page 3 - Financial Information'!$K$16:$X$186,Y5983,X5983)</f>
        <v>0</v>
      </c>
      <c r="Q5983"/>
      <c r="R5983"/>
      <c r="S5983" t="s">
        <v>9907</v>
      </c>
      <c r="T5983"/>
      <c r="U5983"/>
      <c r="V5983"/>
      <c r="W5983"/>
      <c r="X5983" s="397">
        <v>1</v>
      </c>
      <c r="Y5983" s="397">
        <v>153</v>
      </c>
    </row>
    <row r="5984" spans="1:25" x14ac:dyDescent="0.25">
      <c r="A5984">
        <f>'Page 1 - General Information'!$G$12</f>
        <v>104105353</v>
      </c>
      <c r="B5984" t="str">
        <f>'Page 1 - General Information'!$G$16</f>
        <v>1164</v>
      </c>
      <c r="C5984" s="395" t="s">
        <v>17716</v>
      </c>
      <c r="D5984"/>
      <c r="E5984"/>
      <c r="F5984"/>
      <c r="G5984"/>
      <c r="H5984"/>
      <c r="I5984"/>
      <c r="J5984"/>
      <c r="K5984"/>
      <c r="L5984"/>
      <c r="M5984"/>
      <c r="N5984" t="s">
        <v>8278</v>
      </c>
      <c r="O5984"/>
      <c r="P5984" s="401">
        <f>INDEX('Page 3 - Financial Information'!$K$16:$X$186,Y5984,X5984)</f>
        <v>0</v>
      </c>
      <c r="Q5984"/>
      <c r="R5984"/>
      <c r="S5984" t="s">
        <v>9908</v>
      </c>
      <c r="T5984"/>
      <c r="U5984"/>
      <c r="V5984"/>
      <c r="W5984"/>
      <c r="X5984" s="397">
        <v>3</v>
      </c>
      <c r="Y5984" s="397">
        <v>153</v>
      </c>
    </row>
    <row r="5985" spans="1:25" x14ac:dyDescent="0.25">
      <c r="A5985">
        <f>'Page 1 - General Information'!$G$12</f>
        <v>104105353</v>
      </c>
      <c r="B5985" t="str">
        <f>'Page 1 - General Information'!$G$16</f>
        <v>1164</v>
      </c>
      <c r="C5985" s="395" t="s">
        <v>17716</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25">
      <c r="A5986">
        <f>'Page 1 - General Information'!$G$12</f>
        <v>104105353</v>
      </c>
      <c r="B5986" t="str">
        <f>'Page 1 - General Information'!$G$16</f>
        <v>1164</v>
      </c>
      <c r="C5986" s="395" t="s">
        <v>17716</v>
      </c>
      <c r="D5986"/>
      <c r="E5986"/>
      <c r="F5986"/>
      <c r="G5986"/>
      <c r="H5986"/>
      <c r="I5986"/>
      <c r="J5986"/>
      <c r="K5986"/>
      <c r="L5986"/>
      <c r="M5986"/>
      <c r="N5986" t="s">
        <v>8278</v>
      </c>
      <c r="O5986"/>
      <c r="P5986" s="401">
        <f>INDEX('Page 3 - Financial Information'!$K$16:$X$186,Y5986,X5986)</f>
        <v>0</v>
      </c>
      <c r="Q5986"/>
      <c r="R5986"/>
      <c r="S5986" t="s">
        <v>9910</v>
      </c>
      <c r="T5986"/>
      <c r="U5986"/>
      <c r="V5986"/>
      <c r="W5986"/>
      <c r="X5986" s="397">
        <v>5</v>
      </c>
      <c r="Y5986" s="397">
        <v>153</v>
      </c>
    </row>
    <row r="5987" spans="1:25" x14ac:dyDescent="0.25">
      <c r="A5987">
        <f>'Page 1 - General Information'!$G$12</f>
        <v>104105353</v>
      </c>
      <c r="B5987" t="str">
        <f>'Page 1 - General Information'!$G$16</f>
        <v>1164</v>
      </c>
      <c r="C5987" s="395" t="s">
        <v>17716</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f>'Page 1 - General Information'!$G$12</f>
        <v>104105353</v>
      </c>
      <c r="B5988" t="str">
        <f>'Page 1 - General Information'!$G$16</f>
        <v>1164</v>
      </c>
      <c r="C5988" s="395" t="s">
        <v>17716</v>
      </c>
      <c r="D5988"/>
      <c r="E5988"/>
      <c r="F5988"/>
      <c r="G5988"/>
      <c r="H5988"/>
      <c r="I5988"/>
      <c r="J5988"/>
      <c r="K5988"/>
      <c r="L5988"/>
      <c r="M5988"/>
      <c r="N5988" t="s">
        <v>8278</v>
      </c>
      <c r="O5988"/>
      <c r="P5988" s="401">
        <f>INDEX('Page 3 - Financial Information'!$K$16:$X$186,Y5988,X5988)</f>
        <v>0</v>
      </c>
      <c r="Q5988"/>
      <c r="R5988"/>
      <c r="S5988" t="s">
        <v>9912</v>
      </c>
      <c r="T5988"/>
      <c r="U5988"/>
      <c r="V5988"/>
      <c r="W5988"/>
      <c r="X5988" s="397">
        <v>7</v>
      </c>
      <c r="Y5988" s="397">
        <v>153</v>
      </c>
    </row>
    <row r="5989" spans="1:25" x14ac:dyDescent="0.25">
      <c r="A5989">
        <f>'Page 1 - General Information'!$G$12</f>
        <v>104105353</v>
      </c>
      <c r="B5989" t="str">
        <f>'Page 1 - General Information'!$G$16</f>
        <v>1164</v>
      </c>
      <c r="C5989" s="395" t="s">
        <v>17716</v>
      </c>
      <c r="D5989"/>
      <c r="E5989"/>
      <c r="F5989"/>
      <c r="G5989"/>
      <c r="H5989"/>
      <c r="I5989"/>
      <c r="J5989"/>
      <c r="K5989"/>
      <c r="L5989"/>
      <c r="M5989"/>
      <c r="N5989" t="s">
        <v>8278</v>
      </c>
      <c r="O5989"/>
      <c r="P5989" s="401">
        <f>INDEX('Page 3 - Financial Information'!$K$16:$X$186,Y5989,X5989)</f>
        <v>0</v>
      </c>
      <c r="Q5989"/>
      <c r="R5989"/>
      <c r="S5989" t="s">
        <v>9913</v>
      </c>
      <c r="T5989"/>
      <c r="U5989"/>
      <c r="V5989"/>
      <c r="W5989"/>
      <c r="X5989" s="397">
        <v>8</v>
      </c>
      <c r="Y5989" s="397">
        <v>153</v>
      </c>
    </row>
    <row r="5990" spans="1:25" x14ac:dyDescent="0.25">
      <c r="A5990">
        <f>'Page 1 - General Information'!$G$12</f>
        <v>104105353</v>
      </c>
      <c r="B5990" t="str">
        <f>'Page 1 - General Information'!$G$16</f>
        <v>1164</v>
      </c>
      <c r="C5990" s="395" t="s">
        <v>17716</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f>'Page 1 - General Information'!$G$12</f>
        <v>104105353</v>
      </c>
      <c r="B5991" t="str">
        <f>'Page 1 - General Information'!$G$16</f>
        <v>1164</v>
      </c>
      <c r="C5991" s="395" t="s">
        <v>17716</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f>'Page 1 - General Information'!$G$12</f>
        <v>104105353</v>
      </c>
      <c r="B5992" t="str">
        <f>'Page 1 - General Information'!$G$16</f>
        <v>1164</v>
      </c>
      <c r="C5992" s="395" t="s">
        <v>17716</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f>'Page 1 - General Information'!$G$12</f>
        <v>104105353</v>
      </c>
      <c r="B5993" t="str">
        <f>'Page 1 - General Information'!$G$16</f>
        <v>1164</v>
      </c>
      <c r="C5993" s="395" t="s">
        <v>17716</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f>'Page 1 - General Information'!$G$12</f>
        <v>104105353</v>
      </c>
      <c r="B5994" t="str">
        <f>'Page 1 - General Information'!$G$16</f>
        <v>1164</v>
      </c>
      <c r="C5994" s="395" t="s">
        <v>17716</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f>'Page 1 - General Information'!$G$12</f>
        <v>104105353</v>
      </c>
      <c r="B5995" t="str">
        <f>'Page 1 - General Information'!$G$16</f>
        <v>1164</v>
      </c>
      <c r="C5995" s="395" t="s">
        <v>17716</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f>'Page 1 - General Information'!$G$12</f>
        <v>104105353</v>
      </c>
      <c r="B5996" t="str">
        <f>'Page 1 - General Information'!$G$16</f>
        <v>1164</v>
      </c>
      <c r="C5996" s="395" t="s">
        <v>17716</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f>'Page 1 - General Information'!$G$12</f>
        <v>104105353</v>
      </c>
      <c r="B5997" t="str">
        <f>'Page 1 - General Information'!$G$16</f>
        <v>1164</v>
      </c>
      <c r="C5997" s="395" t="s">
        <v>17716</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f>'Page 1 - General Information'!$G$12</f>
        <v>104105353</v>
      </c>
      <c r="B5998" t="str">
        <f>'Page 1 - General Information'!$G$16</f>
        <v>1164</v>
      </c>
      <c r="C5998" s="395" t="s">
        <v>17716</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f>'Page 1 - General Information'!$G$12</f>
        <v>104105353</v>
      </c>
      <c r="B5999" t="str">
        <f>'Page 1 - General Information'!$G$16</f>
        <v>1164</v>
      </c>
      <c r="C5999" s="395" t="s">
        <v>17716</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f>'Page 1 - General Information'!$G$12</f>
        <v>104105353</v>
      </c>
      <c r="B6000" t="str">
        <f>'Page 1 - General Information'!$G$16</f>
        <v>1164</v>
      </c>
      <c r="C6000" s="395" t="s">
        <v>17716</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f>'Page 1 - General Information'!$G$12</f>
        <v>104105353</v>
      </c>
      <c r="B6001" t="str">
        <f>'Page 1 - General Information'!$G$16</f>
        <v>1164</v>
      </c>
      <c r="C6001" s="395" t="s">
        <v>17716</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f>'Page 1 - General Information'!$G$12</f>
        <v>104105353</v>
      </c>
      <c r="B6002" t="str">
        <f>'Page 1 - General Information'!$G$16</f>
        <v>1164</v>
      </c>
      <c r="C6002" s="395" t="s">
        <v>17716</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f>'Page 1 - General Information'!$G$12</f>
        <v>104105353</v>
      </c>
      <c r="B6003" t="str">
        <f>'Page 1 - General Information'!$G$16</f>
        <v>1164</v>
      </c>
      <c r="C6003" s="395" t="s">
        <v>17716</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f>'Page 1 - General Information'!$G$12</f>
        <v>104105353</v>
      </c>
      <c r="B6004" t="str">
        <f>'Page 1 - General Information'!$G$16</f>
        <v>1164</v>
      </c>
      <c r="C6004" s="395" t="s">
        <v>17716</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f>'Page 1 - General Information'!$G$12</f>
        <v>104105353</v>
      </c>
      <c r="B6005" t="str">
        <f>'Page 1 - General Information'!$G$16</f>
        <v>1164</v>
      </c>
      <c r="C6005" s="395" t="s">
        <v>17716</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f>'Page 1 - General Information'!$G$12</f>
        <v>104105353</v>
      </c>
      <c r="B6006" t="str">
        <f>'Page 1 - General Information'!$G$16</f>
        <v>1164</v>
      </c>
      <c r="C6006" s="395" t="s">
        <v>17716</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f>'Page 1 - General Information'!$G$12</f>
        <v>104105353</v>
      </c>
      <c r="B6007" t="str">
        <f>'Page 1 - General Information'!$G$16</f>
        <v>1164</v>
      </c>
      <c r="C6007" s="395" t="s">
        <v>17716</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f>'Page 1 - General Information'!$G$12</f>
        <v>104105353</v>
      </c>
      <c r="B6008" t="str">
        <f>'Page 1 - General Information'!$G$16</f>
        <v>1164</v>
      </c>
      <c r="C6008" s="395" t="s">
        <v>17716</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f>'Page 1 - General Information'!$G$12</f>
        <v>104105353</v>
      </c>
      <c r="B6009" t="str">
        <f>'Page 1 - General Information'!$G$16</f>
        <v>1164</v>
      </c>
      <c r="C6009" s="395" t="s">
        <v>17716</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f>'Page 1 - General Information'!$G$12</f>
        <v>104105353</v>
      </c>
      <c r="B6010" t="str">
        <f>'Page 1 - General Information'!$G$16</f>
        <v>1164</v>
      </c>
      <c r="C6010" s="395" t="s">
        <v>17716</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f>'Page 1 - General Information'!$G$12</f>
        <v>104105353</v>
      </c>
      <c r="B6011" t="str">
        <f>'Page 1 - General Information'!$G$16</f>
        <v>1164</v>
      </c>
      <c r="C6011" s="395" t="s">
        <v>17716</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f>'Page 1 - General Information'!$G$12</f>
        <v>104105353</v>
      </c>
      <c r="B6012" t="str">
        <f>'Page 1 - General Information'!$G$16</f>
        <v>1164</v>
      </c>
      <c r="C6012" s="395" t="s">
        <v>17716</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f>'Page 1 - General Information'!$G$12</f>
        <v>104105353</v>
      </c>
      <c r="B6013" t="str">
        <f>'Page 1 - General Information'!$G$16</f>
        <v>1164</v>
      </c>
      <c r="C6013" s="395" t="s">
        <v>17716</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f>'Page 1 - General Information'!$G$12</f>
        <v>104105353</v>
      </c>
      <c r="B6014" t="str">
        <f>'Page 1 - General Information'!$G$16</f>
        <v>1164</v>
      </c>
      <c r="C6014" s="395" t="s">
        <v>17716</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f>'Page 1 - General Information'!$G$12</f>
        <v>104105353</v>
      </c>
      <c r="B6015" t="str">
        <f>'Page 1 - General Information'!$G$16</f>
        <v>1164</v>
      </c>
      <c r="C6015" s="395" t="s">
        <v>17716</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f>'Page 1 - General Information'!$G$12</f>
        <v>104105353</v>
      </c>
      <c r="B6016" t="str">
        <f>'Page 1 - General Information'!$G$16</f>
        <v>1164</v>
      </c>
      <c r="C6016" s="395" t="s">
        <v>17716</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f>'Page 1 - General Information'!$G$12</f>
        <v>104105353</v>
      </c>
      <c r="B6017" t="str">
        <f>'Page 1 - General Information'!$G$16</f>
        <v>1164</v>
      </c>
      <c r="C6017" s="395" t="s">
        <v>17716</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f>'Page 1 - General Information'!$G$12</f>
        <v>104105353</v>
      </c>
      <c r="B6018" t="str">
        <f>'Page 1 - General Information'!$G$16</f>
        <v>1164</v>
      </c>
      <c r="C6018" s="395" t="s">
        <v>17716</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f>'Page 1 - General Information'!$G$12</f>
        <v>104105353</v>
      </c>
      <c r="B6019" t="str">
        <f>'Page 1 - General Information'!$G$16</f>
        <v>1164</v>
      </c>
      <c r="C6019" s="395" t="s">
        <v>17716</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f>'Page 1 - General Information'!$G$12</f>
        <v>104105353</v>
      </c>
      <c r="B6020" t="str">
        <f>'Page 1 - General Information'!$G$16</f>
        <v>1164</v>
      </c>
      <c r="C6020" s="395" t="s">
        <v>17716</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f>'Page 1 - General Information'!$G$12</f>
        <v>104105353</v>
      </c>
      <c r="B6021" t="str">
        <f>'Page 1 - General Information'!$G$16</f>
        <v>1164</v>
      </c>
      <c r="C6021" s="395" t="s">
        <v>17716</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f>'Page 1 - General Information'!$G$12</f>
        <v>104105353</v>
      </c>
      <c r="B6022" t="str">
        <f>'Page 1 - General Information'!$G$16</f>
        <v>1164</v>
      </c>
      <c r="C6022" s="395" t="s">
        <v>17716</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f>'Page 1 - General Information'!$G$12</f>
        <v>104105353</v>
      </c>
      <c r="B6023" t="str">
        <f>'Page 1 - General Information'!$G$16</f>
        <v>1164</v>
      </c>
      <c r="C6023" s="395" t="s">
        <v>17716</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f>'Page 1 - General Information'!$G$12</f>
        <v>104105353</v>
      </c>
      <c r="B6024" t="str">
        <f>'Page 1 - General Information'!$G$16</f>
        <v>1164</v>
      </c>
      <c r="C6024" s="395" t="s">
        <v>17716</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f>'Page 1 - General Information'!$G$12</f>
        <v>104105353</v>
      </c>
      <c r="B6025" t="str">
        <f>'Page 1 - General Information'!$G$16</f>
        <v>1164</v>
      </c>
      <c r="C6025" s="395" t="s">
        <v>17716</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f>'Page 1 - General Information'!$G$12</f>
        <v>104105353</v>
      </c>
      <c r="B6026" t="str">
        <f>'Page 1 - General Information'!$G$16</f>
        <v>1164</v>
      </c>
      <c r="C6026" s="395" t="s">
        <v>17716</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f>'Page 1 - General Information'!$G$12</f>
        <v>104105353</v>
      </c>
      <c r="B6027" t="str">
        <f>'Page 1 - General Information'!$G$16</f>
        <v>1164</v>
      </c>
      <c r="C6027" s="395" t="s">
        <v>17716</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f>'Page 1 - General Information'!$G$12</f>
        <v>104105353</v>
      </c>
      <c r="B6028" t="str">
        <f>'Page 1 - General Information'!$G$16</f>
        <v>1164</v>
      </c>
      <c r="C6028" s="395" t="s">
        <v>17716</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f>'Page 1 - General Information'!$G$12</f>
        <v>104105353</v>
      </c>
      <c r="B6029" t="str">
        <f>'Page 1 - General Information'!$G$16</f>
        <v>1164</v>
      </c>
      <c r="C6029" s="395" t="s">
        <v>17716</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f>'Page 1 - General Information'!$G$12</f>
        <v>104105353</v>
      </c>
      <c r="B6030" t="str">
        <f>'Page 1 - General Information'!$G$16</f>
        <v>1164</v>
      </c>
      <c r="C6030" s="395" t="s">
        <v>17716</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f>'Page 1 - General Information'!$G$12</f>
        <v>104105353</v>
      </c>
      <c r="B6031" t="str">
        <f>'Page 1 - General Information'!$G$16</f>
        <v>1164</v>
      </c>
      <c r="C6031" s="395" t="s">
        <v>17716</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f>'Page 1 - General Information'!$G$12</f>
        <v>104105353</v>
      </c>
      <c r="B6032" t="str">
        <f>'Page 1 - General Information'!$G$16</f>
        <v>1164</v>
      </c>
      <c r="C6032" s="395" t="s">
        <v>17716</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f>'Page 1 - General Information'!$G$12</f>
        <v>104105353</v>
      </c>
      <c r="B6033" t="str">
        <f>'Page 1 - General Information'!$G$16</f>
        <v>1164</v>
      </c>
      <c r="C6033" s="395" t="s">
        <v>17716</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f>'Page 1 - General Information'!$G$12</f>
        <v>104105353</v>
      </c>
      <c r="B6034" t="str">
        <f>'Page 1 - General Information'!$G$16</f>
        <v>1164</v>
      </c>
      <c r="C6034" s="395" t="s">
        <v>17716</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f>'Page 1 - General Information'!$G$12</f>
        <v>104105353</v>
      </c>
      <c r="B6035" t="str">
        <f>'Page 1 - General Information'!$G$16</f>
        <v>1164</v>
      </c>
      <c r="C6035" s="395" t="s">
        <v>17716</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f>'Page 1 - General Information'!$G$12</f>
        <v>104105353</v>
      </c>
      <c r="B6036" t="str">
        <f>'Page 1 - General Information'!$G$16</f>
        <v>1164</v>
      </c>
      <c r="C6036" s="395" t="s">
        <v>17716</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f>'Page 1 - General Information'!$G$12</f>
        <v>104105353</v>
      </c>
      <c r="B6037" t="str">
        <f>'Page 1 - General Information'!$G$16</f>
        <v>1164</v>
      </c>
      <c r="C6037" s="395" t="s">
        <v>17716</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f>'Page 1 - General Information'!$G$12</f>
        <v>104105353</v>
      </c>
      <c r="B6038" t="str">
        <f>'Page 1 - General Information'!$G$16</f>
        <v>1164</v>
      </c>
      <c r="C6038" s="395" t="s">
        <v>17716</v>
      </c>
      <c r="D6038"/>
      <c r="E6038"/>
      <c r="F6038"/>
      <c r="G6038"/>
      <c r="H6038"/>
      <c r="I6038"/>
      <c r="J6038"/>
      <c r="K6038"/>
      <c r="L6038"/>
      <c r="M6038"/>
      <c r="N6038" t="s">
        <v>8278</v>
      </c>
      <c r="O6038"/>
      <c r="P6038" s="401">
        <f>INDEX('Page 3 - Financial Information'!$K$16:$X$186,Y6038,X6038)</f>
        <v>0</v>
      </c>
      <c r="Q6038"/>
      <c r="R6038"/>
      <c r="S6038" t="s">
        <v>9962</v>
      </c>
      <c r="T6038"/>
      <c r="U6038"/>
      <c r="V6038"/>
      <c r="W6038"/>
      <c r="X6038" s="397">
        <v>1</v>
      </c>
      <c r="Y6038" s="397">
        <v>158</v>
      </c>
    </row>
    <row r="6039" spans="1:25" x14ac:dyDescent="0.25">
      <c r="A6039">
        <f>'Page 1 - General Information'!$G$12</f>
        <v>104105353</v>
      </c>
      <c r="B6039" t="str">
        <f>'Page 1 - General Information'!$G$16</f>
        <v>1164</v>
      </c>
      <c r="C6039" s="395" t="s">
        <v>17716</v>
      </c>
      <c r="D6039"/>
      <c r="E6039"/>
      <c r="F6039"/>
      <c r="G6039"/>
      <c r="H6039"/>
      <c r="I6039"/>
      <c r="J6039"/>
      <c r="K6039"/>
      <c r="L6039"/>
      <c r="M6039"/>
      <c r="N6039" t="s">
        <v>8278</v>
      </c>
      <c r="O6039"/>
      <c r="P6039" s="401">
        <f>INDEX('Page 3 - Financial Information'!$K$16:$X$186,Y6039,X6039)</f>
        <v>0</v>
      </c>
      <c r="Q6039"/>
      <c r="R6039"/>
      <c r="S6039" t="s">
        <v>9963</v>
      </c>
      <c r="T6039"/>
      <c r="U6039"/>
      <c r="V6039"/>
      <c r="W6039"/>
      <c r="X6039" s="397">
        <v>3</v>
      </c>
      <c r="Y6039" s="397">
        <v>158</v>
      </c>
    </row>
    <row r="6040" spans="1:25" x14ac:dyDescent="0.25">
      <c r="A6040">
        <f>'Page 1 - General Information'!$G$12</f>
        <v>104105353</v>
      </c>
      <c r="B6040" t="str">
        <f>'Page 1 - General Information'!$G$16</f>
        <v>1164</v>
      </c>
      <c r="C6040" s="395" t="s">
        <v>17716</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25">
      <c r="A6041">
        <f>'Page 1 - General Information'!$G$12</f>
        <v>104105353</v>
      </c>
      <c r="B6041" t="str">
        <f>'Page 1 - General Information'!$G$16</f>
        <v>1164</v>
      </c>
      <c r="C6041" s="395" t="s">
        <v>17716</v>
      </c>
      <c r="D6041"/>
      <c r="E6041"/>
      <c r="F6041"/>
      <c r="G6041"/>
      <c r="H6041"/>
      <c r="I6041"/>
      <c r="J6041"/>
      <c r="K6041"/>
      <c r="L6041"/>
      <c r="M6041"/>
      <c r="N6041" t="s">
        <v>8278</v>
      </c>
      <c r="O6041"/>
      <c r="P6041" s="401">
        <f>INDEX('Page 3 - Financial Information'!$K$16:$X$186,Y6041,X6041)</f>
        <v>0</v>
      </c>
      <c r="Q6041"/>
      <c r="R6041"/>
      <c r="S6041" t="s">
        <v>9965</v>
      </c>
      <c r="T6041"/>
      <c r="U6041"/>
      <c r="V6041"/>
      <c r="W6041"/>
      <c r="X6041" s="397">
        <v>5</v>
      </c>
      <c r="Y6041" s="397">
        <v>158</v>
      </c>
    </row>
    <row r="6042" spans="1:25" x14ac:dyDescent="0.25">
      <c r="A6042">
        <f>'Page 1 - General Information'!$G$12</f>
        <v>104105353</v>
      </c>
      <c r="B6042" t="str">
        <f>'Page 1 - General Information'!$G$16</f>
        <v>1164</v>
      </c>
      <c r="C6042" s="395" t="s">
        <v>17716</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f>'Page 1 - General Information'!$G$12</f>
        <v>104105353</v>
      </c>
      <c r="B6043" t="str">
        <f>'Page 1 - General Information'!$G$16</f>
        <v>1164</v>
      </c>
      <c r="C6043" s="395" t="s">
        <v>17716</v>
      </c>
      <c r="D6043"/>
      <c r="E6043"/>
      <c r="F6043"/>
      <c r="G6043"/>
      <c r="H6043"/>
      <c r="I6043"/>
      <c r="J6043"/>
      <c r="K6043"/>
      <c r="L6043"/>
      <c r="M6043"/>
      <c r="N6043" t="s">
        <v>8278</v>
      </c>
      <c r="O6043"/>
      <c r="P6043" s="401">
        <f>INDEX('Page 3 - Financial Information'!$K$16:$X$186,Y6043,X6043)</f>
        <v>0</v>
      </c>
      <c r="Q6043"/>
      <c r="R6043"/>
      <c r="S6043" t="s">
        <v>9967</v>
      </c>
      <c r="T6043"/>
      <c r="U6043"/>
      <c r="V6043"/>
      <c r="W6043"/>
      <c r="X6043" s="397">
        <v>7</v>
      </c>
      <c r="Y6043" s="397">
        <v>158</v>
      </c>
    </row>
    <row r="6044" spans="1:25" x14ac:dyDescent="0.25">
      <c r="A6044">
        <f>'Page 1 - General Information'!$G$12</f>
        <v>104105353</v>
      </c>
      <c r="B6044" t="str">
        <f>'Page 1 - General Information'!$G$16</f>
        <v>1164</v>
      </c>
      <c r="C6044" s="395" t="s">
        <v>17716</v>
      </c>
      <c r="D6044"/>
      <c r="E6044"/>
      <c r="F6044"/>
      <c r="G6044"/>
      <c r="H6044"/>
      <c r="I6044"/>
      <c r="J6044"/>
      <c r="K6044"/>
      <c r="L6044"/>
      <c r="M6044"/>
      <c r="N6044" t="s">
        <v>8278</v>
      </c>
      <c r="O6044"/>
      <c r="P6044" s="401">
        <f>INDEX('Page 3 - Financial Information'!$K$16:$X$186,Y6044,X6044)</f>
        <v>0</v>
      </c>
      <c r="Q6044"/>
      <c r="R6044"/>
      <c r="S6044" t="s">
        <v>9968</v>
      </c>
      <c r="T6044"/>
      <c r="U6044"/>
      <c r="V6044"/>
      <c r="W6044"/>
      <c r="X6044" s="397">
        <v>8</v>
      </c>
      <c r="Y6044" s="397">
        <v>158</v>
      </c>
    </row>
    <row r="6045" spans="1:25" x14ac:dyDescent="0.25">
      <c r="A6045">
        <f>'Page 1 - General Information'!$G$12</f>
        <v>104105353</v>
      </c>
      <c r="B6045" t="str">
        <f>'Page 1 - General Information'!$G$16</f>
        <v>1164</v>
      </c>
      <c r="C6045" s="395" t="s">
        <v>17716</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f>'Page 1 - General Information'!$G$12</f>
        <v>104105353</v>
      </c>
      <c r="B6046" t="str">
        <f>'Page 1 - General Information'!$G$16</f>
        <v>1164</v>
      </c>
      <c r="C6046" s="395" t="s">
        <v>17716</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f>'Page 1 - General Information'!$G$12</f>
        <v>104105353</v>
      </c>
      <c r="B6047" t="str">
        <f>'Page 1 - General Information'!$G$16</f>
        <v>1164</v>
      </c>
      <c r="C6047" s="395" t="s">
        <v>17716</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f>'Page 1 - General Information'!$G$12</f>
        <v>104105353</v>
      </c>
      <c r="B6048" t="str">
        <f>'Page 1 - General Information'!$G$16</f>
        <v>1164</v>
      </c>
      <c r="C6048" s="395" t="s">
        <v>17716</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f>'Page 1 - General Information'!$G$12</f>
        <v>104105353</v>
      </c>
      <c r="B6049" t="str">
        <f>'Page 1 - General Information'!$G$16</f>
        <v>1164</v>
      </c>
      <c r="C6049" s="395" t="s">
        <v>17716</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f>'Page 1 - General Information'!$G$12</f>
        <v>104105353</v>
      </c>
      <c r="B6050" t="str">
        <f>'Page 1 - General Information'!$G$16</f>
        <v>1164</v>
      </c>
      <c r="C6050" s="395" t="s">
        <v>17716</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f>'Page 1 - General Information'!$G$12</f>
        <v>104105353</v>
      </c>
      <c r="B6051" t="str">
        <f>'Page 1 - General Information'!$G$16</f>
        <v>1164</v>
      </c>
      <c r="C6051" s="395" t="s">
        <v>17716</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f>'Page 1 - General Information'!$G$12</f>
        <v>104105353</v>
      </c>
      <c r="B6052" t="str">
        <f>'Page 1 - General Information'!$G$16</f>
        <v>1164</v>
      </c>
      <c r="C6052" s="395" t="s">
        <v>17716</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f>'Page 1 - General Information'!$G$12</f>
        <v>104105353</v>
      </c>
      <c r="B6053" t="str">
        <f>'Page 1 - General Information'!$G$16</f>
        <v>1164</v>
      </c>
      <c r="C6053" s="395" t="s">
        <v>17716</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f>'Page 1 - General Information'!$G$12</f>
        <v>104105353</v>
      </c>
      <c r="B6054" t="str">
        <f>'Page 1 - General Information'!$G$16</f>
        <v>1164</v>
      </c>
      <c r="C6054" s="395" t="s">
        <v>17716</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f>'Page 1 - General Information'!$G$12</f>
        <v>104105353</v>
      </c>
      <c r="B6055" t="str">
        <f>'Page 1 - General Information'!$G$16</f>
        <v>1164</v>
      </c>
      <c r="C6055" s="395" t="s">
        <v>17716</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f>'Page 1 - General Information'!$G$12</f>
        <v>104105353</v>
      </c>
      <c r="B6056" t="str">
        <f>'Page 1 - General Information'!$G$16</f>
        <v>1164</v>
      </c>
      <c r="C6056" s="395" t="s">
        <v>17716</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f>'Page 1 - General Information'!$G$12</f>
        <v>104105353</v>
      </c>
      <c r="B6057" t="str">
        <f>'Page 1 - General Information'!$G$16</f>
        <v>1164</v>
      </c>
      <c r="C6057" s="395" t="s">
        <v>17716</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f>'Page 1 - General Information'!$G$12</f>
        <v>104105353</v>
      </c>
      <c r="B6058" t="str">
        <f>'Page 1 - General Information'!$G$16</f>
        <v>1164</v>
      </c>
      <c r="C6058" s="395" t="s">
        <v>17716</v>
      </c>
      <c r="D6058"/>
      <c r="E6058"/>
      <c r="F6058"/>
      <c r="G6058"/>
      <c r="H6058"/>
      <c r="I6058"/>
      <c r="J6058"/>
      <c r="K6058"/>
      <c r="L6058"/>
      <c r="M6058"/>
      <c r="N6058" t="s">
        <v>8278</v>
      </c>
      <c r="O6058"/>
      <c r="P6058" s="401">
        <f>INDEX('Page 3 - Financial Information'!$K$16:$X$186,Y6058,X6058)</f>
        <v>11006.86</v>
      </c>
      <c r="Q6058"/>
      <c r="R6058"/>
      <c r="S6058" t="s">
        <v>10262</v>
      </c>
      <c r="T6058"/>
      <c r="U6058"/>
      <c r="V6058"/>
      <c r="W6058"/>
      <c r="X6058" s="397">
        <v>13</v>
      </c>
      <c r="Y6058" s="397">
        <v>159</v>
      </c>
    </row>
    <row r="6059" spans="1:25" x14ac:dyDescent="0.25">
      <c r="A6059">
        <f>'Page 1 - General Information'!$G$12</f>
        <v>104105353</v>
      </c>
      <c r="B6059" t="str">
        <f>'Page 1 - General Information'!$G$16</f>
        <v>1164</v>
      </c>
      <c r="C6059" s="395" t="s">
        <v>17716</v>
      </c>
      <c r="D6059"/>
      <c r="E6059"/>
      <c r="F6059"/>
      <c r="G6059"/>
      <c r="H6059"/>
      <c r="I6059"/>
      <c r="J6059"/>
      <c r="K6059"/>
      <c r="L6059"/>
      <c r="M6059"/>
      <c r="N6059" t="s">
        <v>8278</v>
      </c>
      <c r="O6059"/>
      <c r="P6059" s="401">
        <f>INDEX('Page 3 - Financial Information'!$K$16:$X$186,Y6059,X6059)</f>
        <v>10056.700000000001</v>
      </c>
      <c r="Q6059"/>
      <c r="R6059"/>
      <c r="S6059" t="s">
        <v>10263</v>
      </c>
      <c r="T6059"/>
      <c r="U6059"/>
      <c r="V6059"/>
      <c r="W6059"/>
      <c r="X6059" s="397">
        <v>14</v>
      </c>
      <c r="Y6059" s="397">
        <v>159</v>
      </c>
    </row>
    <row r="6060" spans="1:25" x14ac:dyDescent="0.25">
      <c r="A6060">
        <f>'Page 1 - General Information'!$G$12</f>
        <v>104105353</v>
      </c>
      <c r="B6060" t="str">
        <f>'Page 1 - General Information'!$G$16</f>
        <v>1164</v>
      </c>
      <c r="C6060" s="395" t="s">
        <v>17716</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f>'Page 1 - General Information'!$G$12</f>
        <v>104105353</v>
      </c>
      <c r="B6061" t="str">
        <f>'Page 1 - General Information'!$G$16</f>
        <v>1164</v>
      </c>
      <c r="C6061" s="395" t="s">
        <v>17716</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f>'Page 1 - General Information'!$G$12</f>
        <v>104105353</v>
      </c>
      <c r="B6062" t="str">
        <f>'Page 1 - General Information'!$G$16</f>
        <v>1164</v>
      </c>
      <c r="C6062" s="395" t="s">
        <v>17716</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f>'Page 1 - General Information'!$G$12</f>
        <v>104105353</v>
      </c>
      <c r="B6063" t="str">
        <f>'Page 1 - General Information'!$G$16</f>
        <v>1164</v>
      </c>
      <c r="C6063" s="395" t="s">
        <v>17716</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f>'Page 1 - General Information'!$G$12</f>
        <v>104105353</v>
      </c>
      <c r="B6064" t="str">
        <f>'Page 1 - General Information'!$G$16</f>
        <v>1164</v>
      </c>
      <c r="C6064" s="395" t="s">
        <v>17716</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f>'Page 1 - General Information'!$G$12</f>
        <v>104105353</v>
      </c>
      <c r="B6065" t="str">
        <f>'Page 1 - General Information'!$G$16</f>
        <v>1164</v>
      </c>
      <c r="C6065" s="395" t="s">
        <v>17716</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f>'Page 1 - General Information'!$G$12</f>
        <v>104105353</v>
      </c>
      <c r="B6066" t="str">
        <f>'Page 1 - General Information'!$G$16</f>
        <v>1164</v>
      </c>
      <c r="C6066" s="395" t="s">
        <v>17716</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f>'Page 1 - General Information'!$G$12</f>
        <v>104105353</v>
      </c>
      <c r="B6067" t="str">
        <f>'Page 1 - General Information'!$G$16</f>
        <v>1164</v>
      </c>
      <c r="C6067" s="395" t="s">
        <v>17716</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f>'Page 1 - General Information'!$G$12</f>
        <v>104105353</v>
      </c>
      <c r="B6068" t="str">
        <f>'Page 1 - General Information'!$G$16</f>
        <v>1164</v>
      </c>
      <c r="C6068" s="395" t="s">
        <v>17716</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f>'Page 1 - General Information'!$G$12</f>
        <v>104105353</v>
      </c>
      <c r="B6069" t="str">
        <f>'Page 1 - General Information'!$G$16</f>
        <v>1164</v>
      </c>
      <c r="C6069" s="395" t="s">
        <v>17716</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f>'Page 1 - General Information'!$G$12</f>
        <v>104105353</v>
      </c>
      <c r="B6070" t="str">
        <f>'Page 1 - General Information'!$G$16</f>
        <v>1164</v>
      </c>
      <c r="C6070" s="395" t="s">
        <v>17716</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f>'Page 1 - General Information'!$G$12</f>
        <v>104105353</v>
      </c>
      <c r="B6071" t="str">
        <f>'Page 1 - General Information'!$G$16</f>
        <v>1164</v>
      </c>
      <c r="C6071" s="395" t="s">
        <v>17716</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f>'Page 1 - General Information'!$G$12</f>
        <v>104105353</v>
      </c>
      <c r="B6072" t="str">
        <f>'Page 1 - General Information'!$G$16</f>
        <v>1164</v>
      </c>
      <c r="C6072" s="395" t="s">
        <v>17716</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f>'Page 1 - General Information'!$G$12</f>
        <v>104105353</v>
      </c>
      <c r="B6073" t="str">
        <f>'Page 1 - General Information'!$G$16</f>
        <v>1164</v>
      </c>
      <c r="C6073" s="395" t="s">
        <v>17716</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f>'Page 1 - General Information'!$G$12</f>
        <v>104105353</v>
      </c>
      <c r="B6074" t="str">
        <f>'Page 1 - General Information'!$G$16</f>
        <v>1164</v>
      </c>
      <c r="C6074" s="395" t="s">
        <v>17716</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f>'Page 1 - General Information'!$G$12</f>
        <v>104105353</v>
      </c>
      <c r="B6075" t="str">
        <f>'Page 1 - General Information'!$G$16</f>
        <v>1164</v>
      </c>
      <c r="C6075" s="395" t="s">
        <v>17716</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f>'Page 1 - General Information'!$G$12</f>
        <v>104105353</v>
      </c>
      <c r="B6076" t="str">
        <f>'Page 1 - General Information'!$G$16</f>
        <v>1164</v>
      </c>
      <c r="C6076" s="395" t="s">
        <v>17716</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f>'Page 1 - General Information'!$G$12</f>
        <v>104105353</v>
      </c>
      <c r="B6077" t="str">
        <f>'Page 1 - General Information'!$G$16</f>
        <v>1164</v>
      </c>
      <c r="C6077" s="395" t="s">
        <v>17716</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f>'Page 1 - General Information'!$G$12</f>
        <v>104105353</v>
      </c>
      <c r="B6078" t="str">
        <f>'Page 1 - General Information'!$G$16</f>
        <v>1164</v>
      </c>
      <c r="C6078" s="395" t="s">
        <v>17716</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f>'Page 1 - General Information'!$G$12</f>
        <v>104105353</v>
      </c>
      <c r="B6079" t="str">
        <f>'Page 1 - General Information'!$G$16</f>
        <v>1164</v>
      </c>
      <c r="C6079" s="395" t="s">
        <v>17716</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f>'Page 1 - General Information'!$G$12</f>
        <v>104105353</v>
      </c>
      <c r="B6080" t="str">
        <f>'Page 1 - General Information'!$G$16</f>
        <v>1164</v>
      </c>
      <c r="C6080" s="395" t="s">
        <v>17716</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f>'Page 1 - General Information'!$G$12</f>
        <v>104105353</v>
      </c>
      <c r="B6081" t="str">
        <f>'Page 1 - General Information'!$G$16</f>
        <v>1164</v>
      </c>
      <c r="C6081" s="395" t="s">
        <v>17716</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f>'Page 1 - General Information'!$G$12</f>
        <v>104105353</v>
      </c>
      <c r="B6082" t="str">
        <f>'Page 1 - General Information'!$G$16</f>
        <v>1164</v>
      </c>
      <c r="C6082" s="395" t="s">
        <v>17716</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f>'Page 1 - General Information'!$G$12</f>
        <v>104105353</v>
      </c>
      <c r="B6083" t="str">
        <f>'Page 1 - General Information'!$G$16</f>
        <v>1164</v>
      </c>
      <c r="C6083" s="395" t="s">
        <v>17716</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f>'Page 1 - General Information'!$G$12</f>
        <v>104105353</v>
      </c>
      <c r="B6084" t="str">
        <f>'Page 1 - General Information'!$G$16</f>
        <v>1164</v>
      </c>
      <c r="C6084" s="395" t="s">
        <v>17716</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f>'Page 1 - General Information'!$G$12</f>
        <v>104105353</v>
      </c>
      <c r="B6085" t="str">
        <f>'Page 1 - General Information'!$G$16</f>
        <v>1164</v>
      </c>
      <c r="C6085" s="395" t="s">
        <v>17716</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f>'Page 1 - General Information'!$G$12</f>
        <v>104105353</v>
      </c>
      <c r="B6086" t="str">
        <f>'Page 1 - General Information'!$G$16</f>
        <v>1164</v>
      </c>
      <c r="C6086" s="395" t="s">
        <v>17716</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f>'Page 1 - General Information'!$G$12</f>
        <v>104105353</v>
      </c>
      <c r="B6087" t="str">
        <f>'Page 1 - General Information'!$G$16</f>
        <v>1164</v>
      </c>
      <c r="C6087" s="395" t="s">
        <v>17716</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f>'Page 1 - General Information'!$G$12</f>
        <v>104105353</v>
      </c>
      <c r="B6088" t="str">
        <f>'Page 1 - General Information'!$G$16</f>
        <v>1164</v>
      </c>
      <c r="C6088" s="395" t="s">
        <v>17716</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f>'Page 1 - General Information'!$G$12</f>
        <v>104105353</v>
      </c>
      <c r="B6089" t="str">
        <f>'Page 1 - General Information'!$G$16</f>
        <v>1164</v>
      </c>
      <c r="C6089" s="395" t="s">
        <v>17716</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f>'Page 1 - General Information'!$G$12</f>
        <v>104105353</v>
      </c>
      <c r="B6090" t="str">
        <f>'Page 1 - General Information'!$G$16</f>
        <v>1164</v>
      </c>
      <c r="C6090" s="395" t="s">
        <v>17716</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f>'Page 1 - General Information'!$G$12</f>
        <v>104105353</v>
      </c>
      <c r="B6091" t="str">
        <f>'Page 1 - General Information'!$G$16</f>
        <v>1164</v>
      </c>
      <c r="C6091" s="395" t="s">
        <v>17716</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f>'Page 1 - General Information'!$G$12</f>
        <v>104105353</v>
      </c>
      <c r="B6092" t="str">
        <f>'Page 1 - General Information'!$G$16</f>
        <v>1164</v>
      </c>
      <c r="C6092" s="395" t="s">
        <v>17716</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f>'Page 1 - General Information'!$G$12</f>
        <v>104105353</v>
      </c>
      <c r="B6093" t="str">
        <f>'Page 1 - General Information'!$G$16</f>
        <v>1164</v>
      </c>
      <c r="C6093" s="395" t="s">
        <v>17716</v>
      </c>
      <c r="D6093"/>
      <c r="E6093"/>
      <c r="F6093"/>
      <c r="G6093"/>
      <c r="H6093"/>
      <c r="I6093"/>
      <c r="J6093"/>
      <c r="K6093"/>
      <c r="L6093"/>
      <c r="M6093"/>
      <c r="N6093" t="s">
        <v>8278</v>
      </c>
      <c r="O6093"/>
      <c r="P6093" s="401">
        <f>INDEX('Page 3 - Financial Information'!$K$16:$X$186,Y6093,X6093)</f>
        <v>2007.5</v>
      </c>
      <c r="Q6093"/>
      <c r="R6093"/>
      <c r="S6093" t="s">
        <v>10006</v>
      </c>
      <c r="T6093"/>
      <c r="U6093"/>
      <c r="V6093"/>
      <c r="W6093"/>
      <c r="X6093" s="397">
        <v>1</v>
      </c>
      <c r="Y6093" s="397">
        <v>163</v>
      </c>
    </row>
    <row r="6094" spans="1:25" x14ac:dyDescent="0.25">
      <c r="A6094">
        <f>'Page 1 - General Information'!$G$12</f>
        <v>104105353</v>
      </c>
      <c r="B6094" t="str">
        <f>'Page 1 - General Information'!$G$16</f>
        <v>1164</v>
      </c>
      <c r="C6094" s="395" t="s">
        <v>17716</v>
      </c>
      <c r="D6094"/>
      <c r="E6094"/>
      <c r="F6094"/>
      <c r="G6094"/>
      <c r="H6094"/>
      <c r="I6094"/>
      <c r="J6094"/>
      <c r="K6094"/>
      <c r="L6094"/>
      <c r="M6094"/>
      <c r="N6094" t="s">
        <v>8278</v>
      </c>
      <c r="O6094"/>
      <c r="P6094" s="401">
        <f>INDEX('Page 3 - Financial Information'!$K$16:$X$186,Y6094,X6094)</f>
        <v>0</v>
      </c>
      <c r="Q6094"/>
      <c r="R6094"/>
      <c r="S6094" t="s">
        <v>10007</v>
      </c>
      <c r="T6094"/>
      <c r="U6094"/>
      <c r="V6094"/>
      <c r="W6094"/>
      <c r="X6094" s="397">
        <v>3</v>
      </c>
      <c r="Y6094" s="397">
        <v>163</v>
      </c>
    </row>
    <row r="6095" spans="1:25" x14ac:dyDescent="0.25">
      <c r="A6095">
        <f>'Page 1 - General Information'!$G$12</f>
        <v>104105353</v>
      </c>
      <c r="B6095" t="str">
        <f>'Page 1 - General Information'!$G$16</f>
        <v>1164</v>
      </c>
      <c r="C6095" s="395" t="s">
        <v>17716</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25">
      <c r="A6096">
        <f>'Page 1 - General Information'!$G$12</f>
        <v>104105353</v>
      </c>
      <c r="B6096" t="str">
        <f>'Page 1 - General Information'!$G$16</f>
        <v>1164</v>
      </c>
      <c r="C6096" s="395" t="s">
        <v>17716</v>
      </c>
      <c r="D6096"/>
      <c r="E6096"/>
      <c r="F6096"/>
      <c r="G6096"/>
      <c r="H6096"/>
      <c r="I6096"/>
      <c r="J6096"/>
      <c r="K6096"/>
      <c r="L6096"/>
      <c r="M6096"/>
      <c r="N6096" t="s">
        <v>8278</v>
      </c>
      <c r="O6096"/>
      <c r="P6096" s="401">
        <f>INDEX('Page 3 - Financial Information'!$K$16:$X$186,Y6096,X6096)</f>
        <v>0</v>
      </c>
      <c r="Q6096"/>
      <c r="R6096"/>
      <c r="S6096" t="s">
        <v>10009</v>
      </c>
      <c r="T6096"/>
      <c r="U6096"/>
      <c r="V6096"/>
      <c r="W6096"/>
      <c r="X6096" s="397">
        <v>5</v>
      </c>
      <c r="Y6096" s="397">
        <v>163</v>
      </c>
    </row>
    <row r="6097" spans="1:25" x14ac:dyDescent="0.25">
      <c r="A6097">
        <f>'Page 1 - General Information'!$G$12</f>
        <v>104105353</v>
      </c>
      <c r="B6097" t="str">
        <f>'Page 1 - General Information'!$G$16</f>
        <v>1164</v>
      </c>
      <c r="C6097" s="395" t="s">
        <v>17716</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f>'Page 1 - General Information'!$G$12</f>
        <v>104105353</v>
      </c>
      <c r="B6098" t="str">
        <f>'Page 1 - General Information'!$G$16</f>
        <v>1164</v>
      </c>
      <c r="C6098" s="395" t="s">
        <v>17716</v>
      </c>
      <c r="D6098"/>
      <c r="E6098"/>
      <c r="F6098"/>
      <c r="G6098"/>
      <c r="H6098"/>
      <c r="I6098"/>
      <c r="J6098"/>
      <c r="K6098"/>
      <c r="L6098"/>
      <c r="M6098"/>
      <c r="N6098" t="s">
        <v>8278</v>
      </c>
      <c r="O6098"/>
      <c r="P6098" s="401">
        <f>INDEX('Page 3 - Financial Information'!$K$16:$X$186,Y6098,X6098)</f>
        <v>0</v>
      </c>
      <c r="Q6098"/>
      <c r="R6098"/>
      <c r="S6098" t="s">
        <v>10011</v>
      </c>
      <c r="T6098"/>
      <c r="U6098"/>
      <c r="V6098"/>
      <c r="W6098"/>
      <c r="X6098" s="397">
        <v>7</v>
      </c>
      <c r="Y6098" s="397">
        <v>163</v>
      </c>
    </row>
    <row r="6099" spans="1:25" x14ac:dyDescent="0.25">
      <c r="A6099">
        <f>'Page 1 - General Information'!$G$12</f>
        <v>104105353</v>
      </c>
      <c r="B6099" t="str">
        <f>'Page 1 - General Information'!$G$16</f>
        <v>1164</v>
      </c>
      <c r="C6099" s="395" t="s">
        <v>17716</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f>'Page 1 - General Information'!$G$12</f>
        <v>104105353</v>
      </c>
      <c r="B6100" t="str">
        <f>'Page 1 - General Information'!$G$16</f>
        <v>1164</v>
      </c>
      <c r="C6100" s="395" t="s">
        <v>17716</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f>'Page 1 - General Information'!$G$12</f>
        <v>104105353</v>
      </c>
      <c r="B6101" t="str">
        <f>'Page 1 - General Information'!$G$16</f>
        <v>1164</v>
      </c>
      <c r="C6101" s="395" t="s">
        <v>17716</v>
      </c>
      <c r="D6101"/>
      <c r="E6101"/>
      <c r="F6101"/>
      <c r="G6101"/>
      <c r="H6101"/>
      <c r="I6101"/>
      <c r="J6101"/>
      <c r="K6101"/>
      <c r="L6101"/>
      <c r="M6101"/>
      <c r="N6101" t="s">
        <v>8278</v>
      </c>
      <c r="O6101"/>
      <c r="P6101" s="401">
        <f>INDEX('Page 3 - Financial Information'!$K$16:$X$186,Y6101,X6101)</f>
        <v>2007.5</v>
      </c>
      <c r="Q6101"/>
      <c r="R6101"/>
      <c r="S6101" t="s">
        <v>10014</v>
      </c>
      <c r="T6101"/>
      <c r="U6101"/>
      <c r="V6101"/>
      <c r="W6101"/>
      <c r="X6101" s="397">
        <v>10</v>
      </c>
      <c r="Y6101" s="397">
        <v>163</v>
      </c>
    </row>
    <row r="6102" spans="1:25" x14ac:dyDescent="0.25">
      <c r="A6102">
        <f>'Page 1 - General Information'!$G$12</f>
        <v>104105353</v>
      </c>
      <c r="B6102" t="str">
        <f>'Page 1 - General Information'!$G$16</f>
        <v>1164</v>
      </c>
      <c r="C6102" s="395" t="s">
        <v>17716</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f>'Page 1 - General Information'!$G$12</f>
        <v>104105353</v>
      </c>
      <c r="B6103" t="str">
        <f>'Page 1 - General Information'!$G$16</f>
        <v>1164</v>
      </c>
      <c r="C6103" s="395" t="s">
        <v>17716</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f>'Page 1 - General Information'!$G$12</f>
        <v>104105353</v>
      </c>
      <c r="B6104" t="str">
        <f>'Page 1 - General Information'!$G$16</f>
        <v>1164</v>
      </c>
      <c r="C6104" s="395" t="s">
        <v>17716</v>
      </c>
      <c r="D6104"/>
      <c r="E6104"/>
      <c r="F6104"/>
      <c r="G6104"/>
      <c r="H6104"/>
      <c r="I6104"/>
      <c r="J6104"/>
      <c r="K6104"/>
      <c r="L6104"/>
      <c r="M6104"/>
      <c r="N6104" t="s">
        <v>8278</v>
      </c>
      <c r="O6104"/>
      <c r="P6104" s="401">
        <f>INDEX('Page 3 - Financial Information'!$K$16:$X$186,Y6104,X6104)</f>
        <v>5554.17</v>
      </c>
      <c r="Q6104"/>
      <c r="R6104"/>
      <c r="S6104" t="s">
        <v>10017</v>
      </c>
      <c r="T6104"/>
      <c r="U6104"/>
      <c r="V6104"/>
      <c r="W6104"/>
      <c r="X6104" s="397">
        <v>1</v>
      </c>
      <c r="Y6104" s="397">
        <v>164</v>
      </c>
    </row>
    <row r="6105" spans="1:25" x14ac:dyDescent="0.25">
      <c r="A6105">
        <f>'Page 1 - General Information'!$G$12</f>
        <v>104105353</v>
      </c>
      <c r="B6105" t="str">
        <f>'Page 1 - General Information'!$G$16</f>
        <v>1164</v>
      </c>
      <c r="C6105" s="395" t="s">
        <v>17716</v>
      </c>
      <c r="D6105"/>
      <c r="E6105"/>
      <c r="F6105"/>
      <c r="G6105"/>
      <c r="H6105"/>
      <c r="I6105"/>
      <c r="J6105"/>
      <c r="K6105"/>
      <c r="L6105"/>
      <c r="M6105"/>
      <c r="N6105" t="s">
        <v>8278</v>
      </c>
      <c r="O6105"/>
      <c r="P6105" s="401">
        <f>INDEX('Page 3 - Financial Information'!$K$16:$X$186,Y6105,X6105)</f>
        <v>2293.4299999999998</v>
      </c>
      <c r="Q6105"/>
      <c r="R6105"/>
      <c r="S6105" t="s">
        <v>10018</v>
      </c>
      <c r="T6105"/>
      <c r="U6105"/>
      <c r="V6105"/>
      <c r="W6105"/>
      <c r="X6105" s="397">
        <v>3</v>
      </c>
      <c r="Y6105" s="397">
        <v>164</v>
      </c>
    </row>
    <row r="6106" spans="1:25" x14ac:dyDescent="0.25">
      <c r="A6106">
        <f>'Page 1 - General Information'!$G$12</f>
        <v>104105353</v>
      </c>
      <c r="B6106" t="str">
        <f>'Page 1 - General Information'!$G$16</f>
        <v>1164</v>
      </c>
      <c r="C6106" s="395" t="s">
        <v>17716</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f>'Page 1 - General Information'!$G$12</f>
        <v>104105353</v>
      </c>
      <c r="B6107" t="str">
        <f>'Page 1 - General Information'!$G$16</f>
        <v>1164</v>
      </c>
      <c r="C6107" s="395" t="s">
        <v>17716</v>
      </c>
      <c r="D6107"/>
      <c r="E6107"/>
      <c r="F6107"/>
      <c r="G6107"/>
      <c r="H6107"/>
      <c r="I6107"/>
      <c r="J6107"/>
      <c r="K6107"/>
      <c r="L6107"/>
      <c r="M6107"/>
      <c r="N6107" t="s">
        <v>8278</v>
      </c>
      <c r="O6107"/>
      <c r="P6107" s="401">
        <f>INDEX('Page 3 - Financial Information'!$K$16:$X$186,Y6107,X6107)</f>
        <v>639</v>
      </c>
      <c r="Q6107"/>
      <c r="R6107"/>
      <c r="S6107" t="s">
        <v>10020</v>
      </c>
      <c r="T6107"/>
      <c r="U6107"/>
      <c r="V6107"/>
      <c r="W6107"/>
      <c r="X6107" s="397">
        <v>5</v>
      </c>
      <c r="Y6107" s="397">
        <v>164</v>
      </c>
    </row>
    <row r="6108" spans="1:25" x14ac:dyDescent="0.25">
      <c r="A6108">
        <f>'Page 1 - General Information'!$G$12</f>
        <v>104105353</v>
      </c>
      <c r="B6108" t="str">
        <f>'Page 1 - General Information'!$G$16</f>
        <v>1164</v>
      </c>
      <c r="C6108" s="395" t="s">
        <v>17716</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f>'Page 1 - General Information'!$G$12</f>
        <v>104105353</v>
      </c>
      <c r="B6109" t="str">
        <f>'Page 1 - General Information'!$G$16</f>
        <v>1164</v>
      </c>
      <c r="C6109" s="395" t="s">
        <v>17716</v>
      </c>
      <c r="D6109"/>
      <c r="E6109"/>
      <c r="F6109"/>
      <c r="G6109"/>
      <c r="H6109"/>
      <c r="I6109"/>
      <c r="J6109"/>
      <c r="K6109"/>
      <c r="L6109"/>
      <c r="M6109"/>
      <c r="N6109" t="s">
        <v>8278</v>
      </c>
      <c r="O6109"/>
      <c r="P6109" s="401">
        <f>INDEX('Page 3 - Financial Information'!$K$16:$X$186,Y6109,X6109)</f>
        <v>2104.7399999999998</v>
      </c>
      <c r="Q6109"/>
      <c r="R6109"/>
      <c r="S6109" t="s">
        <v>10022</v>
      </c>
      <c r="T6109"/>
      <c r="U6109"/>
      <c r="V6109"/>
      <c r="W6109"/>
      <c r="X6109" s="397">
        <v>7</v>
      </c>
      <c r="Y6109" s="397">
        <v>164</v>
      </c>
    </row>
    <row r="6110" spans="1:25" x14ac:dyDescent="0.25">
      <c r="A6110">
        <f>'Page 1 - General Information'!$G$12</f>
        <v>104105353</v>
      </c>
      <c r="B6110" t="str">
        <f>'Page 1 - General Information'!$G$16</f>
        <v>1164</v>
      </c>
      <c r="C6110" s="395" t="s">
        <v>17716</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25">
      <c r="A6111">
        <f>'Page 1 - General Information'!$G$12</f>
        <v>104105353</v>
      </c>
      <c r="B6111" t="str">
        <f>'Page 1 - General Information'!$G$16</f>
        <v>1164</v>
      </c>
      <c r="C6111" s="395" t="s">
        <v>17716</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f>'Page 1 - General Information'!$G$12</f>
        <v>104105353</v>
      </c>
      <c r="B6112" t="str">
        <f>'Page 1 - General Information'!$G$16</f>
        <v>1164</v>
      </c>
      <c r="C6112" s="395" t="s">
        <v>17716</v>
      </c>
      <c r="D6112"/>
      <c r="E6112"/>
      <c r="F6112"/>
      <c r="G6112"/>
      <c r="H6112"/>
      <c r="I6112"/>
      <c r="J6112"/>
      <c r="K6112"/>
      <c r="L6112"/>
      <c r="M6112"/>
      <c r="N6112" t="s">
        <v>8278</v>
      </c>
      <c r="O6112"/>
      <c r="P6112" s="401">
        <f>INDEX('Page 3 - Financial Information'!$K$16:$X$186,Y6112,X6112)</f>
        <v>517</v>
      </c>
      <c r="Q6112"/>
      <c r="R6112"/>
      <c r="S6112" t="s">
        <v>10025</v>
      </c>
      <c r="T6112"/>
      <c r="U6112"/>
      <c r="V6112"/>
      <c r="W6112"/>
      <c r="X6112" s="397">
        <v>10</v>
      </c>
      <c r="Y6112" s="397">
        <v>164</v>
      </c>
    </row>
    <row r="6113" spans="1:25" x14ac:dyDescent="0.25">
      <c r="A6113">
        <f>'Page 1 - General Information'!$G$12</f>
        <v>104105353</v>
      </c>
      <c r="B6113" t="str">
        <f>'Page 1 - General Information'!$G$16</f>
        <v>1164</v>
      </c>
      <c r="C6113" s="395" t="s">
        <v>17716</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f>'Page 1 - General Information'!$G$12</f>
        <v>104105353</v>
      </c>
      <c r="B6114" t="str">
        <f>'Page 1 - General Information'!$G$16</f>
        <v>1164</v>
      </c>
      <c r="C6114" s="395" t="s">
        <v>17716</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f>'Page 1 - General Information'!$G$12</f>
        <v>104105353</v>
      </c>
      <c r="B6115" t="str">
        <f>'Page 1 - General Information'!$G$16</f>
        <v>1164</v>
      </c>
      <c r="C6115" s="395" t="s">
        <v>17716</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f>'Page 1 - General Information'!$G$12</f>
        <v>104105353</v>
      </c>
      <c r="B6116" t="str">
        <f>'Page 1 - General Information'!$G$16</f>
        <v>1164</v>
      </c>
      <c r="C6116" s="395" t="s">
        <v>17716</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f>'Page 1 - General Information'!$G$12</f>
        <v>104105353</v>
      </c>
      <c r="B6117" t="str">
        <f>'Page 1 - General Information'!$G$16</f>
        <v>1164</v>
      </c>
      <c r="C6117" s="395" t="s">
        <v>17716</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f>'Page 1 - General Information'!$G$12</f>
        <v>104105353</v>
      </c>
      <c r="B6118" t="str">
        <f>'Page 1 - General Information'!$G$16</f>
        <v>1164</v>
      </c>
      <c r="C6118" s="395" t="s">
        <v>17716</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f>'Page 1 - General Information'!$G$12</f>
        <v>104105353</v>
      </c>
      <c r="B6119" t="str">
        <f>'Page 1 - General Information'!$G$16</f>
        <v>1164</v>
      </c>
      <c r="C6119" s="395" t="s">
        <v>17716</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f>'Page 1 - General Information'!$G$12</f>
        <v>104105353</v>
      </c>
      <c r="B6120" t="str">
        <f>'Page 1 - General Information'!$G$16</f>
        <v>1164</v>
      </c>
      <c r="C6120" s="395" t="s">
        <v>17716</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f>'Page 1 - General Information'!$G$12</f>
        <v>104105353</v>
      </c>
      <c r="B6121" t="str">
        <f>'Page 1 - General Information'!$G$16</f>
        <v>1164</v>
      </c>
      <c r="C6121" s="395" t="s">
        <v>17716</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f>'Page 1 - General Information'!$G$12</f>
        <v>104105353</v>
      </c>
      <c r="B6122" t="str">
        <f>'Page 1 - General Information'!$G$16</f>
        <v>1164</v>
      </c>
      <c r="C6122" s="395" t="s">
        <v>17716</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f>'Page 1 - General Information'!$G$12</f>
        <v>104105353</v>
      </c>
      <c r="B6123" t="str">
        <f>'Page 1 - General Information'!$G$16</f>
        <v>1164</v>
      </c>
      <c r="C6123" s="395" t="s">
        <v>17716</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f>'Page 1 - General Information'!$G$12</f>
        <v>104105353</v>
      </c>
      <c r="B6124" t="str">
        <f>'Page 1 - General Information'!$G$16</f>
        <v>1164</v>
      </c>
      <c r="C6124" s="395" t="s">
        <v>17716</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f>'Page 1 - General Information'!$G$12</f>
        <v>104105353</v>
      </c>
      <c r="B6125" t="str">
        <f>'Page 1 - General Information'!$G$16</f>
        <v>1164</v>
      </c>
      <c r="C6125" s="395" t="s">
        <v>17716</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f>'Page 1 - General Information'!$G$12</f>
        <v>104105353</v>
      </c>
      <c r="B6126" t="str">
        <f>'Page 1 - General Information'!$G$16</f>
        <v>1164</v>
      </c>
      <c r="C6126" s="395" t="s">
        <v>17716</v>
      </c>
      <c r="D6126"/>
      <c r="E6126"/>
      <c r="F6126"/>
      <c r="G6126"/>
      <c r="H6126"/>
      <c r="I6126"/>
      <c r="J6126"/>
      <c r="K6126"/>
      <c r="L6126"/>
      <c r="M6126"/>
      <c r="N6126" t="s">
        <v>8278</v>
      </c>
      <c r="O6126"/>
      <c r="P6126" s="401">
        <f>'Page 3 - Financial Information'!M$14</f>
        <v>52243.149999999994</v>
      </c>
      <c r="Q6126"/>
      <c r="R6126"/>
      <c r="S6126" t="s">
        <v>2834</v>
      </c>
      <c r="T6126"/>
      <c r="U6126"/>
      <c r="V6126"/>
      <c r="W6126"/>
      <c r="X6126" s="397"/>
      <c r="Y6126" s="397"/>
    </row>
    <row r="6127" spans="1:25" x14ac:dyDescent="0.25">
      <c r="A6127">
        <f>'Page 1 - General Information'!$G$12</f>
        <v>104105353</v>
      </c>
      <c r="B6127" t="str">
        <f>'Page 1 - General Information'!$G$16</f>
        <v>1164</v>
      </c>
      <c r="C6127" s="395" t="s">
        <v>17716</v>
      </c>
      <c r="D6127"/>
      <c r="E6127"/>
      <c r="F6127"/>
      <c r="G6127"/>
      <c r="H6127"/>
      <c r="I6127"/>
      <c r="J6127"/>
      <c r="K6127"/>
      <c r="L6127"/>
      <c r="M6127"/>
      <c r="N6127" t="s">
        <v>8278</v>
      </c>
      <c r="O6127"/>
      <c r="P6127" s="401">
        <f>'Page 3 - Financial Information'!N$14</f>
        <v>19802.96</v>
      </c>
      <c r="Q6127"/>
      <c r="R6127"/>
      <c r="S6127" t="s">
        <v>2835</v>
      </c>
      <c r="T6127"/>
      <c r="U6127"/>
      <c r="V6127"/>
      <c r="W6127"/>
      <c r="X6127" s="397"/>
      <c r="Y6127" s="397"/>
    </row>
    <row r="6128" spans="1:25" x14ac:dyDescent="0.25">
      <c r="A6128">
        <f>'Page 1 - General Information'!$G$12</f>
        <v>104105353</v>
      </c>
      <c r="B6128" t="str">
        <f>'Page 1 - General Information'!$G$16</f>
        <v>1164</v>
      </c>
      <c r="C6128" s="395" t="s">
        <v>17716</v>
      </c>
      <c r="D6128"/>
      <c r="E6128"/>
      <c r="F6128"/>
      <c r="G6128"/>
      <c r="H6128"/>
      <c r="I6128"/>
      <c r="J6128"/>
      <c r="K6128"/>
      <c r="L6128"/>
      <c r="M6128"/>
      <c r="N6128" t="s">
        <v>8278</v>
      </c>
      <c r="O6128"/>
      <c r="P6128" s="401">
        <f>'Page 3 - Financial Information'!O$14</f>
        <v>43593.640000000007</v>
      </c>
      <c r="Q6128"/>
      <c r="R6128"/>
      <c r="S6128" t="s">
        <v>2836</v>
      </c>
      <c r="T6128"/>
      <c r="U6128"/>
      <c r="V6128"/>
      <c r="W6128"/>
      <c r="X6128" s="397"/>
      <c r="Y6128" s="397"/>
    </row>
    <row r="6129" spans="1:25" x14ac:dyDescent="0.25">
      <c r="A6129">
        <f>'Page 1 - General Information'!$G$12</f>
        <v>104105353</v>
      </c>
      <c r="B6129" t="str">
        <f>'Page 1 - General Information'!$G$16</f>
        <v>1164</v>
      </c>
      <c r="C6129" s="395" t="s">
        <v>17716</v>
      </c>
      <c r="D6129"/>
      <c r="E6129"/>
      <c r="F6129"/>
      <c r="G6129"/>
      <c r="H6129"/>
      <c r="I6129"/>
      <c r="J6129"/>
      <c r="K6129"/>
      <c r="L6129"/>
      <c r="M6129"/>
      <c r="N6129" t="s">
        <v>8278</v>
      </c>
      <c r="O6129"/>
      <c r="P6129" s="401">
        <f>'Page 3 - Financial Information'!P$14</f>
        <v>0</v>
      </c>
      <c r="Q6129"/>
      <c r="R6129"/>
      <c r="S6129" t="s">
        <v>2837</v>
      </c>
      <c r="T6129"/>
      <c r="U6129"/>
      <c r="V6129"/>
      <c r="W6129"/>
      <c r="X6129" s="397"/>
      <c r="Y6129" s="397"/>
    </row>
    <row r="6130" spans="1:25" x14ac:dyDescent="0.25">
      <c r="A6130">
        <f>'Page 1 - General Information'!$G$12</f>
        <v>104105353</v>
      </c>
      <c r="B6130" t="str">
        <f>'Page 1 - General Information'!$G$16</f>
        <v>1164</v>
      </c>
      <c r="C6130" s="395" t="s">
        <v>17716</v>
      </c>
      <c r="D6130"/>
      <c r="E6130"/>
      <c r="F6130"/>
      <c r="G6130"/>
      <c r="H6130"/>
      <c r="I6130"/>
      <c r="J6130"/>
      <c r="K6130"/>
      <c r="L6130"/>
      <c r="M6130"/>
      <c r="N6130" t="s">
        <v>8278</v>
      </c>
      <c r="O6130"/>
      <c r="P6130" s="401">
        <f>'Page 3 - Financial Information'!Q$14</f>
        <v>68683.439999999988</v>
      </c>
      <c r="Q6130"/>
      <c r="R6130"/>
      <c r="S6130" t="s">
        <v>2838</v>
      </c>
      <c r="T6130"/>
      <c r="U6130"/>
      <c r="V6130"/>
      <c r="W6130"/>
      <c r="X6130" s="397"/>
      <c r="Y6130" s="397"/>
    </row>
    <row r="6131" spans="1:25" x14ac:dyDescent="0.25">
      <c r="A6131">
        <f>'Page 1 - General Information'!$G$12</f>
        <v>104105353</v>
      </c>
      <c r="B6131" t="str">
        <f>'Page 1 - General Information'!$G$16</f>
        <v>1164</v>
      </c>
      <c r="C6131" s="395" t="s">
        <v>17716</v>
      </c>
      <c r="D6131"/>
      <c r="E6131"/>
      <c r="F6131"/>
      <c r="G6131"/>
      <c r="H6131"/>
      <c r="I6131"/>
      <c r="J6131"/>
      <c r="K6131"/>
      <c r="L6131"/>
      <c r="M6131"/>
      <c r="N6131" t="s">
        <v>8278</v>
      </c>
      <c r="O6131"/>
      <c r="P6131" s="401">
        <f>'Page 3 - Financial Information'!R$14</f>
        <v>43703</v>
      </c>
      <c r="Q6131"/>
      <c r="R6131"/>
      <c r="S6131" t="s">
        <v>2839</v>
      </c>
      <c r="T6131"/>
      <c r="U6131"/>
      <c r="V6131"/>
      <c r="W6131"/>
      <c r="X6131" s="397"/>
      <c r="Y6131" s="397"/>
    </row>
    <row r="6132" spans="1:25" x14ac:dyDescent="0.25">
      <c r="A6132">
        <f>'Page 1 - General Information'!$G$12</f>
        <v>104105353</v>
      </c>
      <c r="B6132" t="str">
        <f>'Page 1 - General Information'!$G$16</f>
        <v>1164</v>
      </c>
      <c r="C6132" s="395" t="s">
        <v>17716</v>
      </c>
      <c r="D6132"/>
      <c r="E6132"/>
      <c r="F6132"/>
      <c r="G6132"/>
      <c r="H6132"/>
      <c r="I6132"/>
      <c r="J6132"/>
      <c r="K6132"/>
      <c r="L6132"/>
      <c r="M6132"/>
      <c r="N6132" t="s">
        <v>8278</v>
      </c>
      <c r="O6132"/>
      <c r="P6132" s="401">
        <f>'Page 3 - Financial Information'!S$14</f>
        <v>37512</v>
      </c>
      <c r="Q6132"/>
      <c r="R6132"/>
      <c r="S6132" t="s">
        <v>2840</v>
      </c>
      <c r="T6132"/>
      <c r="U6132"/>
      <c r="V6132"/>
      <c r="W6132"/>
      <c r="X6132" s="397"/>
      <c r="Y6132" s="397"/>
    </row>
    <row r="6133" spans="1:25" x14ac:dyDescent="0.25">
      <c r="A6133">
        <f>'Page 1 - General Information'!$G$12</f>
        <v>104105353</v>
      </c>
      <c r="B6133" t="str">
        <f>'Page 1 - General Information'!$G$16</f>
        <v>1164</v>
      </c>
      <c r="C6133" s="395" t="s">
        <v>17716</v>
      </c>
      <c r="D6133"/>
      <c r="E6133"/>
      <c r="F6133"/>
      <c r="G6133"/>
      <c r="H6133"/>
      <c r="I6133"/>
      <c r="J6133"/>
      <c r="K6133"/>
      <c r="L6133"/>
      <c r="M6133"/>
      <c r="N6133" t="s">
        <v>8278</v>
      </c>
      <c r="O6133"/>
      <c r="P6133" s="401">
        <f>'Page 3 - Financial Information'!T$14</f>
        <v>53193</v>
      </c>
      <c r="Q6133"/>
      <c r="R6133"/>
      <c r="S6133" t="s">
        <v>2841</v>
      </c>
      <c r="T6133"/>
      <c r="U6133"/>
      <c r="V6133"/>
      <c r="W6133"/>
      <c r="X6133" s="397"/>
      <c r="Y6133" s="397"/>
    </row>
    <row r="6134" spans="1:25" x14ac:dyDescent="0.25">
      <c r="A6134">
        <f>'Page 1 - General Information'!$G$12</f>
        <v>104105353</v>
      </c>
      <c r="B6134" t="str">
        <f>'Page 1 - General Information'!$G$16</f>
        <v>1164</v>
      </c>
      <c r="C6134" s="395" t="s">
        <v>17716</v>
      </c>
      <c r="D6134"/>
      <c r="E6134"/>
      <c r="F6134"/>
      <c r="G6134"/>
      <c r="H6134"/>
      <c r="I6134"/>
      <c r="J6134"/>
      <c r="K6134"/>
      <c r="L6134"/>
      <c r="M6134"/>
      <c r="N6134" t="s">
        <v>8278</v>
      </c>
      <c r="O6134"/>
      <c r="P6134" s="401">
        <f>'Page 3 - Financial Information'!W$14</f>
        <v>149638.76</v>
      </c>
      <c r="Q6134"/>
      <c r="R6134"/>
      <c r="S6134" t="s">
        <v>2842</v>
      </c>
      <c r="T6134"/>
      <c r="U6134"/>
      <c r="V6134"/>
      <c r="W6134"/>
      <c r="X6134" s="397"/>
      <c r="Y6134" s="397"/>
    </row>
    <row r="6135" spans="1:25" x14ac:dyDescent="0.25">
      <c r="A6135">
        <f>'Page 1 - General Information'!$G$12</f>
        <v>104105353</v>
      </c>
      <c r="B6135" t="str">
        <f>'Page 1 - General Information'!$G$16</f>
        <v>1164</v>
      </c>
      <c r="C6135" s="395" t="s">
        <v>17716</v>
      </c>
      <c r="D6135"/>
      <c r="E6135"/>
      <c r="F6135"/>
      <c r="G6135"/>
      <c r="H6135"/>
      <c r="I6135"/>
      <c r="J6135"/>
      <c r="K6135"/>
      <c r="L6135"/>
      <c r="M6135"/>
      <c r="N6135" t="s">
        <v>8278</v>
      </c>
      <c r="O6135"/>
      <c r="P6135" s="401">
        <f>'Page 3 - Financial Information'!X$14</f>
        <v>146335.20000000001</v>
      </c>
      <c r="Q6135"/>
      <c r="R6135"/>
      <c r="S6135" t="s">
        <v>2843</v>
      </c>
      <c r="T6135"/>
      <c r="U6135"/>
      <c r="V6135"/>
      <c r="W6135"/>
      <c r="X6135" s="397"/>
      <c r="Y6135" s="397"/>
    </row>
    <row r="6136" spans="1:25" x14ac:dyDescent="0.25">
      <c r="A6136">
        <f>'Page 1 - General Information'!$G$12</f>
        <v>104105353</v>
      </c>
      <c r="B6136" t="str">
        <f>'Page 1 - General Information'!$G$16</f>
        <v>1164</v>
      </c>
      <c r="C6136" s="395" t="s">
        <v>17716</v>
      </c>
      <c r="D6136"/>
      <c r="E6136"/>
      <c r="F6136"/>
      <c r="G6136"/>
      <c r="H6136"/>
      <c r="I6136"/>
      <c r="J6136"/>
      <c r="K6136"/>
      <c r="L6136"/>
      <c r="M6136"/>
      <c r="N6136" t="s">
        <v>8278</v>
      </c>
      <c r="O6136"/>
      <c r="P6136" s="401">
        <f>'Page 3 - Financial Information'!U$13</f>
        <v>0</v>
      </c>
      <c r="Q6136"/>
      <c r="R6136"/>
      <c r="S6136" t="s">
        <v>2844</v>
      </c>
      <c r="T6136"/>
      <c r="U6136"/>
      <c r="V6136"/>
      <c r="W6136"/>
      <c r="X6136" s="397"/>
      <c r="Y6136" s="397"/>
    </row>
    <row r="6137" spans="1:25" x14ac:dyDescent="0.25">
      <c r="A6137">
        <f>'Page 1 - General Information'!$G$12</f>
        <v>104105353</v>
      </c>
      <c r="B6137" t="str">
        <f>'Page 1 - General Information'!$G$16</f>
        <v>1164</v>
      </c>
      <c r="C6137" s="395" t="s">
        <v>17716</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Yes</v>
      </c>
      <c r="W6137"/>
      <c r="X6137" s="397"/>
      <c r="Y6137" s="397"/>
    </row>
    <row r="6138" spans="1:25" x14ac:dyDescent="0.25">
      <c r="A6138">
        <f>'Page 1 - General Information'!$G$12</f>
        <v>104105353</v>
      </c>
      <c r="B6138" t="str">
        <f>'Page 1 - General Information'!$G$16</f>
        <v>1164</v>
      </c>
      <c r="C6138" s="395" t="s">
        <v>17716</v>
      </c>
      <c r="D6138"/>
      <c r="E6138"/>
      <c r="F6138"/>
      <c r="G6138"/>
      <c r="H6138"/>
      <c r="I6138"/>
      <c r="J6138"/>
      <c r="K6138"/>
      <c r="L6138"/>
      <c r="M6138"/>
      <c r="N6138" s="274" t="s">
        <v>4582</v>
      </c>
      <c r="O6138"/>
      <c r="P6138"/>
      <c r="Q6138"/>
      <c r="R6138" s="399" t="s">
        <v>10264</v>
      </c>
      <c r="S6138" t="s">
        <v>2795</v>
      </c>
      <c r="T6138" s="402"/>
      <c r="U6138"/>
      <c r="V6138" s="402" t="str">
        <f>'Page 1 - General Information'!G30</f>
        <v>Dylan Beachem</v>
      </c>
      <c r="W6138"/>
      <c r="X6138" s="397"/>
      <c r="Y6138" s="397"/>
    </row>
    <row r="6139" spans="1:25" x14ac:dyDescent="0.25">
      <c r="A6139">
        <f>'Page 1 - General Information'!$G$12</f>
        <v>104105353</v>
      </c>
      <c r="B6139" t="str">
        <f>'Page 1 - General Information'!$G$16</f>
        <v>1164</v>
      </c>
      <c r="C6139" s="395" t="s">
        <v>17716</v>
      </c>
      <c r="D6139"/>
      <c r="E6139"/>
      <c r="F6139"/>
      <c r="G6139"/>
      <c r="H6139"/>
      <c r="I6139"/>
      <c r="J6139"/>
      <c r="K6139"/>
      <c r="L6139"/>
      <c r="M6139"/>
      <c r="N6139" s="274" t="s">
        <v>4582</v>
      </c>
      <c r="O6139"/>
      <c r="P6139"/>
      <c r="Q6139"/>
      <c r="R6139" s="399" t="s">
        <v>10264</v>
      </c>
      <c r="S6139" t="s">
        <v>2796</v>
      </c>
      <c r="T6139" s="402"/>
      <c r="U6139"/>
      <c r="V6139" s="402" t="str">
        <f>'Page 1 - General Information'!G31</f>
        <v>724-637-2091</v>
      </c>
      <c r="W6139"/>
      <c r="X6139" s="397"/>
      <c r="Y6139" s="397"/>
    </row>
    <row r="6140" spans="1:25" x14ac:dyDescent="0.25">
      <c r="A6140">
        <f>'Page 1 - General Information'!$G$12</f>
        <v>104105353</v>
      </c>
      <c r="B6140" t="str">
        <f>'Page 1 - General Information'!$G$16</f>
        <v>1164</v>
      </c>
      <c r="C6140" s="395" t="s">
        <v>17716</v>
      </c>
      <c r="D6140"/>
      <c r="E6140"/>
      <c r="F6140"/>
      <c r="G6140"/>
      <c r="H6140"/>
      <c r="I6140"/>
      <c r="J6140"/>
      <c r="K6140"/>
      <c r="L6140"/>
      <c r="M6140"/>
      <c r="N6140" s="274" t="s">
        <v>4582</v>
      </c>
      <c r="O6140"/>
      <c r="P6140"/>
      <c r="Q6140"/>
      <c r="R6140" s="399" t="s">
        <v>10264</v>
      </c>
      <c r="S6140" t="s">
        <v>2797</v>
      </c>
      <c r="T6140" s="402"/>
      <c r="U6140"/>
      <c r="V6140" s="402">
        <f>'Page 1 - General Information'!M31</f>
        <v>1128</v>
      </c>
      <c r="W6140"/>
      <c r="X6140" s="397"/>
      <c r="Y6140" s="397"/>
    </row>
    <row r="6141" spans="1:25" x14ac:dyDescent="0.25">
      <c r="A6141">
        <f>'Page 1 - General Information'!$G$12</f>
        <v>104105353</v>
      </c>
      <c r="B6141" t="str">
        <f>'Page 1 - General Information'!$G$16</f>
        <v>1164</v>
      </c>
      <c r="C6141" s="395" t="s">
        <v>17716</v>
      </c>
      <c r="D6141"/>
      <c r="E6141"/>
      <c r="F6141"/>
      <c r="G6141"/>
      <c r="H6141"/>
      <c r="I6141"/>
      <c r="J6141"/>
      <c r="K6141"/>
      <c r="L6141"/>
      <c r="M6141"/>
      <c r="N6141" s="274" t="s">
        <v>4582</v>
      </c>
      <c r="O6141"/>
      <c r="P6141"/>
      <c r="Q6141"/>
      <c r="R6141" s="399" t="s">
        <v>10264</v>
      </c>
      <c r="S6141" t="s">
        <v>2846</v>
      </c>
      <c r="T6141" s="402"/>
      <c r="U6141"/>
      <c r="V6141" s="402" t="str">
        <f>'Page 1 - General Information'!G32</f>
        <v>dbeachem@moniteau.org</v>
      </c>
      <c r="W6141"/>
      <c r="X6141" s="397"/>
      <c r="Y6141" s="397"/>
    </row>
    <row r="6142" spans="1:25" x14ac:dyDescent="0.25">
      <c r="A6142">
        <f>'Page 1 - General Information'!$G$12</f>
        <v>104105353</v>
      </c>
      <c r="B6142" t="str">
        <f>'Page 1 - General Information'!$G$16</f>
        <v>1164</v>
      </c>
      <c r="C6142" s="395" t="s">
        <v>17716</v>
      </c>
      <c r="D6142"/>
      <c r="E6142"/>
      <c r="F6142"/>
      <c r="G6142"/>
      <c r="H6142"/>
      <c r="I6142"/>
      <c r="J6142"/>
      <c r="K6142"/>
      <c r="L6142"/>
      <c r="M6142"/>
      <c r="N6142" s="274" t="s">
        <v>4582</v>
      </c>
      <c r="O6142"/>
      <c r="P6142"/>
      <c r="Q6142"/>
      <c r="R6142" s="399" t="s">
        <v>10264</v>
      </c>
      <c r="S6142" t="s">
        <v>2798</v>
      </c>
      <c r="T6142" s="402"/>
      <c r="U6142"/>
      <c r="V6142" s="402" t="str">
        <f>'Page 1 - General Information'!G34</f>
        <v>Dylan Beachem</v>
      </c>
      <c r="W6142"/>
      <c r="X6142" s="397"/>
      <c r="Y6142" s="397"/>
    </row>
    <row r="6143" spans="1:25" x14ac:dyDescent="0.25">
      <c r="A6143">
        <f>'Page 1 - General Information'!$G$12</f>
        <v>104105353</v>
      </c>
      <c r="B6143" t="str">
        <f>'Page 1 - General Information'!$G$16</f>
        <v>1164</v>
      </c>
      <c r="C6143" s="395" t="s">
        <v>17716</v>
      </c>
      <c r="D6143"/>
      <c r="E6143"/>
      <c r="F6143"/>
      <c r="G6143"/>
      <c r="H6143"/>
      <c r="I6143"/>
      <c r="J6143"/>
      <c r="K6143"/>
      <c r="L6143"/>
      <c r="M6143"/>
      <c r="N6143" s="274" t="s">
        <v>4582</v>
      </c>
      <c r="O6143"/>
      <c r="P6143"/>
      <c r="Q6143"/>
      <c r="R6143" s="399" t="s">
        <v>10264</v>
      </c>
      <c r="S6143" t="s">
        <v>2799</v>
      </c>
      <c r="T6143" s="402"/>
      <c r="U6143"/>
      <c r="V6143" s="402" t="str">
        <f>'Page 1 - General Information'!G35</f>
        <v>724-637-2091</v>
      </c>
      <c r="W6143"/>
      <c r="X6143" s="397"/>
      <c r="Y6143" s="397"/>
    </row>
    <row r="6144" spans="1:25" x14ac:dyDescent="0.25">
      <c r="A6144">
        <f>'Page 1 - General Information'!$G$12</f>
        <v>104105353</v>
      </c>
      <c r="B6144" t="str">
        <f>'Page 1 - General Information'!$G$16</f>
        <v>1164</v>
      </c>
      <c r="C6144" s="395" t="s">
        <v>17716</v>
      </c>
      <c r="D6144"/>
      <c r="E6144"/>
      <c r="F6144"/>
      <c r="G6144"/>
      <c r="H6144"/>
      <c r="I6144"/>
      <c r="J6144"/>
      <c r="K6144"/>
      <c r="L6144"/>
      <c r="M6144"/>
      <c r="N6144" s="274" t="s">
        <v>4582</v>
      </c>
      <c r="O6144"/>
      <c r="P6144"/>
      <c r="Q6144"/>
      <c r="R6144" s="399" t="s">
        <v>10264</v>
      </c>
      <c r="S6144" t="s">
        <v>2800</v>
      </c>
      <c r="T6144" s="402"/>
      <c r="U6144"/>
      <c r="V6144" s="402">
        <f>'Page 1 - General Information'!M35</f>
        <v>1128</v>
      </c>
      <c r="W6144"/>
      <c r="X6144" s="397"/>
      <c r="Y6144" s="397"/>
    </row>
    <row r="6145" spans="1:25" x14ac:dyDescent="0.25">
      <c r="A6145">
        <f>'Page 1 - General Information'!$G$12</f>
        <v>104105353</v>
      </c>
      <c r="B6145" t="str">
        <f>'Page 1 - General Information'!$G$16</f>
        <v>1164</v>
      </c>
      <c r="C6145" s="395" t="s">
        <v>17716</v>
      </c>
      <c r="D6145"/>
      <c r="E6145"/>
      <c r="F6145"/>
      <c r="G6145"/>
      <c r="H6145"/>
      <c r="I6145"/>
      <c r="J6145"/>
      <c r="K6145"/>
      <c r="L6145"/>
      <c r="M6145"/>
      <c r="N6145" s="274" t="s">
        <v>4582</v>
      </c>
      <c r="O6145"/>
      <c r="P6145"/>
      <c r="Q6145"/>
      <c r="R6145" s="399" t="s">
        <v>10264</v>
      </c>
      <c r="S6145" t="s">
        <v>2845</v>
      </c>
      <c r="T6145" s="402"/>
      <c r="U6145"/>
      <c r="V6145" s="402" t="str">
        <f>'Page 1 - General Information'!G36</f>
        <v>dbeachem@moniteau.org</v>
      </c>
      <c r="W6145"/>
      <c r="X6145" s="397"/>
      <c r="Y6145" s="397"/>
    </row>
    <row r="6146" spans="1:25" x14ac:dyDescent="0.25">
      <c r="A6146" s="274">
        <f>'Page 1 - General Information'!$G$12</f>
        <v>104105353</v>
      </c>
      <c r="B6146" t="str">
        <f>'Page 1 - General Information'!$G$16</f>
        <v>1164</v>
      </c>
      <c r="C6146" s="395" t="s">
        <v>17716</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f>'Page 1 - General Information'!$G$12</f>
        <v>104105353</v>
      </c>
      <c r="B6147" t="str">
        <f>'Page 1 - General Information'!$G$16</f>
        <v>1164</v>
      </c>
      <c r="C6147" s="395" t="s">
        <v>17716</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f>'Page 1 - General Information'!$G$12</f>
        <v>104105353</v>
      </c>
      <c r="B6148" t="str">
        <f>'Page 1 - General Information'!$G$16</f>
        <v>1164</v>
      </c>
      <c r="C6148" s="395" t="s">
        <v>17716</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f>'Page 1 - General Information'!$G$12</f>
        <v>104105353</v>
      </c>
      <c r="B6149" t="str">
        <f>'Page 1 - General Information'!$G$16</f>
        <v>1164</v>
      </c>
      <c r="C6149" s="395" t="s">
        <v>17716</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f>'Page 1 - General Information'!$G$12</f>
        <v>104105353</v>
      </c>
      <c r="B6150" t="str">
        <f>'Page 1 - General Information'!$G$16</f>
        <v>1164</v>
      </c>
      <c r="C6150" s="395" t="s">
        <v>17716</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f>'Page 1 - General Information'!$G$12</f>
        <v>104105353</v>
      </c>
      <c r="B6151" t="str">
        <f>'Page 1 - General Information'!$G$16</f>
        <v>1164</v>
      </c>
      <c r="C6151" s="395" t="s">
        <v>17716</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f>'Page 1 - General Information'!$G$12</f>
        <v>104105353</v>
      </c>
      <c r="B6152" t="str">
        <f>'Page 1 - General Information'!$G$16</f>
        <v>1164</v>
      </c>
      <c r="C6152" s="395" t="s">
        <v>17716</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f>'Page 1 - General Information'!$G$12</f>
        <v>104105353</v>
      </c>
      <c r="B6153" t="str">
        <f>'Page 1 - General Information'!$G$16</f>
        <v>1164</v>
      </c>
      <c r="C6153" s="395" t="s">
        <v>17716</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f>'Page 1 - General Information'!$G$12</f>
        <v>104105353</v>
      </c>
      <c r="B6154" t="str">
        <f>'Page 1 - General Information'!$G$16</f>
        <v>1164</v>
      </c>
      <c r="C6154" s="395" t="s">
        <v>17716</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f>'Page 1 - General Information'!$G$12</f>
        <v>104105353</v>
      </c>
      <c r="B6155" t="str">
        <f>'Page 1 - General Information'!$G$16</f>
        <v>1164</v>
      </c>
      <c r="C6155" s="395" t="s">
        <v>17716</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f>'Page 1 - General Information'!$G$12</f>
        <v>104105353</v>
      </c>
      <c r="B6156" t="str">
        <f>'Page 1 - General Information'!$G$16</f>
        <v>1164</v>
      </c>
      <c r="C6156" s="395" t="s">
        <v>17716</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f>'Page 1 - General Information'!$G$12</f>
        <v>104105353</v>
      </c>
      <c r="B6157" t="str">
        <f>'Page 1 - General Information'!$G$16</f>
        <v>1164</v>
      </c>
      <c r="C6157" s="395" t="s">
        <v>17716</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f>'Page 1 - General Information'!$G$12</f>
        <v>104105353</v>
      </c>
      <c r="B6158" t="str">
        <f>'Page 1 - General Information'!$G$16</f>
        <v>1164</v>
      </c>
      <c r="C6158" s="395" t="s">
        <v>17716</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f>'Page 1 - General Information'!$G$12</f>
        <v>104105353</v>
      </c>
      <c r="B6159" t="str">
        <f>'Page 1 - General Information'!$G$16</f>
        <v>1164</v>
      </c>
      <c r="C6159" s="395" t="s">
        <v>17716</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f>'Page 1 - General Information'!$G$12</f>
        <v>104105353</v>
      </c>
      <c r="B6160" t="str">
        <f>'Page 1 - General Information'!$G$16</f>
        <v>1164</v>
      </c>
      <c r="C6160" s="395" t="s">
        <v>17716</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jlGKnFnZiOMf+OCBk2HfIzslGZm+kplrfYDx4oMVUXgNqgRFfcHRPVSUR/wni7rOl6kPT3AS9QSDBYIZ+YPvzA==" saltValue="4VMUA9siHDedk4kYe/GuwA==" spinCount="100000"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19068</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17717</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17719</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17717</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17717</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17717</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17717</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17717</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17717</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17717</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17718</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17717</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17717</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19067</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17717</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17720</v>
      </c>
      <c r="E21" t="s">
        <v>97</v>
      </c>
      <c r="F21" t="s">
        <v>13281</v>
      </c>
      <c r="G21" t="s">
        <v>606</v>
      </c>
      <c r="H21" t="s">
        <v>861</v>
      </c>
      <c r="I21" t="s">
        <v>17721</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17722</v>
      </c>
      <c r="E28" t="s">
        <v>57</v>
      </c>
      <c r="F28" t="s">
        <v>13281</v>
      </c>
      <c r="G28" t="s">
        <v>606</v>
      </c>
      <c r="H28" t="s">
        <v>717</v>
      </c>
      <c r="I28" t="s">
        <v>17723</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17724</v>
      </c>
      <c r="E32" t="s">
        <v>83</v>
      </c>
      <c r="F32" t="s">
        <v>13281</v>
      </c>
      <c r="G32" t="s">
        <v>606</v>
      </c>
      <c r="H32" t="s">
        <v>797</v>
      </c>
      <c r="I32" t="s">
        <v>17725</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17726</v>
      </c>
      <c r="D42" t="s">
        <v>17727</v>
      </c>
      <c r="E42" t="s">
        <v>17719</v>
      </c>
      <c r="F42" t="s">
        <v>13280</v>
      </c>
      <c r="G42" t="s">
        <v>606</v>
      </c>
      <c r="H42" t="s">
        <v>17728</v>
      </c>
      <c r="I42" t="s">
        <v>17719</v>
      </c>
      <c r="J42" t="s">
        <v>17728</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17729</v>
      </c>
      <c r="D98" t="s">
        <v>17730</v>
      </c>
      <c r="E98" t="s">
        <v>41</v>
      </c>
      <c r="F98" t="s">
        <v>13281</v>
      </c>
      <c r="G98" t="s">
        <v>606</v>
      </c>
      <c r="H98" t="s">
        <v>17731</v>
      </c>
      <c r="I98" t="s">
        <v>17732</v>
      </c>
      <c r="J98" t="s">
        <v>17731</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17736</v>
      </c>
      <c r="D113" t="s">
        <v>17733</v>
      </c>
      <c r="E113" t="s">
        <v>154</v>
      </c>
      <c r="F113" t="s">
        <v>13281</v>
      </c>
      <c r="G113" t="s">
        <v>606</v>
      </c>
      <c r="H113" t="s">
        <v>17734</v>
      </c>
      <c r="I113" t="s">
        <v>17735</v>
      </c>
      <c r="J113" t="s">
        <v>17734</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17737</v>
      </c>
      <c r="E119" t="s">
        <v>198</v>
      </c>
      <c r="F119" t="s">
        <v>13281</v>
      </c>
      <c r="G119" t="s">
        <v>606</v>
      </c>
      <c r="H119" t="s">
        <v>17738</v>
      </c>
      <c r="I119" t="s">
        <v>17739</v>
      </c>
      <c r="J119" t="s">
        <v>17738</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17717</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17717</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17740</v>
      </c>
      <c r="E307" t="s">
        <v>227</v>
      </c>
      <c r="F307" t="s">
        <v>13281</v>
      </c>
      <c r="G307" t="s">
        <v>606</v>
      </c>
      <c r="H307" t="s">
        <v>17741</v>
      </c>
      <c r="I307" t="s">
        <v>17742</v>
      </c>
      <c r="J307" t="s">
        <v>17741</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17746</v>
      </c>
      <c r="D370" t="s">
        <v>17743</v>
      </c>
      <c r="E370" t="s">
        <v>379</v>
      </c>
      <c r="F370" t="s">
        <v>13281</v>
      </c>
      <c r="G370" t="s">
        <v>606</v>
      </c>
      <c r="H370" t="s">
        <v>17744</v>
      </c>
      <c r="I370" t="s">
        <v>17745</v>
      </c>
      <c r="J370" t="s">
        <v>17744</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17747</v>
      </c>
      <c r="E387" t="s">
        <v>468</v>
      </c>
      <c r="F387" t="s">
        <v>13281</v>
      </c>
      <c r="G387" t="s">
        <v>606</v>
      </c>
      <c r="H387" t="s">
        <v>17748</v>
      </c>
      <c r="I387" t="s">
        <v>17749</v>
      </c>
      <c r="J387" t="s">
        <v>17748</v>
      </c>
      <c r="K387" s="422"/>
      <c r="L387"/>
      <c r="N387"/>
      <c r="O387"/>
      <c r="P387"/>
      <c r="Q387"/>
      <c r="R387"/>
    </row>
    <row r="388" spans="1:18" ht="15" customHeight="1" x14ac:dyDescent="0.25">
      <c r="A388">
        <v>108567703</v>
      </c>
      <c r="B388">
        <v>2</v>
      </c>
      <c r="C388" t="s">
        <v>17750</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17751</v>
      </c>
      <c r="E407" t="s">
        <v>196</v>
      </c>
      <c r="F407" t="s">
        <v>13281</v>
      </c>
      <c r="G407" t="s">
        <v>606</v>
      </c>
      <c r="H407" t="s">
        <v>17752</v>
      </c>
      <c r="I407" t="s">
        <v>17753</v>
      </c>
      <c r="J407" t="s">
        <v>17752</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17754</v>
      </c>
      <c r="E409" t="s">
        <v>368</v>
      </c>
      <c r="F409" t="s">
        <v>13281</v>
      </c>
      <c r="G409" t="s">
        <v>606</v>
      </c>
      <c r="H409" t="s">
        <v>17755</v>
      </c>
      <c r="I409" t="s">
        <v>17756</v>
      </c>
      <c r="J409" t="s">
        <v>17755</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17758</v>
      </c>
      <c r="E457" t="s">
        <v>278</v>
      </c>
      <c r="F457" t="s">
        <v>13281</v>
      </c>
      <c r="G457" t="s">
        <v>606</v>
      </c>
      <c r="H457" t="s">
        <v>17759</v>
      </c>
      <c r="I457" t="s">
        <v>17760</v>
      </c>
      <c r="J457" t="s">
        <v>17759</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17757</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17762</v>
      </c>
      <c r="E476" t="s">
        <v>142</v>
      </c>
      <c r="F476" t="s">
        <v>13281</v>
      </c>
      <c r="G476" t="s">
        <v>606</v>
      </c>
      <c r="H476" t="s">
        <v>17763</v>
      </c>
      <c r="I476" t="s">
        <v>17764</v>
      </c>
      <c r="J476" t="s">
        <v>17763</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17761</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17765</v>
      </c>
      <c r="D489" t="s">
        <v>17766</v>
      </c>
      <c r="E489" t="s">
        <v>351</v>
      </c>
      <c r="F489" t="s">
        <v>13281</v>
      </c>
      <c r="G489" t="s">
        <v>606</v>
      </c>
      <c r="H489" t="s">
        <v>17767</v>
      </c>
      <c r="I489" t="s">
        <v>17768</v>
      </c>
      <c r="J489" t="s">
        <v>17767</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17770</v>
      </c>
      <c r="E496" t="s">
        <v>486</v>
      </c>
      <c r="F496" t="s">
        <v>13281</v>
      </c>
      <c r="G496" t="s">
        <v>606</v>
      </c>
      <c r="H496" t="s">
        <v>17771</v>
      </c>
      <c r="I496" t="s">
        <v>17772</v>
      </c>
      <c r="J496" t="s">
        <v>17771</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17769</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17717</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17774</v>
      </c>
      <c r="E544" t="s">
        <v>286</v>
      </c>
      <c r="F544" t="s">
        <v>13281</v>
      </c>
      <c r="G544" t="s">
        <v>606</v>
      </c>
      <c r="H544" t="s">
        <v>17775</v>
      </c>
      <c r="I544" t="s">
        <v>17776</v>
      </c>
      <c r="J544" t="s">
        <v>17775</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17773</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17777</v>
      </c>
      <c r="E601" t="s">
        <v>513</v>
      </c>
      <c r="F601" t="s">
        <v>13281</v>
      </c>
      <c r="G601" t="s">
        <v>606</v>
      </c>
      <c r="H601" t="s">
        <v>2163</v>
      </c>
      <c r="I601" t="s">
        <v>17778</v>
      </c>
      <c r="J601" t="s">
        <v>2163</v>
      </c>
      <c r="K601" s="422"/>
      <c r="L601"/>
      <c r="N601"/>
      <c r="O601"/>
      <c r="P601"/>
      <c r="Q601"/>
      <c r="R601"/>
    </row>
    <row r="602" spans="1:18" ht="15" customHeight="1" x14ac:dyDescent="0.25">
      <c r="A602">
        <v>114068003</v>
      </c>
      <c r="B602">
        <v>2</v>
      </c>
      <c r="C602" t="s">
        <v>17779</v>
      </c>
      <c r="D602" t="s">
        <v>17780</v>
      </c>
      <c r="E602" t="s">
        <v>513</v>
      </c>
      <c r="F602" t="s">
        <v>13281</v>
      </c>
      <c r="G602" t="s">
        <v>606</v>
      </c>
      <c r="H602" t="s">
        <v>17781</v>
      </c>
      <c r="I602" t="s">
        <v>17782</v>
      </c>
      <c r="J602" t="s">
        <v>17781</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17717</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17717</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17783</v>
      </c>
      <c r="E702" t="s">
        <v>539</v>
      </c>
      <c r="F702" t="s">
        <v>13281</v>
      </c>
      <c r="G702" t="s">
        <v>606</v>
      </c>
      <c r="H702" t="s">
        <v>2261</v>
      </c>
      <c r="I702" t="s">
        <v>17784</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17717</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17717</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17717</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17785</v>
      </c>
      <c r="E948" t="s">
        <v>340</v>
      </c>
      <c r="F948" t="s">
        <v>13281</v>
      </c>
      <c r="G948" t="s">
        <v>606</v>
      </c>
      <c r="H948" t="s">
        <v>1621</v>
      </c>
      <c r="I948" t="s">
        <v>17786</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17787</v>
      </c>
      <c r="E966" t="s">
        <v>469</v>
      </c>
      <c r="F966" t="s">
        <v>13281</v>
      </c>
      <c r="G966" t="s">
        <v>606</v>
      </c>
      <c r="H966" t="s">
        <v>2021</v>
      </c>
      <c r="I966" t="s">
        <v>17788</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17789</v>
      </c>
      <c r="E986" t="s">
        <v>38</v>
      </c>
      <c r="F986" t="s">
        <v>13281</v>
      </c>
      <c r="G986" t="s">
        <v>606</v>
      </c>
      <c r="H986" t="s">
        <v>652</v>
      </c>
      <c r="I986" t="s">
        <v>17790</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17798</v>
      </c>
      <c r="E1177" t="s">
        <v>398</v>
      </c>
      <c r="F1177" t="s">
        <v>13281</v>
      </c>
      <c r="G1177" t="s">
        <v>606</v>
      </c>
      <c r="H1177" t="s">
        <v>17799</v>
      </c>
      <c r="I1177" t="s">
        <v>17800</v>
      </c>
      <c r="J1177" t="s">
        <v>17799</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17791</v>
      </c>
      <c r="E1210" t="s">
        <v>398</v>
      </c>
      <c r="F1210" t="s">
        <v>13281</v>
      </c>
      <c r="G1210" t="s">
        <v>606</v>
      </c>
      <c r="H1210" t="s">
        <v>2432</v>
      </c>
      <c r="I1210" t="s">
        <v>17792</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17795</v>
      </c>
      <c r="E1233" t="s">
        <v>398</v>
      </c>
      <c r="F1233" t="s">
        <v>13281</v>
      </c>
      <c r="G1233" t="s">
        <v>606</v>
      </c>
      <c r="H1233" t="s">
        <v>17649</v>
      </c>
      <c r="I1233" t="s">
        <v>17796</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17793</v>
      </c>
      <c r="E1245" t="s">
        <v>398</v>
      </c>
      <c r="F1245" t="s">
        <v>13281</v>
      </c>
      <c r="G1245" t="s">
        <v>606</v>
      </c>
      <c r="H1245" t="s">
        <v>13140</v>
      </c>
      <c r="I1245" t="s">
        <v>17794</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17797</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17717</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17801</v>
      </c>
      <c r="D1374" t="s">
        <v>17802</v>
      </c>
      <c r="E1374" t="s">
        <v>17718</v>
      </c>
      <c r="F1374" t="s">
        <v>13280</v>
      </c>
      <c r="G1374" t="s">
        <v>606</v>
      </c>
      <c r="H1374" t="s">
        <v>17803</v>
      </c>
      <c r="I1374" t="s">
        <v>17718</v>
      </c>
      <c r="J1374" t="s">
        <v>17803</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19067</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17811</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17816</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17809</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17814</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17818</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17820</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17806</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17817</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17815</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17819</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17808</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17810</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17812</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17813</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17804</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17805</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17807</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0A00218D-956D-45D0-87EF-F5B4558EFA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schemas.microsoft.com/office/2006/metadata/properties"/>
    <ds:schemaRef ds:uri="http://schemas.microsoft.com/office/2006/documentManagement/types"/>
    <ds:schemaRef ds:uri="http://purl.org/dc/elements/1.1/"/>
    <ds:schemaRef ds:uri="http://purl.org/dc/terms/"/>
    <ds:schemaRef ds:uri="http://purl.org/dc/dcmitype/"/>
    <ds:schemaRef ds:uri="http://schemas.microsoft.com/office/infopath/2007/PartnerControls"/>
    <ds:schemaRef ds:uri="http://schemas.openxmlformats.org/package/2006/metadata/core-properties"/>
    <ds:schemaRef ds:uri="a7af8e22-4aad-4637-bdfe-8881feb25ebc"/>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ver24.1</dc:title>
  <dc:creator>KRodrigues</dc:creator>
  <cp:lastModifiedBy>BECKY KRISTUFEK</cp:lastModifiedBy>
  <cp:lastPrinted>2015-09-15T13:26:19Z</cp:lastPrinted>
  <dcterms:created xsi:type="dcterms:W3CDTF">2009-08-28T15:54:11Z</dcterms:created>
  <dcterms:modified xsi:type="dcterms:W3CDTF">2024-10-23T17:27:28Z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